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firstSheet="6" activeTab="6"/>
  </bookViews>
  <sheets>
    <sheet name="105653" sheetId="12" state="hidden" r:id="rId1"/>
    <sheet name="Detail - 105653" sheetId="11" state="hidden" r:id="rId2"/>
    <sheet name="Headcount - 105653" sheetId="10" state="hidden" r:id="rId3"/>
    <sheet name="105654" sheetId="9" state="hidden" r:id="rId4"/>
    <sheet name="Detail - 105654" sheetId="8" state="hidden" r:id="rId5"/>
    <sheet name="Headcount - 105654" sheetId="7" state="hidden" r:id="rId6"/>
    <sheet name="105655" sheetId="6" r:id="rId7"/>
    <sheet name="Detail - 105655" sheetId="5" r:id="rId8"/>
    <sheet name="Headcount - 105655" sheetId="4" r:id="rId9"/>
    <sheet name="105656" sheetId="1" state="hidden" r:id="rId10"/>
    <sheet name="Detail - 105656" sheetId="2" state="hidden" r:id="rId11"/>
    <sheet name="Headcount - 105656" sheetId="20" state="hidden" r:id="rId12"/>
    <sheet name="105657" sheetId="19" state="hidden" r:id="rId13"/>
    <sheet name="Detail - 105657" sheetId="18" state="hidden" r:id="rId14"/>
    <sheet name="Headcount - 105657" sheetId="17" state="hidden" r:id="rId15"/>
    <sheet name="105658" sheetId="16" state="hidden" r:id="rId16"/>
    <sheet name="Detail - 105658" sheetId="15" state="hidden" r:id="rId17"/>
    <sheet name="Headcount - 105658" sheetId="14" state="hidden" r:id="rId18"/>
    <sheet name="105659" sheetId="13" state="hidden" r:id="rId19"/>
    <sheet name="Detail - 105659" sheetId="27" state="hidden" r:id="rId20"/>
    <sheet name="Headcount - 105659" sheetId="26" state="hidden" r:id="rId21"/>
    <sheet name="105660" sheetId="25" state="hidden" r:id="rId22"/>
    <sheet name="Detail - 105660" sheetId="24" state="hidden" r:id="rId23"/>
    <sheet name="Headcount - 105660" sheetId="23" state="hidden" r:id="rId24"/>
    <sheet name="107061" sheetId="22" state="hidden" r:id="rId25"/>
    <sheet name="Detail - 107061" sheetId="21" state="hidden" r:id="rId26"/>
    <sheet name="Headcount - 107061" sheetId="32" state="hidden" r:id="rId27"/>
    <sheet name="Consolidated" sheetId="31" r:id="rId28"/>
  </sheets>
  <definedNames>
    <definedName name="_xlnm.Print_Area" localSheetId="27">Consolidated!$A$3:$AQ$49</definedName>
    <definedName name="_xlnm.Print_Titles" localSheetId="1">'Detail - 105653'!$1:$6</definedName>
    <definedName name="_xlnm.Print_Titles" localSheetId="4">'Detail - 105654'!$1:$6</definedName>
    <definedName name="_xlnm.Print_Titles" localSheetId="7">'Detail - 105655'!$1:$6</definedName>
    <definedName name="_xlnm.Print_Titles" localSheetId="10">'Detail - 105656'!$1:$6</definedName>
    <definedName name="_xlnm.Print_Titles" localSheetId="13">'Detail - 105657'!$1:$6</definedName>
    <definedName name="_xlnm.Print_Titles" localSheetId="16">'Detail - 105658'!$1:$6</definedName>
    <definedName name="_xlnm.Print_Titles" localSheetId="19">'Detail - 105659'!$1:$6</definedName>
    <definedName name="_xlnm.Print_Titles" localSheetId="22">'Detail - 105660'!$1:$6</definedName>
    <definedName name="_xlnm.Print_Titles" localSheetId="25">'Detail - 107061'!$1:$6</definedName>
  </definedNames>
  <calcPr calcId="152511" fullCalcOnLoad="1"/>
</workbook>
</file>

<file path=xl/calcChain.xml><?xml version="1.0" encoding="utf-8"?>
<calcChain xmlns="http://schemas.openxmlformats.org/spreadsheetml/2006/main">
  <c r="N5" i="12" l="1"/>
  <c r="L38" i="12"/>
  <c r="AM38" i="12"/>
  <c r="N5" i="9"/>
  <c r="F38" i="9"/>
  <c r="AM38" i="9"/>
  <c r="N5" i="6"/>
  <c r="N5" i="1"/>
  <c r="F38" i="1"/>
  <c r="AM38" i="1"/>
  <c r="N5" i="19"/>
  <c r="F38" i="19"/>
  <c r="L38" i="19"/>
  <c r="AM38" i="19"/>
  <c r="AQ38" i="19"/>
  <c r="N5" i="16"/>
  <c r="F38" i="16"/>
  <c r="L38" i="16"/>
  <c r="AM38" i="16"/>
  <c r="AQ38" i="16"/>
  <c r="N5" i="13"/>
  <c r="F38" i="13"/>
  <c r="L38" i="13"/>
  <c r="AM38" i="13"/>
  <c r="AQ38" i="13" s="1"/>
  <c r="N5" i="25"/>
  <c r="N5" i="22"/>
  <c r="F38" i="22"/>
  <c r="L38" i="22"/>
  <c r="AM38" i="22"/>
  <c r="N5" i="31"/>
  <c r="B11" i="31"/>
  <c r="F11" i="31" s="1"/>
  <c r="D11" i="31"/>
  <c r="H11" i="31"/>
  <c r="J11" i="31"/>
  <c r="L11" i="31" s="1"/>
  <c r="O11" i="31"/>
  <c r="AM11" i="31" s="1"/>
  <c r="Q11" i="31"/>
  <c r="S11" i="31"/>
  <c r="U11" i="31"/>
  <c r="W11" i="31"/>
  <c r="Y11" i="31"/>
  <c r="AA11" i="31"/>
  <c r="AC11" i="31"/>
  <c r="AE11" i="31"/>
  <c r="AG11" i="31"/>
  <c r="AI11" i="31"/>
  <c r="AK11" i="31"/>
  <c r="B12" i="31"/>
  <c r="D12" i="31"/>
  <c r="F12" i="31"/>
  <c r="H12" i="31"/>
  <c r="H31" i="31" s="1"/>
  <c r="H36" i="31" s="1"/>
  <c r="J12" i="31"/>
  <c r="L12" i="31" s="1"/>
  <c r="O12" i="31"/>
  <c r="Q12" i="31"/>
  <c r="S12" i="31"/>
  <c r="U12" i="31"/>
  <c r="W12" i="31"/>
  <c r="W31" i="31" s="1"/>
  <c r="W36" i="31" s="1"/>
  <c r="Y12" i="31"/>
  <c r="Y31" i="31" s="1"/>
  <c r="Y36" i="31" s="1"/>
  <c r="AA12" i="31"/>
  <c r="AA31" i="31" s="1"/>
  <c r="AA36" i="31" s="1"/>
  <c r="AC12" i="31"/>
  <c r="AE12" i="31"/>
  <c r="AG12" i="31"/>
  <c r="AI12" i="31"/>
  <c r="AK12" i="31"/>
  <c r="B13" i="31"/>
  <c r="F13" i="31" s="1"/>
  <c r="D13" i="31"/>
  <c r="H13" i="31"/>
  <c r="J13" i="31"/>
  <c r="L13" i="31" s="1"/>
  <c r="O13" i="31"/>
  <c r="AM13" i="31" s="1"/>
  <c r="AQ13" i="31" s="1"/>
  <c r="Q13" i="31"/>
  <c r="S13" i="31"/>
  <c r="U13" i="31"/>
  <c r="W13" i="31"/>
  <c r="Y13" i="31"/>
  <c r="AA13" i="31"/>
  <c r="AC13" i="31"/>
  <c r="AE13" i="31"/>
  <c r="AG13" i="31"/>
  <c r="AI13" i="31"/>
  <c r="AK13" i="31"/>
  <c r="B14" i="31"/>
  <c r="D14" i="31"/>
  <c r="F14" i="31"/>
  <c r="H14" i="31"/>
  <c r="J14" i="31"/>
  <c r="L14" i="31" s="1"/>
  <c r="O14" i="31"/>
  <c r="Q14" i="31"/>
  <c r="S14" i="31"/>
  <c r="U14" i="31"/>
  <c r="W14" i="31"/>
  <c r="Y14" i="31"/>
  <c r="AM14" i="31" s="1"/>
  <c r="AQ14" i="31" s="1"/>
  <c r="AA14" i="31"/>
  <c r="AC14" i="31"/>
  <c r="AE14" i="31"/>
  <c r="AG14" i="31"/>
  <c r="AI14" i="31"/>
  <c r="AK14" i="31"/>
  <c r="B15" i="31"/>
  <c r="F15" i="31" s="1"/>
  <c r="D15" i="31"/>
  <c r="H15" i="31"/>
  <c r="J15" i="31"/>
  <c r="L15" i="31" s="1"/>
  <c r="O15" i="31"/>
  <c r="AM15" i="31" s="1"/>
  <c r="AQ15" i="31" s="1"/>
  <c r="Q15" i="31"/>
  <c r="S15" i="31"/>
  <c r="U15" i="31"/>
  <c r="W15" i="31"/>
  <c r="Y15" i="31"/>
  <c r="AA15" i="31"/>
  <c r="AC15" i="31"/>
  <c r="AE15" i="31"/>
  <c r="AG15" i="31"/>
  <c r="AI15" i="31"/>
  <c r="AK15" i="31"/>
  <c r="B16" i="31"/>
  <c r="D16" i="31"/>
  <c r="F16" i="31"/>
  <c r="H16" i="31"/>
  <c r="J16" i="31"/>
  <c r="L16" i="31" s="1"/>
  <c r="O16" i="31"/>
  <c r="Q16" i="31"/>
  <c r="S16" i="31"/>
  <c r="U16" i="31"/>
  <c r="W16" i="31"/>
  <c r="Y16" i="31"/>
  <c r="AM16" i="31" s="1"/>
  <c r="AQ16" i="31" s="1"/>
  <c r="AA16" i="31"/>
  <c r="AC16" i="31"/>
  <c r="AE16" i="31"/>
  <c r="AG16" i="31"/>
  <c r="AI16" i="31"/>
  <c r="AK16" i="31"/>
  <c r="B17" i="31"/>
  <c r="F17" i="31" s="1"/>
  <c r="D17" i="31"/>
  <c r="H17" i="31"/>
  <c r="J17" i="31"/>
  <c r="L17" i="31" s="1"/>
  <c r="O17" i="31"/>
  <c r="AM17" i="31" s="1"/>
  <c r="AQ17" i="31" s="1"/>
  <c r="Q17" i="31"/>
  <c r="S17" i="31"/>
  <c r="U17" i="31"/>
  <c r="W17" i="31"/>
  <c r="Y17" i="31"/>
  <c r="AA17" i="31"/>
  <c r="AC17" i="31"/>
  <c r="AE17" i="31"/>
  <c r="AG17" i="31"/>
  <c r="AI17" i="31"/>
  <c r="AK17" i="31"/>
  <c r="B18" i="31"/>
  <c r="D18" i="31"/>
  <c r="F18" i="31"/>
  <c r="H18" i="31"/>
  <c r="J18" i="31"/>
  <c r="L18" i="31" s="1"/>
  <c r="O18" i="31"/>
  <c r="Q18" i="31"/>
  <c r="S18" i="31"/>
  <c r="U18" i="31"/>
  <c r="W18" i="31"/>
  <c r="Y18" i="31"/>
  <c r="AM18" i="31" s="1"/>
  <c r="AQ18" i="31" s="1"/>
  <c r="AA18" i="31"/>
  <c r="AC18" i="31"/>
  <c r="AE18" i="31"/>
  <c r="AG18" i="31"/>
  <c r="AI18" i="31"/>
  <c r="AK18" i="31"/>
  <c r="B19" i="31"/>
  <c r="F19" i="31" s="1"/>
  <c r="D19" i="31"/>
  <c r="H19" i="31"/>
  <c r="J19" i="31"/>
  <c r="L19" i="31" s="1"/>
  <c r="O19" i="31"/>
  <c r="AM19" i="31" s="1"/>
  <c r="AQ19" i="31" s="1"/>
  <c r="Q19" i="31"/>
  <c r="S19" i="31"/>
  <c r="U19" i="31"/>
  <c r="W19" i="31"/>
  <c r="Y19" i="31"/>
  <c r="AA19" i="31"/>
  <c r="AC19" i="31"/>
  <c r="AE19" i="31"/>
  <c r="AG19" i="31"/>
  <c r="AI19" i="31"/>
  <c r="AK19" i="31"/>
  <c r="B20" i="31"/>
  <c r="D20" i="31"/>
  <c r="F20" i="31"/>
  <c r="H20" i="31"/>
  <c r="J20" i="31"/>
  <c r="L20" i="31" s="1"/>
  <c r="O20" i="31"/>
  <c r="Q20" i="31"/>
  <c r="S20" i="31"/>
  <c r="U20" i="31"/>
  <c r="W20" i="31"/>
  <c r="Y20" i="31"/>
  <c r="AM20" i="31" s="1"/>
  <c r="AQ20" i="31" s="1"/>
  <c r="AA20" i="31"/>
  <c r="AC20" i="31"/>
  <c r="AE20" i="31"/>
  <c r="AG20" i="31"/>
  <c r="AI20" i="31"/>
  <c r="AK20" i="31"/>
  <c r="B21" i="31"/>
  <c r="F21" i="31" s="1"/>
  <c r="D21" i="31"/>
  <c r="H21" i="31"/>
  <c r="J21" i="31"/>
  <c r="L21" i="31" s="1"/>
  <c r="O21" i="31"/>
  <c r="AM21" i="31" s="1"/>
  <c r="AQ21" i="31" s="1"/>
  <c r="Q21" i="31"/>
  <c r="S21" i="31"/>
  <c r="U21" i="31"/>
  <c r="W21" i="31"/>
  <c r="Y21" i="31"/>
  <c r="AA21" i="31"/>
  <c r="AC21" i="31"/>
  <c r="AE21" i="31"/>
  <c r="AG21" i="31"/>
  <c r="AI21" i="31"/>
  <c r="AK21" i="31"/>
  <c r="B22" i="31"/>
  <c r="D22" i="31"/>
  <c r="F22" i="31"/>
  <c r="H22" i="31"/>
  <c r="J22" i="31"/>
  <c r="L22" i="31" s="1"/>
  <c r="O22" i="31"/>
  <c r="Q22" i="31"/>
  <c r="S22" i="31"/>
  <c r="U22" i="31"/>
  <c r="W22" i="31"/>
  <c r="Y22" i="31"/>
  <c r="AM22" i="31" s="1"/>
  <c r="AQ22" i="31" s="1"/>
  <c r="AA22" i="31"/>
  <c r="AC22" i="31"/>
  <c r="AE22" i="31"/>
  <c r="AG22" i="31"/>
  <c r="AI22" i="31"/>
  <c r="AK22" i="31"/>
  <c r="B23" i="31"/>
  <c r="F23" i="31" s="1"/>
  <c r="D23" i="31"/>
  <c r="H23" i="31"/>
  <c r="J23" i="31"/>
  <c r="L23" i="31" s="1"/>
  <c r="O23" i="31"/>
  <c r="AM23" i="31" s="1"/>
  <c r="AQ23" i="31" s="1"/>
  <c r="Q23" i="31"/>
  <c r="S23" i="31"/>
  <c r="U23" i="31"/>
  <c r="W23" i="31"/>
  <c r="Y23" i="31"/>
  <c r="AA23" i="31"/>
  <c r="AC23" i="31"/>
  <c r="AE23" i="31"/>
  <c r="AG23" i="31"/>
  <c r="AI23" i="31"/>
  <c r="AK23" i="31"/>
  <c r="B24" i="31"/>
  <c r="D24" i="31"/>
  <c r="F24" i="31"/>
  <c r="H24" i="31"/>
  <c r="J24" i="31"/>
  <c r="L24" i="31" s="1"/>
  <c r="O24" i="31"/>
  <c r="Q24" i="31"/>
  <c r="S24" i="31"/>
  <c r="U24" i="31"/>
  <c r="W24" i="31"/>
  <c r="AM24" i="31" s="1"/>
  <c r="AQ24" i="31" s="1"/>
  <c r="Y24" i="31"/>
  <c r="AA24" i="31"/>
  <c r="AC24" i="31"/>
  <c r="AE24" i="31"/>
  <c r="AG24" i="31"/>
  <c r="AI24" i="31"/>
  <c r="AK24" i="31"/>
  <c r="B25" i="31"/>
  <c r="F25" i="31" s="1"/>
  <c r="D25" i="31"/>
  <c r="H25" i="31"/>
  <c r="J25" i="31"/>
  <c r="L25" i="31" s="1"/>
  <c r="O25" i="31"/>
  <c r="AM25" i="31" s="1"/>
  <c r="AQ25" i="31" s="1"/>
  <c r="Q25" i="31"/>
  <c r="S25" i="31"/>
  <c r="U25" i="31"/>
  <c r="W25" i="31"/>
  <c r="Y25" i="31"/>
  <c r="AA25" i="31"/>
  <c r="AC25" i="31"/>
  <c r="AE25" i="31"/>
  <c r="AG25" i="31"/>
  <c r="AI25" i="31"/>
  <c r="AK25" i="31"/>
  <c r="B26" i="31"/>
  <c r="D26" i="31"/>
  <c r="F26" i="31"/>
  <c r="H26" i="31"/>
  <c r="J26" i="31"/>
  <c r="L26" i="31" s="1"/>
  <c r="O26" i="31"/>
  <c r="Q26" i="31"/>
  <c r="S26" i="31"/>
  <c r="U26" i="31"/>
  <c r="W26" i="31"/>
  <c r="Y26" i="31"/>
  <c r="AM26" i="31" s="1"/>
  <c r="AQ26" i="31" s="1"/>
  <c r="AA26" i="31"/>
  <c r="AC26" i="31"/>
  <c r="AE26" i="31"/>
  <c r="AG26" i="31"/>
  <c r="AI26" i="31"/>
  <c r="AK26" i="31"/>
  <c r="B27" i="31"/>
  <c r="F27" i="31" s="1"/>
  <c r="D27" i="31"/>
  <c r="H27" i="31"/>
  <c r="J27" i="31"/>
  <c r="L27" i="31" s="1"/>
  <c r="O27" i="31"/>
  <c r="AM27" i="31" s="1"/>
  <c r="AQ27" i="31" s="1"/>
  <c r="Q27" i="31"/>
  <c r="S27" i="31"/>
  <c r="U27" i="31"/>
  <c r="W27" i="31"/>
  <c r="Y27" i="31"/>
  <c r="AA27" i="31"/>
  <c r="AC27" i="31"/>
  <c r="AE27" i="31"/>
  <c r="AG27" i="31"/>
  <c r="AI27" i="31"/>
  <c r="AK27" i="31"/>
  <c r="B28" i="31"/>
  <c r="D28" i="31"/>
  <c r="F28" i="31"/>
  <c r="H28" i="31"/>
  <c r="J28" i="31"/>
  <c r="L28" i="31" s="1"/>
  <c r="O28" i="31"/>
  <c r="Q28" i="31"/>
  <c r="S28" i="31"/>
  <c r="U28" i="31"/>
  <c r="W28" i="31"/>
  <c r="AM28" i="31" s="1"/>
  <c r="AQ28" i="31" s="1"/>
  <c r="Y28" i="31"/>
  <c r="AA28" i="31"/>
  <c r="AC28" i="31"/>
  <c r="AE28" i="31"/>
  <c r="AG28" i="31"/>
  <c r="AI28" i="31"/>
  <c r="AK28" i="31"/>
  <c r="B29" i="31"/>
  <c r="F29" i="31" s="1"/>
  <c r="D29" i="31"/>
  <c r="H29" i="31"/>
  <c r="J29" i="31"/>
  <c r="L29" i="31" s="1"/>
  <c r="O29" i="31"/>
  <c r="AM29" i="31" s="1"/>
  <c r="AQ29" i="31" s="1"/>
  <c r="Q29" i="31"/>
  <c r="S29" i="31"/>
  <c r="U29" i="31"/>
  <c r="W29" i="31"/>
  <c r="Y29" i="31"/>
  <c r="AA29" i="31"/>
  <c r="AC29" i="31"/>
  <c r="AE29" i="31"/>
  <c r="AG29" i="31"/>
  <c r="AI29" i="31"/>
  <c r="AK29" i="31"/>
  <c r="B30" i="31"/>
  <c r="D30" i="31"/>
  <c r="F30" i="31"/>
  <c r="H30" i="31"/>
  <c r="J30" i="31"/>
  <c r="L30" i="31" s="1"/>
  <c r="O30" i="31"/>
  <c r="Q30" i="31"/>
  <c r="S30" i="31"/>
  <c r="U30" i="31"/>
  <c r="W30" i="31"/>
  <c r="AM30" i="31" s="1"/>
  <c r="AQ30" i="31" s="1"/>
  <c r="Y30" i="31"/>
  <c r="AA30" i="31"/>
  <c r="AC30" i="31"/>
  <c r="AE30" i="31"/>
  <c r="AG30" i="31"/>
  <c r="AI30" i="31"/>
  <c r="AK30" i="31"/>
  <c r="B31" i="31"/>
  <c r="B36" i="31" s="1"/>
  <c r="D31" i="31"/>
  <c r="O31" i="31"/>
  <c r="O36" i="31" s="1"/>
  <c r="Q31" i="31"/>
  <c r="Q36" i="31" s="1"/>
  <c r="S31" i="31"/>
  <c r="S36" i="31" s="1"/>
  <c r="U31" i="31"/>
  <c r="AC31" i="31"/>
  <c r="AE31" i="31"/>
  <c r="AE36" i="31" s="1"/>
  <c r="AG31" i="31"/>
  <c r="AG36" i="31" s="1"/>
  <c r="AI31" i="31"/>
  <c r="AI36" i="31" s="1"/>
  <c r="AK31" i="31"/>
  <c r="AO31" i="31"/>
  <c r="B33" i="31"/>
  <c r="D33" i="31"/>
  <c r="F33" i="31"/>
  <c r="H33" i="31"/>
  <c r="L33" i="31" s="1"/>
  <c r="J33" i="31"/>
  <c r="O33" i="31"/>
  <c r="Q33" i="31"/>
  <c r="S33" i="31"/>
  <c r="U33" i="31"/>
  <c r="W33" i="31"/>
  <c r="AM33" i="31" s="1"/>
  <c r="AQ33" i="31" s="1"/>
  <c r="Y33" i="31"/>
  <c r="AA33" i="31"/>
  <c r="AC33" i="31"/>
  <c r="AE33" i="31"/>
  <c r="AG33" i="31"/>
  <c r="AI33" i="31"/>
  <c r="AK33" i="31"/>
  <c r="B34" i="31"/>
  <c r="D34" i="31"/>
  <c r="F34" i="31" s="1"/>
  <c r="H34" i="31"/>
  <c r="J34" i="31"/>
  <c r="L34" i="31"/>
  <c r="O34" i="31"/>
  <c r="AM34" i="31" s="1"/>
  <c r="AQ34" i="31" s="1"/>
  <c r="Q34" i="31"/>
  <c r="S34" i="31"/>
  <c r="U34" i="31"/>
  <c r="W34" i="31"/>
  <c r="Y34" i="31"/>
  <c r="AA34" i="31"/>
  <c r="AC34" i="31"/>
  <c r="AC36" i="31" s="1"/>
  <c r="AE34" i="31"/>
  <c r="AG34" i="31"/>
  <c r="AI34" i="31"/>
  <c r="AK34" i="31"/>
  <c r="D36" i="31"/>
  <c r="U36" i="31"/>
  <c r="AK36" i="31"/>
  <c r="AO36" i="31"/>
  <c r="B38" i="31"/>
  <c r="D38" i="31"/>
  <c r="F38" i="31"/>
  <c r="H38" i="31"/>
  <c r="J38" i="31"/>
  <c r="L38" i="31"/>
  <c r="O38" i="31"/>
  <c r="AM38" i="31" s="1"/>
  <c r="AQ38" i="31" s="1"/>
  <c r="Q38" i="31"/>
  <c r="S38" i="31"/>
  <c r="U38" i="31"/>
  <c r="W38" i="31"/>
  <c r="Y38" i="31"/>
  <c r="AA38" i="31"/>
  <c r="AC38" i="31"/>
  <c r="AE38" i="31"/>
  <c r="AG38" i="31"/>
  <c r="AI38" i="31"/>
  <c r="AK38" i="31"/>
  <c r="D23" i="10"/>
  <c r="D14" i="7"/>
  <c r="D9" i="4"/>
  <c r="D15" i="20"/>
  <c r="D25" i="17"/>
  <c r="D27" i="14"/>
  <c r="D27" i="26"/>
  <c r="D9" i="23"/>
  <c r="D16" i="32"/>
  <c r="F31" i="31" l="1"/>
  <c r="F36" i="31" s="1"/>
  <c r="AM31" i="31"/>
  <c r="AM36" i="31" s="1"/>
  <c r="AQ11" i="31"/>
  <c r="L31" i="31"/>
  <c r="L36" i="31" s="1"/>
  <c r="AM12" i="31"/>
  <c r="AQ12" i="31" s="1"/>
  <c r="J31" i="31"/>
  <c r="J36" i="31" s="1"/>
  <c r="AQ31" i="31" l="1"/>
  <c r="AQ36" i="31" s="1"/>
</calcChain>
</file>

<file path=xl/sharedStrings.xml><?xml version="1.0" encoding="utf-8"?>
<sst xmlns="http://schemas.openxmlformats.org/spreadsheetml/2006/main" count="4354" uniqueCount="603">
  <si>
    <t>Display variant</t>
  </si>
  <si>
    <t>/VIVIAN</t>
  </si>
  <si>
    <t xml:space="preserve">Standard O&amp;M Report By Cost Center </t>
  </si>
  <si>
    <t>Cost center</t>
  </si>
  <si>
    <t>NA-Finance Orig M&amp;A</t>
  </si>
  <si>
    <t>COarea currency</t>
  </si>
  <si>
    <t>USD</t>
  </si>
  <si>
    <t>US Dollar</t>
  </si>
  <si>
    <t>PostgDate</t>
  </si>
  <si>
    <t>CoCd</t>
  </si>
  <si>
    <t>Cost elem.</t>
  </si>
  <si>
    <t>Cost element name</t>
  </si>
  <si>
    <t>RefDocNo</t>
  </si>
  <si>
    <t>Name</t>
  </si>
  <si>
    <t>Offst.acct</t>
  </si>
  <si>
    <t>Name of offsetting account</t>
  </si>
  <si>
    <t xml:space="preserve"> ValueCOCur</t>
  </si>
  <si>
    <t>Salaries and Wages</t>
  </si>
  <si>
    <t>AP-Trade-3rd Pty-DP</t>
  </si>
  <si>
    <t>Payroll Clear-Gross</t>
  </si>
  <si>
    <t>* Total</t>
  </si>
  <si>
    <t>Emp-Pen &amp; Ben</t>
  </si>
  <si>
    <t>Emp-Club Dues</t>
  </si>
  <si>
    <t>Emp-Tuit/Fee/Ed Asst</t>
  </si>
  <si>
    <t>Applied Finance - Nancy Corbet</t>
  </si>
  <si>
    <t>Outside Svcs-Profess</t>
  </si>
  <si>
    <t>Chargeback recruiting expenses</t>
  </si>
  <si>
    <t>Outside Svcs-Other</t>
  </si>
  <si>
    <t>Emp-Group Meals &amp; En</t>
  </si>
  <si>
    <t>EXP010502-15048</t>
  </si>
  <si>
    <t>Edmund Daniels</t>
  </si>
  <si>
    <t>EXP010523-14671</t>
  </si>
  <si>
    <t>Teresa Bushman</t>
  </si>
  <si>
    <t>EXP010511-16563</t>
  </si>
  <si>
    <t>EXP010531-22039</t>
  </si>
  <si>
    <t>AR/AP-NonTrd-Interco</t>
  </si>
  <si>
    <t>EXP010502-15496</t>
  </si>
  <si>
    <t>Emp-ClntMeals&amp;Entnmt</t>
  </si>
  <si>
    <t>EXP010523-18463</t>
  </si>
  <si>
    <t>W Schuler</t>
  </si>
  <si>
    <t>EXP010524-19883</t>
  </si>
  <si>
    <t>Travis McCullough</t>
  </si>
  <si>
    <t>EXP010531-22786</t>
  </si>
  <si>
    <t>Nancy Corbet</t>
  </si>
  <si>
    <t>MEALS</t>
  </si>
  <si>
    <t>Mary Heinitz</t>
  </si>
  <si>
    <t>EXP010511-18385</t>
  </si>
  <si>
    <t>Emp-Prof Mem/Dues</t>
  </si>
  <si>
    <t>EXP010525-21089</t>
  </si>
  <si>
    <t>EXP010525-21662</t>
  </si>
  <si>
    <t>Angela Davis</t>
  </si>
  <si>
    <t>EXP010509-18027</t>
  </si>
  <si>
    <t>EXP010523-20296</t>
  </si>
  <si>
    <t>Robert George</t>
  </si>
  <si>
    <t>Emp-Travel/Lodging</t>
  </si>
  <si>
    <t>EXP010523-19932</t>
  </si>
  <si>
    <t>Kay Young</t>
  </si>
  <si>
    <t>TRAVEL</t>
  </si>
  <si>
    <t>EXP010511-18785</t>
  </si>
  <si>
    <t>Matthew Maxwell</t>
  </si>
  <si>
    <t>EIS Allocations</t>
  </si>
  <si>
    <t>Market Data</t>
  </si>
  <si>
    <t>Direct Voice Services</t>
  </si>
  <si>
    <t>Video Conferencing</t>
  </si>
  <si>
    <t>EPSC Allocations</t>
  </si>
  <si>
    <t>From EPSC Interface</t>
  </si>
  <si>
    <t>Communications Exp</t>
  </si>
  <si>
    <t>EXP010523-18646</t>
  </si>
  <si>
    <t>James Grace, Jr.</t>
  </si>
  <si>
    <t>Outside Serv-Legal</t>
  </si>
  <si>
    <t>Legal fees in reference to South America review.</t>
  </si>
  <si>
    <t>ANDREWS &amp; KURTH LLP</t>
  </si>
  <si>
    <t>Outside Serv-Other</t>
  </si>
  <si>
    <t>White, James                         WE 05/20/2001</t>
  </si>
  <si>
    <t>CORESTAFF SERVICES</t>
  </si>
  <si>
    <t>Washington, Breght Dona              WE 05/20/2001</t>
  </si>
  <si>
    <t>Lauterbach, Elizabeth                WE 05/20/2001</t>
  </si>
  <si>
    <t>Lovelady, Steven Glynn               WE 05/20/2001</t>
  </si>
  <si>
    <t xml:space="preserve">                                     WE 04/29/2001</t>
  </si>
  <si>
    <t>Lgl Dept Fax Rntl 1/7/01 to 4/6/01</t>
  </si>
  <si>
    <t>COPECO INC DBA SEAMLESS SOLUTIONS</t>
  </si>
  <si>
    <t>Lgl Dept Fax Rental</t>
  </si>
  <si>
    <t>Lgl Dept Fax Rntl 4/7/01 to 7/6/01</t>
  </si>
  <si>
    <t>Herrara, Grace                       WE 04/22/2001</t>
  </si>
  <si>
    <t xml:space="preserve">                                     WE 04/01/2001</t>
  </si>
  <si>
    <t xml:space="preserve">                                     WE 02/18/2001</t>
  </si>
  <si>
    <t>Washington, Breght Dona              WE 04/22/2001</t>
  </si>
  <si>
    <t>Lauterbach, Elizabeth                WE 04/22/2001</t>
  </si>
  <si>
    <t>Lovelady, Steven Glynn               WE 04/22/2001</t>
  </si>
  <si>
    <t>Stanley, Kevin                       WE 04/22/2001</t>
  </si>
  <si>
    <t>Stanley, Kevin                       WE 04/15/2001</t>
  </si>
  <si>
    <t>Roach, Kerwin                        WE 04/22/2001</t>
  </si>
  <si>
    <t>Smith, Lisa                          WE 04/29/2001</t>
  </si>
  <si>
    <t>Lovelady, Steven Glynn               WE 05/13/2001</t>
  </si>
  <si>
    <t>Lauterbach, Elizabeth                WE 05/13/2001</t>
  </si>
  <si>
    <t>Washington, Breght Dona              WE 05/13/2001</t>
  </si>
  <si>
    <t>White, James                         WE 05/13/2001</t>
  </si>
  <si>
    <t>Washington, Breght Dona              WE 04/29/2001</t>
  </si>
  <si>
    <t>Lovelady, Steven Glynn               WE 04/29/2001</t>
  </si>
  <si>
    <t>Stanley, Kevin                       WE 04/29/2001</t>
  </si>
  <si>
    <t>Lauterbach, Elizabeth                WE 04/29/2001</t>
  </si>
  <si>
    <t>Lgl Dept Fax Rntl 10/7/00 to 1/6/01</t>
  </si>
  <si>
    <t xml:space="preserve">                                     WE 05/06/2001</t>
  </si>
  <si>
    <t>Whitaker, Carol                      WE 05/06/2001</t>
  </si>
  <si>
    <t>Garcia, Debra                        WE 05/06/2001</t>
  </si>
  <si>
    <t>Lauterbach, Elizabeth                WE 05/06/2001</t>
  </si>
  <si>
    <t>Lovelady, Steven Glynn               WE 05/06/2001</t>
  </si>
  <si>
    <t>Washington, Breght Dona              WE 05/06/2001</t>
  </si>
  <si>
    <t>Stanley, Kevin                       WE 05/06/2001</t>
  </si>
  <si>
    <t>Outside Serv-Profess</t>
  </si>
  <si>
    <t>TO ACCRUE 5/01 ENA CLO SERVICING FEE</t>
  </si>
  <si>
    <t>MCCOY INC</t>
  </si>
  <si>
    <t>Subscrip &amp; Pub</t>
  </si>
  <si>
    <t>Supplies &amp; Offc Exp</t>
  </si>
  <si>
    <t>CORPORATE EXPRESS INC</t>
  </si>
  <si>
    <t>CORPORATE EXPRESS</t>
  </si>
  <si>
    <t>Payroll Tax-FICA</t>
  </si>
  <si>
    <t>Payroll Tax-FUTA Uti</t>
  </si>
  <si>
    <t>Pyrll Tax-SUTA-Util</t>
  </si>
  <si>
    <t>Value Added Tax Exp</t>
  </si>
  <si>
    <t>Tax Expense-Other</t>
  </si>
  <si>
    <t>ENA-Outside Legal</t>
  </si>
  <si>
    <t>NAEXLG1   ENA EXT LEGAL INVESTMNT ALLOC</t>
  </si>
  <si>
    <t>NALEGE4   NONENA EXT LEG FIN TRDG ALLOC</t>
  </si>
  <si>
    <t>NAEXLG11  ENA EXT LEGAL</t>
  </si>
  <si>
    <t>ENA - Internal Legal</t>
  </si>
  <si>
    <t>NAINLG1   NONENA INT LEG INVESTMENT ALLO</t>
  </si>
  <si>
    <t>Stl-Salaries &amp; Wages</t>
  </si>
  <si>
    <t>Stl-Pension &amp; Bennef</t>
  </si>
  <si>
    <t>Stl-Emp Grp Meal&amp;Ent</t>
  </si>
  <si>
    <t>Stl-Emp Client M&amp;Ent</t>
  </si>
  <si>
    <t>Stl-Emp Travel &amp; Ldg</t>
  </si>
  <si>
    <t>Stl-OutsideSer Legal</t>
  </si>
  <si>
    <t>Stl-OutsideSer Prof</t>
  </si>
  <si>
    <t>Stl-Communications</t>
  </si>
  <si>
    <t>Stl-Other G&amp;A</t>
  </si>
  <si>
    <t>Stl-Tax P FICA</t>
  </si>
  <si>
    <t>** Total</t>
  </si>
  <si>
    <t>*** Total</t>
  </si>
  <si>
    <t>NA-Power Assets</t>
  </si>
  <si>
    <t>Value COCurr</t>
  </si>
  <si>
    <t>EXP010523-18671</t>
  </si>
  <si>
    <t>Karen Jones</t>
  </si>
  <si>
    <t>Gift Basket for Admin Assistant</t>
  </si>
  <si>
    <t>BASKETS 'N MORE</t>
  </si>
  <si>
    <t>EXP010529-19933</t>
  </si>
  <si>
    <t>Sheila Tweed</t>
  </si>
  <si>
    <t>EXP010509-17901</t>
  </si>
  <si>
    <t>Katharine Axford</t>
  </si>
  <si>
    <t>EXP010531-22806</t>
  </si>
  <si>
    <t>Janet King</t>
  </si>
  <si>
    <t>EXP010501-15902</t>
  </si>
  <si>
    <t>R/c April outside legal exp for E.001566.01 CC1073</t>
  </si>
  <si>
    <t>DUES</t>
  </si>
  <si>
    <t>Hall Clark</t>
  </si>
  <si>
    <t>EXP010524-15957</t>
  </si>
  <si>
    <t>Martha Keesler</t>
  </si>
  <si>
    <t>EXP010523-18637</t>
  </si>
  <si>
    <t>Dale Rasmussen</t>
  </si>
  <si>
    <t>AT&amp;T WIRELESS SERVICES</t>
  </si>
  <si>
    <t>R/c April outside legal exp for E.001607.01 CC1073</t>
  </si>
  <si>
    <t>R/c April outside legal exp for E.001559.01 CC1073</t>
  </si>
  <si>
    <t>Farrell, Keegan                      WE 04/22/2001</t>
  </si>
  <si>
    <t>Johnson, Warren                      WE 04/22/2001</t>
  </si>
  <si>
    <t>SERVICEMASTER-BUILDING MAINTENANCE</t>
  </si>
  <si>
    <t>Alford, Robert                       WE 05/13/2001</t>
  </si>
  <si>
    <t>0.50              ST</t>
  </si>
  <si>
    <t>AR/AP-NonTrd-IC-NSAP</t>
  </si>
  <si>
    <t>Post &amp; Frt Exp</t>
  </si>
  <si>
    <t>UPS EXPENSE FOR 4/28/01-5/04/01</t>
  </si>
  <si>
    <t>UNITED PARCEL SERVICE</t>
  </si>
  <si>
    <t>Mat &amp; Sup-Non Stock</t>
  </si>
  <si>
    <t>PORTLAND TYPEWRITER</t>
  </si>
  <si>
    <t>COCA-COLA BOTTL.CO OF OREGON</t>
  </si>
  <si>
    <t>Sierra Springs-coffee, tea, etc.</t>
  </si>
  <si>
    <t>SIERRA SPRINGS</t>
  </si>
  <si>
    <t>NAEXLG13  ENA EXT LEGAL</t>
  </si>
  <si>
    <t>NAEXLG6   ENA EXT LEGAL WEST ORIG. ALLOC</t>
  </si>
  <si>
    <t>Stl-OutsideSer Non P</t>
  </si>
  <si>
    <t>Standard O&amp;M Report By Cost Center</t>
  </si>
  <si>
    <t>NA-Executive</t>
  </si>
  <si>
    <t>Offset. acct name</t>
  </si>
  <si>
    <t>ValueCOCur</t>
  </si>
  <si>
    <t>Self Study Guide/Module II</t>
  </si>
  <si>
    <t>AR/AP-NonTr I/C Corp</t>
  </si>
  <si>
    <t>EXP010515-19476</t>
  </si>
  <si>
    <t>Mark Haedicke</t>
  </si>
  <si>
    <t>R/c EPSC legal buildout charges for May</t>
  </si>
  <si>
    <t>IOS CAPITAL</t>
  </si>
  <si>
    <t>Strahan, Elaine                      WE 04/22/2001</t>
  </si>
  <si>
    <t>Strahan, Elaine                      WE 04/29/2001</t>
  </si>
  <si>
    <t>ENA-Controllable Inf</t>
  </si>
  <si>
    <t>NAITCI4   Infrastructure</t>
  </si>
  <si>
    <t>NAINLG5   NONENA INT LEG CORP ALLOCATION</t>
  </si>
  <si>
    <t>NA-Legal Litigation</t>
  </si>
  <si>
    <t>EXP010511-17049</t>
  </si>
  <si>
    <t>Richard Sanders</t>
  </si>
  <si>
    <t>EXP010515-18980</t>
  </si>
  <si>
    <t>EXP010515-19269</t>
  </si>
  <si>
    <t>Michelle Blaine</t>
  </si>
  <si>
    <t>EXP010515-18801</t>
  </si>
  <si>
    <t>Andrew Edison</t>
  </si>
  <si>
    <t>EXP010514-16181</t>
  </si>
  <si>
    <t>Gail Brownfeld</t>
  </si>
  <si>
    <t>IT Hardware</t>
  </si>
  <si>
    <t>EXP010514-14847</t>
  </si>
  <si>
    <t>Fees &amp; Permits</t>
  </si>
  <si>
    <t>Llg Dept Fax Rental</t>
  </si>
  <si>
    <t>NALEGE5   NONENA EXT LEG FIN TRDG ALLOC</t>
  </si>
  <si>
    <t>NAEXLG3   ENA EXT LEGAL LITIGATION ALLOC</t>
  </si>
  <si>
    <t>NAEXLG10  ENA EXT LEGAL</t>
  </si>
  <si>
    <t>NA-Phys &amp; Fin Tradin</t>
  </si>
  <si>
    <t>Basics of Risk Management - Susan Bailey</t>
  </si>
  <si>
    <t>Structuring Natural Gas - Cheryl Nelson</t>
  </si>
  <si>
    <t>EXP010516-16475</t>
  </si>
  <si>
    <t>Mark Greenberg</t>
  </si>
  <si>
    <t>EXP010516-14889</t>
  </si>
  <si>
    <t>EXP010511-16858</t>
  </si>
  <si>
    <t>Mark Taylor</t>
  </si>
  <si>
    <t>EXP010530-20658</t>
  </si>
  <si>
    <t>Sara Shackleton</t>
  </si>
  <si>
    <t>Carol St. Clair</t>
  </si>
  <si>
    <t>EXP010515-18033</t>
  </si>
  <si>
    <t>Mary Cook</t>
  </si>
  <si>
    <t>EXP010516-17080</t>
  </si>
  <si>
    <t>Charles Sayre</t>
  </si>
  <si>
    <t>EXP010515-18077</t>
  </si>
  <si>
    <t>EXP010530-21543</t>
  </si>
  <si>
    <t>Brent Hendry</t>
  </si>
  <si>
    <t>OH-TRAVEL</t>
  </si>
  <si>
    <t>EXP010523-19467</t>
  </si>
  <si>
    <t>Roberta Milligan</t>
  </si>
  <si>
    <t>PANASONIC DOCUMENT IMAGING COMPANY</t>
  </si>
  <si>
    <t>INTL COURIER SYSTEM</t>
  </si>
  <si>
    <t>THE WESTAR COMPANY</t>
  </si>
  <si>
    <t>COPY CORPS OF HOUSTON, LLC</t>
  </si>
  <si>
    <t>OFFICE SUPPLIES</t>
  </si>
  <si>
    <t>LEE OFFICE PRODUCTS</t>
  </si>
  <si>
    <t>Post-It Note Flags</t>
  </si>
  <si>
    <t>NALEGE1   NONENA EXT LEG FIN TRDG ALLOC</t>
  </si>
  <si>
    <t>NAINLG2   NONENA INT LEG FIN TRDG ALLOC</t>
  </si>
  <si>
    <t>Counsel</t>
  </si>
  <si>
    <t>PS Labor True-Up</t>
  </si>
  <si>
    <t>Labor distribution true-up</t>
  </si>
  <si>
    <t>NA-Legal Emerg Mkt</t>
  </si>
  <si>
    <t>Emp-Expense Other</t>
  </si>
  <si>
    <t>Limor Nissan</t>
  </si>
  <si>
    <t>EXP010516-18476</t>
  </si>
  <si>
    <t>Maria Flores</t>
  </si>
  <si>
    <t>EXP010529-21816</t>
  </si>
  <si>
    <t>Wayne Gresham</t>
  </si>
  <si>
    <t>EXP010529-21924</t>
  </si>
  <si>
    <t>Robert Bruce</t>
  </si>
  <si>
    <t>EXP010501-15648</t>
  </si>
  <si>
    <t>Michael Robison</t>
  </si>
  <si>
    <t>EXP010511-16902</t>
  </si>
  <si>
    <t>Alan Aronowitz</t>
  </si>
  <si>
    <t>EXP010509-17088</t>
  </si>
  <si>
    <t>EXP010515-19460</t>
  </si>
  <si>
    <t>EXP010531-21405</t>
  </si>
  <si>
    <t>Martha Braddy</t>
  </si>
  <si>
    <t>EXP010511-18086</t>
  </si>
  <si>
    <t>Laurie Mayer</t>
  </si>
  <si>
    <t>EXP010531-22632</t>
  </si>
  <si>
    <t>EXP010509-18070</t>
  </si>
  <si>
    <t>EXP010529-21870</t>
  </si>
  <si>
    <t>EXP010515-18181</t>
  </si>
  <si>
    <t>M. Robison Parking</t>
  </si>
  <si>
    <t>ECTR CORP BATX INFLO</t>
  </si>
  <si>
    <t>EXP010531-22631</t>
  </si>
  <si>
    <t>allocated common expenses/alan aronowitz 33214</t>
  </si>
  <si>
    <t>ENRON CAPITAL &amp; TRADE RESOURCES</t>
  </si>
  <si>
    <t>Argudin, Janice                      WE 04/22/2001</t>
  </si>
  <si>
    <t>Castorena, Claudia Roslina           WE 04/22/2001</t>
  </si>
  <si>
    <t>Castorena, Claudia Roslina           WE 04/29/2001</t>
  </si>
  <si>
    <t>Wynters, Lisa                        WE 04/29/2001</t>
  </si>
  <si>
    <t>Argudin, Janice                      WE 05/13/2001</t>
  </si>
  <si>
    <t>Ramey, Debbie                        WE 03/18/2001</t>
  </si>
  <si>
    <t>Johnson, Warren                      WE 05/06/2001</t>
  </si>
  <si>
    <t>Castorena, Claudia Roslina           WE 05/06/2001</t>
  </si>
  <si>
    <t>R. Young-Lexis-Nexis Basic Class</t>
  </si>
  <si>
    <t>Subscrip &amp; Publicat</t>
  </si>
  <si>
    <t>G&amp;A - Other</t>
  </si>
  <si>
    <t>APR'01 SVC FEE CHARGED ON COMMON AND DIRECT EXP</t>
  </si>
  <si>
    <t>GPS-Other Expense</t>
  </si>
  <si>
    <t>S1        Legal Costs to CoCd 0413</t>
  </si>
  <si>
    <t>NALEGE2   nonena ext leg global mkt allo</t>
  </si>
  <si>
    <t>NAEXLG7   ENA EXT LEGAL EGM ALLOC</t>
  </si>
  <si>
    <t>NAINLG3   nonena int leg global mkt allo</t>
  </si>
  <si>
    <t>Stl-Act Alloc-Enron</t>
  </si>
  <si>
    <t>VP</t>
  </si>
  <si>
    <t>Assistant</t>
  </si>
  <si>
    <t>NA-Gas Assets</t>
  </si>
  <si>
    <t>XMS - Expense Management System for New Users - R</t>
  </si>
  <si>
    <t xml:space="preserve">Outside Svcs-Professional </t>
  </si>
  <si>
    <t>EXP010524-20897</t>
  </si>
  <si>
    <t>Sandi Braband</t>
  </si>
  <si>
    <t>EXP010524-17845</t>
  </si>
  <si>
    <t>Daniel Hyvl</t>
  </si>
  <si>
    <t>EXP010525-21128</t>
  </si>
  <si>
    <t>Stephen Van Hooser</t>
  </si>
  <si>
    <t>EXP010507-17054</t>
  </si>
  <si>
    <t>Jeffrey Hodge</t>
  </si>
  <si>
    <t>THE COFFEE BAR</t>
  </si>
  <si>
    <t>EXP010515-19215</t>
  </si>
  <si>
    <t>Stacy Dickson-Granmayeh</t>
  </si>
  <si>
    <t>EXP010524-18728</t>
  </si>
  <si>
    <t>Robert Walker</t>
  </si>
  <si>
    <t>EXP010525-20922</t>
  </si>
  <si>
    <t>Ann Elizabeth White</t>
  </si>
  <si>
    <t>EXP010524-18538</t>
  </si>
  <si>
    <t>Kimberlee Bennick</t>
  </si>
  <si>
    <t>EXP010515-18966</t>
  </si>
  <si>
    <t>Debra Perlingiere</t>
  </si>
  <si>
    <t>EXP010525-21082</t>
  </si>
  <si>
    <t>EXP010529-20485</t>
  </si>
  <si>
    <t>EXP010529-21754</t>
  </si>
  <si>
    <t>EXP010524-19174</t>
  </si>
  <si>
    <t>Carlos Sole iii</t>
  </si>
  <si>
    <t>EXP010529-21012</t>
  </si>
  <si>
    <t>Rae Meadows</t>
  </si>
  <si>
    <t>EXP010525-20901</t>
  </si>
  <si>
    <t>Shawna Flynn</t>
  </si>
  <si>
    <t>EXP010524-19639</t>
  </si>
  <si>
    <t>Kathleen Carnahan</t>
  </si>
  <si>
    <t>Summer law clerk parking</t>
  </si>
  <si>
    <t>ALISHA MAHABIR</t>
  </si>
  <si>
    <t>EXP010525-20745</t>
  </si>
  <si>
    <t>Computer Expense</t>
  </si>
  <si>
    <t>ASAP SOFTWARE EXPRESS INC</t>
  </si>
  <si>
    <t>GR/IR Clearing</t>
  </si>
  <si>
    <t>FILING FEE - NOTICE OF GAS CONTRACT</t>
  </si>
  <si>
    <t>GALVESTON COUNTY CLERK</t>
  </si>
  <si>
    <t>FILING FEE FOR  NOTICE OF GAS CONTRACT</t>
  </si>
  <si>
    <t>BRAZORIA COUNTY CLERK-DOLLY BAILEY</t>
  </si>
  <si>
    <t>COUNTY CLERK FILING FEES-LEGAL</t>
  </si>
  <si>
    <t>FREMONT COUNTY</t>
  </si>
  <si>
    <t>Lgl Dpt Fax Rntl 10/7/00 to 1/6/01</t>
  </si>
  <si>
    <t>RECORDATION FEE</t>
  </si>
  <si>
    <t>Craft, Paula                         WE 04/22/2001</t>
  </si>
  <si>
    <t>Duoto, Valerie                       WE 03/18/2001</t>
  </si>
  <si>
    <t>Wynters, Lisa                        WE 04/22/2001</t>
  </si>
  <si>
    <t>Craft, Paula                         WE 05/20/2001</t>
  </si>
  <si>
    <t>Craft, Paula                         WE 05/13/2001</t>
  </si>
  <si>
    <t>Wilson, Lavon                        WE 04/22/2001</t>
  </si>
  <si>
    <t>Richards, Janice                     WE 04/29/2001</t>
  </si>
  <si>
    <t>Craft, Paula                         WE 04/29/2001</t>
  </si>
  <si>
    <t>Smith, Debbie                        WE 03/18/2001</t>
  </si>
  <si>
    <t>Gundersen, Norma                     WE 04/29/2001</t>
  </si>
  <si>
    <t>Wilson, Lavon                        WE 04/29/2001</t>
  </si>
  <si>
    <t>Craft, Paula                         WE 05/06/2001</t>
  </si>
  <si>
    <t>Ashe, Jennifer                       WE 04/29/2001</t>
  </si>
  <si>
    <t>Smith, Debbie                        WE 03/25/2001</t>
  </si>
  <si>
    <t>WEST GROUP PAYMENT CTR.</t>
  </si>
  <si>
    <t>NAEXLG12  ENA EXT LEGAL</t>
  </si>
  <si>
    <t>NAEXLG2   ENA EXT LEGAL GAS TRD ALLOC</t>
  </si>
  <si>
    <t>NALEGE3   nonena ext leg gas trdg alloc</t>
  </si>
  <si>
    <t>NAINLG4   nonena int leg gas trdg alloc</t>
  </si>
  <si>
    <t>NA-Employment Lit</t>
  </si>
  <si>
    <t>Allocations - Other</t>
  </si>
  <si>
    <t>BERNARD HODES ADVERTISING</t>
  </si>
  <si>
    <t>NALEGE8   NONENA EXT LEG FIN TRDG ALLOC</t>
  </si>
  <si>
    <t>NA-Power Trading</t>
  </si>
  <si>
    <t>EXP010525-20299</t>
  </si>
  <si>
    <t>Elizabeth Sager</t>
  </si>
  <si>
    <t>EXP010524-19202</t>
  </si>
  <si>
    <t>Christian Yoder</t>
  </si>
  <si>
    <t>EXP010511-18306</t>
  </si>
  <si>
    <t>Genia Fitzgerald</t>
  </si>
  <si>
    <t>EXP010525-20951</t>
  </si>
  <si>
    <t>Janet Moore</t>
  </si>
  <si>
    <t>EXP010530-21923</t>
  </si>
  <si>
    <t>EXP010525-21176</t>
  </si>
  <si>
    <t>David Portz</t>
  </si>
  <si>
    <t>EXP010524-20426</t>
  </si>
  <si>
    <t>Christian Yoder - Mtg Buydown</t>
  </si>
  <si>
    <t>EXP010511-18770</t>
  </si>
  <si>
    <t>EXP010511-18643</t>
  </si>
  <si>
    <t>Stuart Zisman</t>
  </si>
  <si>
    <t>EXP010530-22126</t>
  </si>
  <si>
    <t>EXP010501-15814</t>
  </si>
  <si>
    <t>EXP010524-19466</t>
  </si>
  <si>
    <t>Janice Moore</t>
  </si>
  <si>
    <t>Wilson, Lavon                        WE 05/13/2001</t>
  </si>
  <si>
    <t>Wilson, Lavon                        WE 05/20/2001</t>
  </si>
  <si>
    <t>Galatoire, Lucy                      WE 03/18/2001</t>
  </si>
  <si>
    <t>Wilson, Lavon                        WE 05/06/2001</t>
  </si>
  <si>
    <t>NALEGE9   NONENA EXT LEG FIN TRDG ALLOC</t>
  </si>
  <si>
    <t>Stl-OutsideSer IT</t>
  </si>
  <si>
    <t>Cost Center Name</t>
  </si>
  <si>
    <t>Cost Center Number</t>
  </si>
  <si>
    <t>105653</t>
  </si>
  <si>
    <t>ENRON NORTH AMERICA</t>
  </si>
  <si>
    <t>O&amp;M REPORTING</t>
  </si>
  <si>
    <t>May 2001 Actual vs Plan</t>
  </si>
  <si>
    <t>May-01</t>
  </si>
  <si>
    <t>Monthly</t>
  </si>
  <si>
    <t>YTD</t>
  </si>
  <si>
    <t>Jan-01</t>
  </si>
  <si>
    <t>Feb-01</t>
  </si>
  <si>
    <t>Mar-01</t>
  </si>
  <si>
    <t>Apr-01</t>
  </si>
  <si>
    <t>Jun-01</t>
  </si>
  <si>
    <t>Jul-01</t>
  </si>
  <si>
    <t>Aug-01</t>
  </si>
  <si>
    <t>Sep-01</t>
  </si>
  <si>
    <t>Oct-01</t>
  </si>
  <si>
    <t>Nov-01</t>
  </si>
  <si>
    <t>Dec-01</t>
  </si>
  <si>
    <t>Total Yr</t>
  </si>
  <si>
    <t>Actual</t>
  </si>
  <si>
    <t>Plan</t>
  </si>
  <si>
    <t>Variance</t>
  </si>
  <si>
    <t>Actual YTD</t>
  </si>
  <si>
    <t>Plan YTD</t>
  </si>
  <si>
    <t>Projection</t>
  </si>
  <si>
    <t>Orig. Plan</t>
  </si>
  <si>
    <t>Direct Expense:</t>
  </si>
  <si>
    <t>Benefits</t>
  </si>
  <si>
    <t>Payroll Taxes</t>
  </si>
  <si>
    <t>Employee Expense</t>
  </si>
  <si>
    <t>Supplies &amp; Expense</t>
  </si>
  <si>
    <t>Outside Services</t>
  </si>
  <si>
    <t>Outside Tax</t>
  </si>
  <si>
    <t>Travel &amp; Entertainment</t>
  </si>
  <si>
    <t>Rent</t>
  </si>
  <si>
    <t>Transportation</t>
  </si>
  <si>
    <t>Other</t>
  </si>
  <si>
    <t>Marketing</t>
  </si>
  <si>
    <t>Charitable Contributions</t>
  </si>
  <si>
    <t>Technology</t>
  </si>
  <si>
    <t>System Development</t>
  </si>
  <si>
    <t>Insurance</t>
  </si>
  <si>
    <t>Taxes Other than Income</t>
  </si>
  <si>
    <t>Deprec./Amor. Expense</t>
  </si>
  <si>
    <t>Controllable Infrastructure (EIS)</t>
  </si>
  <si>
    <t>EPSC Allocations (Corp Rent)</t>
  </si>
  <si>
    <t xml:space="preserve">   Total Direct Expenses</t>
  </si>
  <si>
    <t>Allocations-I/C Billing</t>
  </si>
  <si>
    <t xml:space="preserve">    Net Direct Expenses</t>
  </si>
  <si>
    <t>Headcount</t>
  </si>
  <si>
    <t>105654</t>
  </si>
  <si>
    <t>105655</t>
  </si>
  <si>
    <t>105656</t>
  </si>
  <si>
    <t>NA-Phys &amp; Fin Tradin / Counsel</t>
  </si>
  <si>
    <t>105657</t>
  </si>
  <si>
    <t>105658</t>
  </si>
  <si>
    <t>105659</t>
  </si>
  <si>
    <t>105660</t>
  </si>
  <si>
    <t>107061</t>
  </si>
  <si>
    <t>NA-Gas Assets / Counsel</t>
  </si>
  <si>
    <t>CC 105653</t>
  </si>
  <si>
    <t>EMPLOYEE</t>
  </si>
  <si>
    <t>TOTAL</t>
  </si>
  <si>
    <t>BUSHMAN,THERESA G</t>
  </si>
  <si>
    <t>hOther Non-Commercial</t>
  </si>
  <si>
    <t>CORBET, NANCY</t>
  </si>
  <si>
    <t>DANIELS, EDMUND</t>
  </si>
  <si>
    <t>DAVIS, ANGELA</t>
  </si>
  <si>
    <t>GEORGE, ROBERT</t>
  </si>
  <si>
    <t>HEINITZ,MARY J</t>
  </si>
  <si>
    <t>KEESLER, MARTHA</t>
  </si>
  <si>
    <t>MAXWELL, MATTHEW</t>
  </si>
  <si>
    <t>MCCULLOUGH,TRAVIS C</t>
  </si>
  <si>
    <t>MELLENCAMP,LISA</t>
  </si>
  <si>
    <t>SCHULER,W LANCE</t>
  </si>
  <si>
    <t>SHANKS,REGINALD</t>
  </si>
  <si>
    <t>SIMMONS, LINDA</t>
  </si>
  <si>
    <t>YOUNG,KAY C</t>
  </si>
  <si>
    <t>CC 105654</t>
  </si>
  <si>
    <t>ADAMS, SUZANNE</t>
  </si>
  <si>
    <t>CLARK,HALL B</t>
  </si>
  <si>
    <t>HEARN,EDWARD B</t>
  </si>
  <si>
    <t>JONES,KAREN E</t>
  </si>
  <si>
    <t>KING, JAN</t>
  </si>
  <si>
    <t>RASMUSSEN, DALE</t>
  </si>
  <si>
    <t>TWEED,SHEILA</t>
  </si>
  <si>
    <t>aExecutive</t>
  </si>
  <si>
    <t>CC 105655</t>
  </si>
  <si>
    <t>ELBERTSON, JANETTE</t>
  </si>
  <si>
    <t>HAEDICKE,MARK E</t>
  </si>
  <si>
    <t>CC 105656</t>
  </si>
  <si>
    <t>BLAINE, MICHELLE</t>
  </si>
  <si>
    <t>BROWNFELD, GAIL</t>
  </si>
  <si>
    <t>EDISON, ANDREW</t>
  </si>
  <si>
    <t>GUINN,LINDA</t>
  </si>
  <si>
    <t>MERAZ,CLAUDIA</t>
  </si>
  <si>
    <t>SANDERS,RICHARD B</t>
  </si>
  <si>
    <t>SWEET, TWANDA</t>
  </si>
  <si>
    <t>CC 105657</t>
  </si>
  <si>
    <t>BAILEY,SUSAN C.</t>
  </si>
  <si>
    <t>BOYD, SAMANTHA</t>
  </si>
  <si>
    <t>COOK, MARY</t>
  </si>
  <si>
    <t>GONZALEZ, ESMERALDA</t>
  </si>
  <si>
    <t>GREENBERG, MARK</t>
  </si>
  <si>
    <t>HENDRY, BRENT</t>
  </si>
  <si>
    <t>JONES,TANA L</t>
  </si>
  <si>
    <t>KEISER, HOLLY</t>
  </si>
  <si>
    <t>KOEHLER, ANNE</t>
  </si>
  <si>
    <t>NELSON, CHERYL</t>
  </si>
  <si>
    <t>PANUS, STEPHANIE</t>
  </si>
  <si>
    <t>PINTO-LEITE, FRANCISCO</t>
  </si>
  <si>
    <t>SAYRE, FRANK</t>
  </si>
  <si>
    <t>SHACKLETON,SARA</t>
  </si>
  <si>
    <t>TAYLOR,MARK E</t>
  </si>
  <si>
    <t>ZUCHA, THERESA</t>
  </si>
  <si>
    <t>CC 105658</t>
  </si>
  <si>
    <t>ARONOWITZ, ALAN B</t>
  </si>
  <si>
    <t>BRADDY,  MARTHA</t>
  </si>
  <si>
    <t>BRUCK, SARAH MACDONALD</t>
  </si>
  <si>
    <t>CAROLAN, DOMINIC</t>
  </si>
  <si>
    <t>CASTILLO, CONNIE</t>
  </si>
  <si>
    <t>CRADY, NED</t>
  </si>
  <si>
    <t>DOUCETTE, MARGARET</t>
  </si>
  <si>
    <t>FLORES, NONY</t>
  </si>
  <si>
    <t>GARCIA, NITA</t>
  </si>
  <si>
    <t>GRESHAM, WAYNE E</t>
  </si>
  <si>
    <t>MARTINEZ, MARY</t>
  </si>
  <si>
    <t>MAYER, LAURIE</t>
  </si>
  <si>
    <t>NISSAN, LIMOR</t>
  </si>
  <si>
    <t>RIVERA, CORALINA</t>
  </si>
  <si>
    <t>ROBISON, MICHAEL</t>
  </si>
  <si>
    <t>ROGERS, DANIEL</t>
  </si>
  <si>
    <t>VIVERITO, JOHN</t>
  </si>
  <si>
    <t>YOUNG, RANDEL</t>
  </si>
  <si>
    <t>CC 105659</t>
  </si>
  <si>
    <t>BENNICK,KIMBERLEE A</t>
  </si>
  <si>
    <t>BRABAND, SANDI M.</t>
  </si>
  <si>
    <t>CARNAHAN, KATHLEEN</t>
  </si>
  <si>
    <t>DICKSON,STACY E</t>
  </si>
  <si>
    <t>FERGUSON, SAMANTHA M</t>
  </si>
  <si>
    <t>jTemp/Contractor</t>
  </si>
  <si>
    <t>FLYNN,SHAWNA</t>
  </si>
  <si>
    <t>GRAY,BARBARA N</t>
  </si>
  <si>
    <t>HODGE,JEFFREY T</t>
  </si>
  <si>
    <t>HYVL,DANIEL J</t>
  </si>
  <si>
    <t>NEMEC,GERALD R</t>
  </si>
  <si>
    <t>OGDEN,MARY C</t>
  </si>
  <si>
    <t>PERLINGIERE,DEBRA A</t>
  </si>
  <si>
    <t>RADFORD,PATRICIA A</t>
  </si>
  <si>
    <t>kAdmin Assistant</t>
  </si>
  <si>
    <t>SOLE, CARLOS</t>
  </si>
  <si>
    <t>VAN HOOSER,STEPHEN W</t>
  </si>
  <si>
    <t>WALKER,ROBERT M</t>
  </si>
  <si>
    <t>WHITE,ANN ELIZABETH</t>
  </si>
  <si>
    <t>CC 105660</t>
  </si>
  <si>
    <t>CASH,MICHELLE H</t>
  </si>
  <si>
    <t>GOODE, DIANE</t>
  </si>
  <si>
    <t>CC 107061</t>
  </si>
  <si>
    <t>FITZERALD, GENIA</t>
  </si>
  <si>
    <t>HANSEN, LESLIE</t>
  </si>
  <si>
    <t>MOORE,JANET H</t>
  </si>
  <si>
    <t>NETTELTON, JOHN</t>
  </si>
  <si>
    <t>PORTZ,DAVID</t>
  </si>
  <si>
    <t>SAGER,ELIZABETH A</t>
  </si>
  <si>
    <t>YODER,CHRISTIAN G</t>
  </si>
  <si>
    <t>HEADCOUNT AS OF 05-31-01</t>
  </si>
  <si>
    <t>GRACE, JR., JAMES M.(transferred 05-16-01)</t>
  </si>
  <si>
    <t>TRUSS, STEPHANIE</t>
  </si>
  <si>
    <t>HEARD, MARIE</t>
  </si>
  <si>
    <t>SPENCER, REBECCA</t>
  </si>
  <si>
    <t>BRUCE, ROBERT</t>
  </si>
  <si>
    <t>GRIFFIN, VANESSA</t>
  </si>
  <si>
    <t>FARRELL, KEEGAN</t>
  </si>
  <si>
    <t>MEADOWS, RAE</t>
  </si>
  <si>
    <t>NACHAWATI, NABIL</t>
  </si>
  <si>
    <t>Summer intern</t>
  </si>
  <si>
    <t>**</t>
  </si>
  <si>
    <t>MANN, CYNTHIA</t>
  </si>
  <si>
    <t>ST. CLAIR, CAROL</t>
  </si>
  <si>
    <t>SNOW, DINA (transferred 05-30-01)</t>
  </si>
  <si>
    <t>ENA Finance Orig M&amp;A - Schuler/McCullough (105653)</t>
  </si>
  <si>
    <t>Variance explanations:</t>
  </si>
  <si>
    <t xml:space="preserve">     posted incorrectly for J. Murray, D. Korkmas and D. Lyons.</t>
  </si>
  <si>
    <t>2.  EIS charges are over plan due to Bloomberg monthly fee of $1,391.01 and $571.45 will be reclassed in June to CC 107062 for charges</t>
  </si>
  <si>
    <t>ENA  West Originations - Sheila Tweed (105654)</t>
  </si>
  <si>
    <t>ENA  Executive - Mark Haedicke (105655)</t>
  </si>
  <si>
    <t>2.  EIS charges are over plan due to a fee of $1,499.25 for Bloomberg.</t>
  </si>
  <si>
    <t>ENA  Legal Litigation - Richard Sanders (105656)</t>
  </si>
  <si>
    <t xml:space="preserve">1.  Unfavorable variances due to actual headcount 4 over plan because employees from Corp - Int'l Legal was transferred to ENA </t>
  </si>
  <si>
    <t xml:space="preserve">     and their plan dollars were not incorporated into the plan.  Their expenses are billed to Corp monthly.</t>
  </si>
  <si>
    <t>3.  Net Direct Expenses reflects the billout to Corp in an amount of $297,868.12 for the three transferred employees into ENA</t>
  </si>
  <si>
    <t xml:space="preserve">     from Jan thru May.</t>
  </si>
  <si>
    <t>ENA  Financial Trading - Mark Taylor (105657)</t>
  </si>
  <si>
    <t>ENA  Enron Global Markets - Alan Aronowitz (105658)</t>
  </si>
  <si>
    <t>1.  Unfavorable variances due to actual headcount 2 over plan and special pays(agreements) to F. Pinto-Leite,</t>
  </si>
  <si>
    <t xml:space="preserve">     B. Hendry and M. Cook.</t>
  </si>
  <si>
    <t xml:space="preserve">1.  Unfavorable variances due to 10 more actual headcount than plan b/c of the legal group for CALME was moved to ENA </t>
  </si>
  <si>
    <t xml:space="preserve">     and their plan dollars were not incorporated into the plan.  </t>
  </si>
  <si>
    <t>3.  Actual Net Direct Expenses reflects a refund for an overpayment in an amount of $155,173.77 to Singapore for employee expenses.</t>
  </si>
  <si>
    <t>ENA Upstream Originations - Gray/Hodge (105659)</t>
  </si>
  <si>
    <t>1.  Unfavorable variance due to a special pay(agreement) for R. Balog.</t>
  </si>
  <si>
    <t>ENA  Labor &amp; Employment Law - Michelle Cash (105660)</t>
  </si>
  <si>
    <t>1.  Unfavorable variances due to actual headcount 1 over plan.</t>
  </si>
  <si>
    <t>ENA Power Trading - Elizabeth Sager (107061)</t>
  </si>
  <si>
    <t>1.  Unfavorable variance due to a special pay(agreement) to C. St. Clair.</t>
  </si>
  <si>
    <t>ENA  Legal - Consolidated</t>
  </si>
  <si>
    <t>1.  Unfavorable variances due to actual headcount 11 over plan because the legal group for CALME was moved to ENA</t>
  </si>
  <si>
    <t xml:space="preserve">     and their plan dollars were not incorporated into the plan.  Their expenses are billed to EGM monthly.</t>
  </si>
  <si>
    <t>3.  EIS charges for May are incorrect and will be corrected in June.</t>
  </si>
  <si>
    <t xml:space="preserve">     Employee Expense.  This will be corrected in June.</t>
  </si>
  <si>
    <t xml:space="preserve">1.  Unfavorable variance due to zero plan number because it was originally lumped into </t>
  </si>
  <si>
    <t xml:space="preserve">2.  Unfavorable variance due to zero plan number because it was originally lumped into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</si>
</sst>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mmmmm"/>
    <numFmt numFmtId="165" formatCode="mmmm\-yy"/>
    <numFmt numFmtId="166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64">
    <xf numFmtId="0" fontId="0" fillId="0" borderId="0" xfId="0"/>
    <xf numFmtId="0" fontId="2" fillId="0" borderId="0" xfId="0" applyFont="1" applyAlignment="1">
      <alignment horizontal="left"/>
    </xf>
    <xf numFmtId="14" fontId="0" fillId="0" borderId="0" xfId="0" applyNumberFormat="1"/>
    <xf numFmtId="43" fontId="0" fillId="0" borderId="0" xfId="1" applyFont="1"/>
    <xf numFmtId="0" fontId="3" fillId="0" borderId="0" xfId="0" applyFont="1"/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wrapText="1"/>
    </xf>
    <xf numFmtId="17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3" fontId="3" fillId="2" borderId="0" xfId="0" applyNumberFormat="1" applyFont="1" applyFill="1" applyAlignment="1">
      <alignment horizontal="right" vertical="top" wrapText="1"/>
    </xf>
    <xf numFmtId="3" fontId="3" fillId="3" borderId="0" xfId="0" applyNumberFormat="1" applyFont="1" applyFill="1" applyAlignment="1">
      <alignment horizontal="right" vertical="top" wrapText="1"/>
    </xf>
    <xf numFmtId="38" fontId="6" fillId="0" borderId="0" xfId="2" applyNumberFormat="1" applyFont="1" applyFill="1" applyBorder="1" applyAlignment="1">
      <alignment horizontal="left" wrapText="1"/>
    </xf>
    <xf numFmtId="38" fontId="3" fillId="0" borderId="0" xfId="0" applyNumberFormat="1" applyFont="1"/>
    <xf numFmtId="38" fontId="3" fillId="0" borderId="0" xfId="0" applyNumberFormat="1" applyFont="1" applyFill="1" applyBorder="1"/>
    <xf numFmtId="38" fontId="3" fillId="2" borderId="0" xfId="0" applyNumberFormat="1" applyFont="1" applyFill="1" applyAlignment="1">
      <alignment horizontal="right" vertical="top" wrapText="1"/>
    </xf>
    <xf numFmtId="38" fontId="3" fillId="3" borderId="0" xfId="0" applyNumberFormat="1" applyFont="1" applyFill="1" applyAlignment="1">
      <alignment horizontal="right" vertical="top" wrapText="1"/>
    </xf>
    <xf numFmtId="38" fontId="3" fillId="0" borderId="1" xfId="0" applyNumberFormat="1" applyFont="1" applyBorder="1"/>
    <xf numFmtId="38" fontId="3" fillId="0" borderId="1" xfId="0" applyNumberFormat="1" applyFont="1" applyFill="1" applyBorder="1"/>
    <xf numFmtId="38" fontId="3" fillId="2" borderId="1" xfId="0" applyNumberFormat="1" applyFont="1" applyFill="1" applyBorder="1" applyAlignment="1">
      <alignment horizontal="right" vertical="top" wrapText="1"/>
    </xf>
    <xf numFmtId="38" fontId="3" fillId="3" borderId="1" xfId="0" applyNumberFormat="1" applyFont="1" applyFill="1" applyBorder="1" applyAlignment="1">
      <alignment horizontal="right" vertical="top" wrapText="1"/>
    </xf>
    <xf numFmtId="38" fontId="5" fillId="0" borderId="0" xfId="0" applyNumberFormat="1" applyFont="1" applyBorder="1" applyAlignment="1">
      <alignment horizontal="left" vertical="top" wrapText="1"/>
    </xf>
    <xf numFmtId="38" fontId="3" fillId="0" borderId="0" xfId="0" applyNumberFormat="1" applyFont="1" applyFill="1"/>
    <xf numFmtId="38" fontId="3" fillId="0" borderId="0" xfId="0" applyNumberFormat="1" applyFont="1" applyAlignment="1">
      <alignment horizontal="right" vertical="top" wrapText="1"/>
    </xf>
    <xf numFmtId="38" fontId="3" fillId="0" borderId="0" xfId="0" applyNumberFormat="1" applyFont="1" applyBorder="1"/>
    <xf numFmtId="38" fontId="3" fillId="2" borderId="0" xfId="0" applyNumberFormat="1" applyFont="1" applyFill="1" applyBorder="1" applyAlignment="1">
      <alignment horizontal="right" vertical="top" wrapText="1"/>
    </xf>
    <xf numFmtId="38" fontId="3" fillId="3" borderId="0" xfId="0" applyNumberFormat="1" applyFont="1" applyFill="1" applyBorder="1" applyAlignment="1">
      <alignment horizontal="right" vertical="top" wrapText="1"/>
    </xf>
    <xf numFmtId="38" fontId="8" fillId="0" borderId="0" xfId="0" applyNumberFormat="1" applyFont="1" applyBorder="1"/>
    <xf numFmtId="38" fontId="5" fillId="0" borderId="0" xfId="0" applyNumberFormat="1" applyFont="1" applyAlignment="1">
      <alignment horizontal="left" vertical="top" wrapText="1"/>
    </xf>
    <xf numFmtId="38" fontId="5" fillId="0" borderId="0" xfId="0" applyNumberFormat="1" applyFont="1" applyAlignment="1">
      <alignment horizontal="center" vertical="top" wrapText="1"/>
    </xf>
    <xf numFmtId="0" fontId="8" fillId="0" borderId="0" xfId="0" applyFont="1"/>
    <xf numFmtId="0" fontId="3" fillId="0" borderId="0" xfId="0" applyFont="1" applyBorder="1"/>
    <xf numFmtId="165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3" fontId="8" fillId="2" borderId="0" xfId="0" applyNumberFormat="1" applyFont="1" applyFill="1" applyAlignment="1">
      <alignment horizontal="right" vertical="top" wrapText="1"/>
    </xf>
    <xf numFmtId="3" fontId="8" fillId="3" borderId="0" xfId="0" applyNumberFormat="1" applyFont="1" applyFill="1" applyAlignment="1">
      <alignment horizontal="right" vertical="top" wrapText="1"/>
    </xf>
    <xf numFmtId="38" fontId="9" fillId="0" borderId="0" xfId="2" applyNumberFormat="1" applyFont="1" applyFill="1" applyBorder="1" applyAlignment="1">
      <alignment horizontal="left" wrapText="1"/>
    </xf>
    <xf numFmtId="166" fontId="8" fillId="0" borderId="0" xfId="1" applyNumberFormat="1" applyFont="1"/>
    <xf numFmtId="0" fontId="9" fillId="0" borderId="2" xfId="2" applyFont="1" applyFill="1" applyBorder="1" applyAlignment="1">
      <alignment horizontal="left" wrapText="1"/>
    </xf>
    <xf numFmtId="0" fontId="8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6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right" wrapText="1"/>
    </xf>
    <xf numFmtId="43" fontId="2" fillId="3" borderId="4" xfId="1" applyFont="1" applyFill="1" applyBorder="1"/>
    <xf numFmtId="38" fontId="3" fillId="0" borderId="0" xfId="0" applyNumberFormat="1" applyFont="1" applyAlignment="1">
      <alignment horizontal="center" vertical="top" wrapText="1"/>
    </xf>
    <xf numFmtId="38" fontId="3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Normal_Monthly Expense Categories" xfId="2"/>
  </cellStyles>
  <dxfs count="10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topLeftCell="A21" workbookViewId="0">
      <selection activeCell="I245" sqref="I245"/>
    </sheetView>
  </sheetViews>
  <sheetFormatPr defaultRowHeight="11.25" x14ac:dyDescent="0.2"/>
  <cols>
    <col min="1" max="1" width="27.85546875" style="4" customWidth="1"/>
    <col min="2" max="2" width="9" style="4" customWidth="1"/>
    <col min="3" max="3" width="1.5703125" style="4" customWidth="1"/>
    <col min="4" max="4" width="9" style="4" customWidth="1"/>
    <col min="5" max="5" width="1.5703125" style="4" customWidth="1"/>
    <col min="6" max="6" width="9" style="4" customWidth="1"/>
    <col min="7" max="7" width="4.140625" style="4" customWidth="1"/>
    <col min="8" max="8" width="9" style="4" customWidth="1"/>
    <col min="9" max="9" width="1.85546875" style="4" customWidth="1"/>
    <col min="10" max="10" width="9" style="4" customWidth="1"/>
    <col min="11" max="11" width="1.42578125" style="4" customWidth="1"/>
    <col min="12" max="12" width="13.42578125" style="4" customWidth="1"/>
    <col min="13" max="13" width="1.5703125" style="4" customWidth="1"/>
    <col min="14" max="14" width="26.42578125" style="4" customWidth="1"/>
    <col min="15" max="15" width="7.5703125" style="4" customWidth="1"/>
    <col min="16" max="16" width="1.5703125" style="4" customWidth="1"/>
    <col min="17" max="17" width="7.5703125" style="4" customWidth="1"/>
    <col min="18" max="18" width="1.5703125" style="4" customWidth="1"/>
    <col min="19" max="19" width="7.5703125" style="4" customWidth="1"/>
    <col min="20" max="20" width="1.5703125" style="4" customWidth="1"/>
    <col min="21" max="21" width="7.5703125" style="4" customWidth="1"/>
    <col min="22" max="22" width="1.5703125" style="4" customWidth="1"/>
    <col min="23" max="23" width="7.5703125" style="4" customWidth="1"/>
    <col min="24" max="24" width="1.5703125" style="4" customWidth="1"/>
    <col min="25" max="25" width="7.5703125" style="4" customWidth="1"/>
    <col min="26" max="26" width="1.5703125" style="4" customWidth="1"/>
    <col min="27" max="27" width="7.5703125" style="4" customWidth="1"/>
    <col min="28" max="28" width="1.5703125" style="4" customWidth="1"/>
    <col min="29" max="29" width="7.5703125" style="4" customWidth="1"/>
    <col min="30" max="30" width="1.5703125" style="4" customWidth="1"/>
    <col min="31" max="31" width="7.5703125" style="4" customWidth="1"/>
    <col min="32" max="32" width="1.5703125" style="4" customWidth="1"/>
    <col min="33" max="33" width="7.5703125" style="4" customWidth="1"/>
    <col min="34" max="34" width="1.5703125" style="4" customWidth="1"/>
    <col min="35" max="35" width="7.5703125" style="4" customWidth="1"/>
    <col min="36" max="36" width="1.5703125" style="4" customWidth="1"/>
    <col min="37" max="37" width="7.5703125" style="4" customWidth="1"/>
    <col min="38" max="38" width="1.5703125" style="4" customWidth="1"/>
    <col min="39" max="39" width="8.7109375" style="4" customWidth="1"/>
    <col min="40" max="40" width="1.5703125" style="4" customWidth="1"/>
    <col min="41" max="41" width="8.85546875" style="4" customWidth="1"/>
    <col min="42" max="42" width="1.85546875" style="4" customWidth="1"/>
    <col min="43" max="43" width="9.140625" style="4"/>
    <col min="44" max="44" width="1.7109375" style="4" customWidth="1"/>
    <col min="45" max="16384" width="9.140625" style="4"/>
  </cols>
  <sheetData>
    <row r="1" spans="1:43" ht="12" hidden="1" customHeight="1" x14ac:dyDescent="0.2">
      <c r="A1" s="4" t="s">
        <v>389</v>
      </c>
      <c r="B1" s="4" t="s">
        <v>4</v>
      </c>
    </row>
    <row r="2" spans="1:43" hidden="1" x14ac:dyDescent="0.2">
      <c r="A2" s="4" t="s">
        <v>390</v>
      </c>
      <c r="B2" s="4" t="s">
        <v>391</v>
      </c>
    </row>
    <row r="3" spans="1:43" ht="15.75" x14ac:dyDescent="0.25">
      <c r="A3" s="62" t="s">
        <v>392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N3" s="62" t="s">
        <v>392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</row>
    <row r="4" spans="1:43" ht="15.75" x14ac:dyDescent="0.25">
      <c r="A4" s="62" t="s">
        <v>393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N4" s="62" t="s">
        <v>393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</row>
    <row r="5" spans="1:43" ht="15.75" x14ac:dyDescent="0.25">
      <c r="A5" s="62" t="s">
        <v>571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N5" s="62" t="str">
        <f>+A5</f>
        <v>ENA Finance Orig M&amp;A - Schuler/McCullough (105653)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3" ht="15.75" x14ac:dyDescent="0.25">
      <c r="A6" s="63" t="s">
        <v>394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N6" s="63" t="s">
        <v>394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</row>
    <row r="8" spans="1:43" ht="12" customHeight="1" x14ac:dyDescent="0.2">
      <c r="B8" s="6" t="s">
        <v>395</v>
      </c>
      <c r="C8" s="7"/>
      <c r="D8" s="6" t="s">
        <v>395</v>
      </c>
      <c r="E8" s="8"/>
      <c r="F8" s="9" t="s">
        <v>396</v>
      </c>
      <c r="G8" s="9"/>
      <c r="H8" s="6" t="s">
        <v>395</v>
      </c>
      <c r="I8" s="6"/>
      <c r="J8" s="6" t="s">
        <v>395</v>
      </c>
      <c r="K8" s="8"/>
      <c r="L8" s="10" t="s">
        <v>397</v>
      </c>
      <c r="O8" s="8" t="s">
        <v>398</v>
      </c>
      <c r="P8" s="11"/>
      <c r="Q8" s="8" t="s">
        <v>399</v>
      </c>
      <c r="R8" s="11"/>
      <c r="S8" s="8" t="s">
        <v>400</v>
      </c>
      <c r="T8" s="11"/>
      <c r="U8" s="8" t="s">
        <v>401</v>
      </c>
      <c r="V8" s="11"/>
      <c r="W8" s="8" t="s">
        <v>395</v>
      </c>
      <c r="X8" s="11"/>
      <c r="Y8" s="8" t="s">
        <v>402</v>
      </c>
      <c r="Z8" s="11"/>
      <c r="AA8" s="8" t="s">
        <v>403</v>
      </c>
      <c r="AB8" s="11"/>
      <c r="AC8" s="8" t="s">
        <v>404</v>
      </c>
      <c r="AD8" s="11"/>
      <c r="AE8" s="8" t="s">
        <v>405</v>
      </c>
      <c r="AF8" s="11"/>
      <c r="AG8" s="8" t="s">
        <v>406</v>
      </c>
      <c r="AH8" s="11"/>
      <c r="AI8" s="8" t="s">
        <v>407</v>
      </c>
      <c r="AJ8" s="11"/>
      <c r="AK8" s="8" t="s">
        <v>408</v>
      </c>
      <c r="AL8" s="11"/>
      <c r="AM8" s="12" t="s">
        <v>409</v>
      </c>
      <c r="AO8" s="13" t="s">
        <v>409</v>
      </c>
      <c r="AQ8" s="13" t="s">
        <v>409</v>
      </c>
    </row>
    <row r="9" spans="1:43" ht="12" customHeight="1" x14ac:dyDescent="0.2">
      <c r="B9" s="14" t="s">
        <v>410</v>
      </c>
      <c r="C9" s="11"/>
      <c r="D9" s="14" t="s">
        <v>411</v>
      </c>
      <c r="E9" s="11"/>
      <c r="F9" s="14" t="s">
        <v>412</v>
      </c>
      <c r="G9" s="11"/>
      <c r="H9" s="14" t="s">
        <v>413</v>
      </c>
      <c r="I9" s="11"/>
      <c r="J9" s="14" t="s">
        <v>414</v>
      </c>
      <c r="K9" s="11"/>
      <c r="L9" s="14" t="s">
        <v>412</v>
      </c>
      <c r="N9" s="15"/>
      <c r="O9" s="16" t="s">
        <v>410</v>
      </c>
      <c r="P9" s="17"/>
      <c r="Q9" s="16" t="s">
        <v>410</v>
      </c>
      <c r="R9" s="17"/>
      <c r="S9" s="16" t="s">
        <v>410</v>
      </c>
      <c r="T9" s="17"/>
      <c r="U9" s="16" t="s">
        <v>410</v>
      </c>
      <c r="V9" s="17"/>
      <c r="W9" s="16" t="s">
        <v>410</v>
      </c>
      <c r="X9" s="17"/>
      <c r="Y9" s="16" t="s">
        <v>411</v>
      </c>
      <c r="Z9" s="17"/>
      <c r="AA9" s="16" t="s">
        <v>411</v>
      </c>
      <c r="AB9" s="17"/>
      <c r="AC9" s="16" t="s">
        <v>411</v>
      </c>
      <c r="AD9" s="17"/>
      <c r="AE9" s="16" t="s">
        <v>411</v>
      </c>
      <c r="AF9" s="17"/>
      <c r="AG9" s="16" t="s">
        <v>411</v>
      </c>
      <c r="AH9" s="17"/>
      <c r="AI9" s="16" t="s">
        <v>411</v>
      </c>
      <c r="AJ9" s="17"/>
      <c r="AK9" s="16" t="s">
        <v>411</v>
      </c>
      <c r="AL9" s="17"/>
      <c r="AM9" s="18" t="s">
        <v>415</v>
      </c>
      <c r="AO9" s="19" t="s">
        <v>416</v>
      </c>
      <c r="AQ9" s="19" t="s">
        <v>412</v>
      </c>
    </row>
    <row r="10" spans="1:43" ht="12" customHeight="1" x14ac:dyDescent="0.2">
      <c r="A10" s="20" t="s">
        <v>417</v>
      </c>
      <c r="N10" s="20" t="s">
        <v>417</v>
      </c>
      <c r="AM10" s="21"/>
      <c r="AO10" s="22"/>
      <c r="AQ10" s="22"/>
    </row>
    <row r="11" spans="1:43" s="24" customFormat="1" ht="12" customHeight="1" x14ac:dyDescent="0.2">
      <c r="A11" s="23" t="s">
        <v>17</v>
      </c>
      <c r="B11" s="24">
        <v>161116.71</v>
      </c>
      <c r="D11" s="24">
        <v>165040</v>
      </c>
      <c r="F11" s="24">
        <v>3923.289999999979</v>
      </c>
      <c r="H11" s="25">
        <v>767692.28</v>
      </c>
      <c r="J11" s="24">
        <v>825200</v>
      </c>
      <c r="L11" s="24">
        <v>57507.72</v>
      </c>
      <c r="N11" s="23" t="s">
        <v>17</v>
      </c>
      <c r="O11" s="24">
        <v>180566.13</v>
      </c>
      <c r="Q11" s="24">
        <v>140466.60999999999</v>
      </c>
      <c r="S11" s="24">
        <v>146755.53</v>
      </c>
      <c r="U11" s="24">
        <v>138787.29999999999</v>
      </c>
      <c r="W11" s="24">
        <v>161116.71</v>
      </c>
      <c r="Y11" s="24">
        <v>165040</v>
      </c>
      <c r="AA11" s="24">
        <v>165040</v>
      </c>
      <c r="AC11" s="24">
        <v>165040</v>
      </c>
      <c r="AE11" s="24">
        <v>165040</v>
      </c>
      <c r="AG11" s="24">
        <v>165040</v>
      </c>
      <c r="AI11" s="24">
        <v>165040</v>
      </c>
      <c r="AK11" s="24">
        <v>165040</v>
      </c>
      <c r="AM11" s="26">
        <v>1922972.28</v>
      </c>
      <c r="AO11" s="27">
        <v>1980480</v>
      </c>
      <c r="AQ11" s="27">
        <v>57507.72</v>
      </c>
    </row>
    <row r="12" spans="1:43" s="24" customFormat="1" ht="12" customHeight="1" x14ac:dyDescent="0.2">
      <c r="A12" s="23" t="s">
        <v>418</v>
      </c>
      <c r="B12" s="24">
        <v>25883.48</v>
      </c>
      <c r="D12" s="24">
        <v>20866</v>
      </c>
      <c r="F12" s="24">
        <v>-5017.4799999999996</v>
      </c>
      <c r="H12" s="25">
        <v>111389.65</v>
      </c>
      <c r="J12" s="24">
        <v>104330</v>
      </c>
      <c r="L12" s="24">
        <v>-7059.6499999999942</v>
      </c>
      <c r="N12" s="23" t="s">
        <v>418</v>
      </c>
      <c r="O12" s="24">
        <v>20201.22</v>
      </c>
      <c r="Q12" s="24">
        <v>15689.45</v>
      </c>
      <c r="S12" s="24">
        <v>29409.71</v>
      </c>
      <c r="U12" s="24">
        <v>20205.79</v>
      </c>
      <c r="W12" s="24">
        <v>25883.48</v>
      </c>
      <c r="Y12" s="24">
        <v>20866</v>
      </c>
      <c r="AA12" s="24">
        <v>20866</v>
      </c>
      <c r="AC12" s="24">
        <v>20866</v>
      </c>
      <c r="AE12" s="24">
        <v>20866</v>
      </c>
      <c r="AG12" s="24">
        <v>20866</v>
      </c>
      <c r="AI12" s="24">
        <v>20866</v>
      </c>
      <c r="AK12" s="24">
        <v>20866</v>
      </c>
      <c r="AM12" s="26">
        <v>257451.65</v>
      </c>
      <c r="AO12" s="27">
        <v>250392</v>
      </c>
      <c r="AQ12" s="27">
        <v>-7059.6500000000233</v>
      </c>
    </row>
    <row r="13" spans="1:43" s="24" customFormat="1" ht="12" customHeight="1" x14ac:dyDescent="0.2">
      <c r="A13" s="23" t="s">
        <v>419</v>
      </c>
      <c r="B13" s="24">
        <v>5253.59</v>
      </c>
      <c r="D13" s="24">
        <v>9524</v>
      </c>
      <c r="F13" s="24">
        <v>4270.41</v>
      </c>
      <c r="H13" s="25">
        <v>44006.32</v>
      </c>
      <c r="J13" s="24">
        <v>47620</v>
      </c>
      <c r="L13" s="24">
        <v>3613.6800000000076</v>
      </c>
      <c r="N13" s="23" t="s">
        <v>419</v>
      </c>
      <c r="O13" s="24">
        <v>20324.38</v>
      </c>
      <c r="Q13" s="24">
        <v>39481.22</v>
      </c>
      <c r="S13" s="24">
        <v>-26798.04</v>
      </c>
      <c r="U13" s="24">
        <v>5745.17</v>
      </c>
      <c r="W13" s="24">
        <v>5253.59</v>
      </c>
      <c r="Y13" s="24">
        <v>9524</v>
      </c>
      <c r="AA13" s="24">
        <v>9524</v>
      </c>
      <c r="AC13" s="24">
        <v>9524</v>
      </c>
      <c r="AE13" s="24">
        <v>9524</v>
      </c>
      <c r="AG13" s="24">
        <v>9524</v>
      </c>
      <c r="AI13" s="24">
        <v>9524</v>
      </c>
      <c r="AK13" s="24">
        <v>9524</v>
      </c>
      <c r="AM13" s="26">
        <v>110674.32</v>
      </c>
      <c r="AO13" s="27">
        <v>114288</v>
      </c>
      <c r="AQ13" s="27">
        <v>3613.6800000000076</v>
      </c>
    </row>
    <row r="14" spans="1:43" s="24" customFormat="1" ht="12" customHeight="1" x14ac:dyDescent="0.2">
      <c r="A14" s="23" t="s">
        <v>420</v>
      </c>
      <c r="B14" s="24">
        <v>5611.77</v>
      </c>
      <c r="D14" s="24">
        <v>16216</v>
      </c>
      <c r="F14" s="24">
        <v>10604.23</v>
      </c>
      <c r="H14" s="25">
        <v>18419.849999999999</v>
      </c>
      <c r="J14" s="24">
        <v>81080</v>
      </c>
      <c r="L14" s="24">
        <v>62660.15</v>
      </c>
      <c r="N14" s="23" t="s">
        <v>420</v>
      </c>
      <c r="O14" s="24">
        <v>5263.11</v>
      </c>
      <c r="Q14" s="24">
        <v>1518.12</v>
      </c>
      <c r="S14" s="24">
        <v>638.91999999999996</v>
      </c>
      <c r="U14" s="24">
        <v>5387.93</v>
      </c>
      <c r="W14" s="24">
        <v>5611.77</v>
      </c>
      <c r="Y14" s="24">
        <v>16216</v>
      </c>
      <c r="AA14" s="24">
        <v>16216</v>
      </c>
      <c r="AC14" s="24">
        <v>16216</v>
      </c>
      <c r="AE14" s="24">
        <v>16216</v>
      </c>
      <c r="AG14" s="24">
        <v>16216</v>
      </c>
      <c r="AI14" s="24">
        <v>16216</v>
      </c>
      <c r="AK14" s="24">
        <v>16216</v>
      </c>
      <c r="AM14" s="26">
        <v>131931.85</v>
      </c>
      <c r="AO14" s="27">
        <v>194592</v>
      </c>
      <c r="AQ14" s="27">
        <v>62660.15</v>
      </c>
    </row>
    <row r="15" spans="1:43" s="24" customFormat="1" ht="12" customHeight="1" x14ac:dyDescent="0.2">
      <c r="A15" s="23" t="s">
        <v>421</v>
      </c>
      <c r="B15" s="24">
        <v>1119.76</v>
      </c>
      <c r="D15" s="24">
        <v>5771</v>
      </c>
      <c r="F15" s="24">
        <v>4651.24</v>
      </c>
      <c r="H15" s="25">
        <v>7094.09</v>
      </c>
      <c r="J15" s="24">
        <v>28855</v>
      </c>
      <c r="L15" s="24">
        <v>21760.91</v>
      </c>
      <c r="N15" s="23" t="s">
        <v>421</v>
      </c>
      <c r="O15" s="24">
        <v>928.05</v>
      </c>
      <c r="Q15" s="24">
        <v>2030.12</v>
      </c>
      <c r="S15" s="24">
        <v>1642.87</v>
      </c>
      <c r="U15" s="24">
        <v>1373.29</v>
      </c>
      <c r="W15" s="24">
        <v>1119.76</v>
      </c>
      <c r="Y15" s="24">
        <v>5771</v>
      </c>
      <c r="AA15" s="24">
        <v>5771</v>
      </c>
      <c r="AC15" s="24">
        <v>5771</v>
      </c>
      <c r="AE15" s="24">
        <v>5771</v>
      </c>
      <c r="AG15" s="24">
        <v>5771</v>
      </c>
      <c r="AI15" s="24">
        <v>5771</v>
      </c>
      <c r="AK15" s="24">
        <v>5771</v>
      </c>
      <c r="AM15" s="26">
        <v>47491.09</v>
      </c>
      <c r="AO15" s="27">
        <v>69252</v>
      </c>
      <c r="AQ15" s="27">
        <v>21760.91</v>
      </c>
    </row>
    <row r="16" spans="1:43" s="24" customFormat="1" ht="12" customHeight="1" x14ac:dyDescent="0.2">
      <c r="A16" s="23" t="s">
        <v>422</v>
      </c>
      <c r="B16" s="24">
        <v>166710.07</v>
      </c>
      <c r="D16" s="24">
        <v>0</v>
      </c>
      <c r="F16" s="24">
        <v>-166710.07</v>
      </c>
      <c r="H16" s="25">
        <v>891552.09</v>
      </c>
      <c r="J16" s="24">
        <v>0</v>
      </c>
      <c r="L16" s="24">
        <v>-891552.09</v>
      </c>
      <c r="N16" s="23" t="s">
        <v>422</v>
      </c>
      <c r="O16" s="24">
        <v>-894820.88000000059</v>
      </c>
      <c r="Q16" s="24">
        <v>529521.78</v>
      </c>
      <c r="S16" s="24">
        <v>717635.97000000067</v>
      </c>
      <c r="U16" s="24">
        <v>372505.15</v>
      </c>
      <c r="W16" s="24">
        <v>166710.07</v>
      </c>
      <c r="Y16" s="24">
        <v>0</v>
      </c>
      <c r="AA16" s="24">
        <v>0</v>
      </c>
      <c r="AC16" s="24">
        <v>0</v>
      </c>
      <c r="AE16" s="24">
        <v>0</v>
      </c>
      <c r="AG16" s="24">
        <v>0</v>
      </c>
      <c r="AI16" s="24">
        <v>0</v>
      </c>
      <c r="AK16" s="24">
        <v>0</v>
      </c>
      <c r="AM16" s="26">
        <v>891552.09</v>
      </c>
      <c r="AO16" s="27">
        <v>0</v>
      </c>
      <c r="AQ16" s="27">
        <v>-891552.09</v>
      </c>
    </row>
    <row r="17" spans="1:43" s="24" customFormat="1" ht="12" hidden="1" customHeight="1" x14ac:dyDescent="0.2">
      <c r="A17" s="23" t="s">
        <v>423</v>
      </c>
      <c r="B17" s="24">
        <v>0</v>
      </c>
      <c r="D17" s="24">
        <v>0</v>
      </c>
      <c r="F17" s="24">
        <v>0</v>
      </c>
      <c r="H17" s="25">
        <v>0</v>
      </c>
      <c r="J17" s="24">
        <v>0</v>
      </c>
      <c r="L17" s="24">
        <v>0</v>
      </c>
      <c r="N17" s="23" t="s">
        <v>423</v>
      </c>
      <c r="O17" s="24">
        <v>0</v>
      </c>
      <c r="Q17" s="24">
        <v>0</v>
      </c>
      <c r="S17" s="24">
        <v>0</v>
      </c>
      <c r="U17" s="24">
        <v>0</v>
      </c>
      <c r="W17" s="24">
        <v>0</v>
      </c>
      <c r="Y17" s="24">
        <v>0</v>
      </c>
      <c r="AA17" s="24">
        <v>0</v>
      </c>
      <c r="AC17" s="24">
        <v>0</v>
      </c>
      <c r="AE17" s="24">
        <v>0</v>
      </c>
      <c r="AG17" s="24">
        <v>0</v>
      </c>
      <c r="AI17" s="24">
        <v>0</v>
      </c>
      <c r="AK17" s="24">
        <v>0</v>
      </c>
      <c r="AM17" s="26">
        <v>0</v>
      </c>
      <c r="AO17" s="27">
        <v>0</v>
      </c>
      <c r="AQ17" s="27">
        <v>0</v>
      </c>
    </row>
    <row r="18" spans="1:43" s="24" customFormat="1" ht="12" customHeight="1" x14ac:dyDescent="0.2">
      <c r="A18" s="23" t="s">
        <v>424</v>
      </c>
      <c r="B18" s="24">
        <v>36498.870000000003</v>
      </c>
      <c r="D18" s="24">
        <v>0</v>
      </c>
      <c r="F18" s="24">
        <v>-36498.870000000003</v>
      </c>
      <c r="G18" s="24">
        <v>1</v>
      </c>
      <c r="H18" s="25">
        <v>71883</v>
      </c>
      <c r="J18" s="24">
        <v>0</v>
      </c>
      <c r="L18" s="24">
        <v>-71883</v>
      </c>
      <c r="N18" s="23" t="s">
        <v>424</v>
      </c>
      <c r="O18" s="24">
        <v>7284.09</v>
      </c>
      <c r="Q18" s="24">
        <v>3521.49</v>
      </c>
      <c r="S18" s="24">
        <v>5684.38</v>
      </c>
      <c r="U18" s="24">
        <v>18894.169999999998</v>
      </c>
      <c r="W18" s="24">
        <v>36498.870000000003</v>
      </c>
      <c r="Y18" s="24">
        <v>0</v>
      </c>
      <c r="AA18" s="24">
        <v>0</v>
      </c>
      <c r="AC18" s="24">
        <v>0</v>
      </c>
      <c r="AE18" s="24">
        <v>0</v>
      </c>
      <c r="AG18" s="24">
        <v>0</v>
      </c>
      <c r="AI18" s="24">
        <v>0</v>
      </c>
      <c r="AK18" s="24">
        <v>0</v>
      </c>
      <c r="AM18" s="26">
        <v>71883</v>
      </c>
      <c r="AO18" s="27">
        <v>0</v>
      </c>
      <c r="AQ18" s="27">
        <v>-71883</v>
      </c>
    </row>
    <row r="19" spans="1:43" s="24" customFormat="1" ht="12" customHeight="1" x14ac:dyDescent="0.2">
      <c r="A19" s="23" t="s">
        <v>425</v>
      </c>
      <c r="B19" s="24">
        <v>0</v>
      </c>
      <c r="D19" s="24">
        <v>0</v>
      </c>
      <c r="F19" s="24">
        <v>0</v>
      </c>
      <c r="H19" s="25">
        <v>0</v>
      </c>
      <c r="J19" s="24">
        <v>0</v>
      </c>
      <c r="L19" s="24">
        <v>0</v>
      </c>
      <c r="N19" s="23" t="s">
        <v>425</v>
      </c>
      <c r="O19" s="24">
        <v>0</v>
      </c>
      <c r="Q19" s="24">
        <v>0</v>
      </c>
      <c r="S19" s="24">
        <v>0</v>
      </c>
      <c r="U19" s="24">
        <v>0</v>
      </c>
      <c r="W19" s="24">
        <v>0</v>
      </c>
      <c r="Y19" s="24">
        <v>0</v>
      </c>
      <c r="AA19" s="24">
        <v>0</v>
      </c>
      <c r="AC19" s="24">
        <v>0</v>
      </c>
      <c r="AE19" s="24">
        <v>0</v>
      </c>
      <c r="AG19" s="24">
        <v>0</v>
      </c>
      <c r="AI19" s="24">
        <v>0</v>
      </c>
      <c r="AK19" s="24">
        <v>0</v>
      </c>
      <c r="AM19" s="26">
        <v>0</v>
      </c>
      <c r="AO19" s="27">
        <v>0</v>
      </c>
      <c r="AQ19" s="27">
        <v>0</v>
      </c>
    </row>
    <row r="20" spans="1:43" s="24" customFormat="1" ht="12" customHeight="1" x14ac:dyDescent="0.2">
      <c r="A20" s="23" t="s">
        <v>426</v>
      </c>
      <c r="B20" s="24">
        <v>0</v>
      </c>
      <c r="D20" s="24">
        <v>0</v>
      </c>
      <c r="F20" s="24">
        <v>0</v>
      </c>
      <c r="H20" s="25">
        <v>0</v>
      </c>
      <c r="J20" s="24">
        <v>0</v>
      </c>
      <c r="L20" s="24">
        <v>0</v>
      </c>
      <c r="N20" s="23" t="s">
        <v>426</v>
      </c>
      <c r="O20" s="24">
        <v>0</v>
      </c>
      <c r="Q20" s="24">
        <v>0</v>
      </c>
      <c r="S20" s="24">
        <v>0</v>
      </c>
      <c r="U20" s="24">
        <v>0</v>
      </c>
      <c r="W20" s="24">
        <v>0</v>
      </c>
      <c r="Y20" s="24">
        <v>0</v>
      </c>
      <c r="AA20" s="24">
        <v>0</v>
      </c>
      <c r="AC20" s="24">
        <v>0</v>
      </c>
      <c r="AE20" s="24">
        <v>0</v>
      </c>
      <c r="AG20" s="24">
        <v>0</v>
      </c>
      <c r="AI20" s="24">
        <v>0</v>
      </c>
      <c r="AK20" s="24">
        <v>0</v>
      </c>
      <c r="AM20" s="26">
        <v>0</v>
      </c>
      <c r="AO20" s="27">
        <v>0</v>
      </c>
      <c r="AQ20" s="27">
        <v>0</v>
      </c>
    </row>
    <row r="21" spans="1:43" s="24" customFormat="1" ht="12" customHeight="1" x14ac:dyDescent="0.2">
      <c r="A21" s="23" t="s">
        <v>427</v>
      </c>
      <c r="B21" s="24">
        <v>50.71</v>
      </c>
      <c r="D21" s="24">
        <v>0</v>
      </c>
      <c r="F21" s="24">
        <v>-50.71</v>
      </c>
      <c r="H21" s="25">
        <v>1204.5999999999999</v>
      </c>
      <c r="J21" s="24">
        <v>0</v>
      </c>
      <c r="L21" s="24">
        <v>-1204.5999999999999</v>
      </c>
      <c r="N21" s="23" t="s">
        <v>427</v>
      </c>
      <c r="O21" s="24">
        <v>701.01</v>
      </c>
      <c r="Q21" s="24">
        <v>-438.06</v>
      </c>
      <c r="S21" s="24">
        <v>530.94000000000005</v>
      </c>
      <c r="U21" s="24">
        <v>360</v>
      </c>
      <c r="W21" s="24">
        <v>50.71</v>
      </c>
      <c r="Y21" s="24">
        <v>0</v>
      </c>
      <c r="AA21" s="24">
        <v>0</v>
      </c>
      <c r="AC21" s="24">
        <v>0</v>
      </c>
      <c r="AE21" s="24">
        <v>0</v>
      </c>
      <c r="AG21" s="24">
        <v>0</v>
      </c>
      <c r="AI21" s="24">
        <v>0</v>
      </c>
      <c r="AK21" s="24">
        <v>0</v>
      </c>
      <c r="AM21" s="26">
        <v>1204.5999999999999</v>
      </c>
      <c r="AO21" s="27">
        <v>0</v>
      </c>
      <c r="AQ21" s="27">
        <v>-1204.5999999999999</v>
      </c>
    </row>
    <row r="22" spans="1:43" s="24" customFormat="1" ht="12" customHeight="1" x14ac:dyDescent="0.2">
      <c r="A22" s="23" t="s">
        <v>428</v>
      </c>
      <c r="B22" s="24">
        <v>0</v>
      </c>
      <c r="D22" s="24">
        <v>0</v>
      </c>
      <c r="F22" s="24">
        <v>0</v>
      </c>
      <c r="H22" s="25">
        <v>0</v>
      </c>
      <c r="J22" s="24">
        <v>0</v>
      </c>
      <c r="L22" s="24">
        <v>0</v>
      </c>
      <c r="N22" s="23" t="s">
        <v>428</v>
      </c>
      <c r="O22" s="24">
        <v>0</v>
      </c>
      <c r="Q22" s="24">
        <v>0</v>
      </c>
      <c r="S22" s="24">
        <v>0</v>
      </c>
      <c r="U22" s="24">
        <v>0</v>
      </c>
      <c r="W22" s="24">
        <v>0</v>
      </c>
      <c r="Y22" s="24">
        <v>0</v>
      </c>
      <c r="AA22" s="24">
        <v>0</v>
      </c>
      <c r="AC22" s="24">
        <v>0</v>
      </c>
      <c r="AE22" s="24">
        <v>0</v>
      </c>
      <c r="AG22" s="24">
        <v>0</v>
      </c>
      <c r="AI22" s="24">
        <v>0</v>
      </c>
      <c r="AK22" s="24">
        <v>0</v>
      </c>
      <c r="AM22" s="26">
        <v>0</v>
      </c>
      <c r="AO22" s="27">
        <v>0</v>
      </c>
      <c r="AQ22" s="27">
        <v>0</v>
      </c>
    </row>
    <row r="23" spans="1:43" s="24" customFormat="1" ht="12" customHeight="1" x14ac:dyDescent="0.2">
      <c r="A23" s="23" t="s">
        <v>429</v>
      </c>
      <c r="B23" s="24">
        <v>0</v>
      </c>
      <c r="D23" s="24">
        <v>0</v>
      </c>
      <c r="F23" s="24">
        <v>0</v>
      </c>
      <c r="H23" s="25">
        <v>0</v>
      </c>
      <c r="J23" s="24">
        <v>0</v>
      </c>
      <c r="L23" s="24">
        <v>0</v>
      </c>
      <c r="N23" s="23" t="s">
        <v>429</v>
      </c>
      <c r="O23" s="24">
        <v>0</v>
      </c>
      <c r="Q23" s="24">
        <v>0</v>
      </c>
      <c r="S23" s="24">
        <v>0</v>
      </c>
      <c r="U23" s="24">
        <v>0</v>
      </c>
      <c r="W23" s="24">
        <v>0</v>
      </c>
      <c r="Y23" s="24">
        <v>0</v>
      </c>
      <c r="AA23" s="24">
        <v>0</v>
      </c>
      <c r="AC23" s="24">
        <v>0</v>
      </c>
      <c r="AE23" s="24">
        <v>0</v>
      </c>
      <c r="AG23" s="24">
        <v>0</v>
      </c>
      <c r="AI23" s="24">
        <v>0</v>
      </c>
      <c r="AK23" s="24">
        <v>0</v>
      </c>
      <c r="AM23" s="26">
        <v>0</v>
      </c>
      <c r="AO23" s="27">
        <v>0</v>
      </c>
      <c r="AQ23" s="27">
        <v>0</v>
      </c>
    </row>
    <row r="24" spans="1:43" s="24" customFormat="1" ht="12" customHeight="1" x14ac:dyDescent="0.2">
      <c r="A24" s="23" t="s">
        <v>430</v>
      </c>
      <c r="B24" s="24">
        <v>0</v>
      </c>
      <c r="D24" s="24">
        <v>0</v>
      </c>
      <c r="F24" s="24">
        <v>0</v>
      </c>
      <c r="H24" s="25">
        <v>6768.45</v>
      </c>
      <c r="J24" s="24">
        <v>0</v>
      </c>
      <c r="L24" s="24">
        <v>-6768.45</v>
      </c>
      <c r="N24" s="23" t="s">
        <v>430</v>
      </c>
      <c r="O24" s="24">
        <v>6406.34</v>
      </c>
      <c r="Q24" s="24">
        <v>362.11</v>
      </c>
      <c r="S24" s="24">
        <v>0</v>
      </c>
      <c r="U24" s="24">
        <v>0</v>
      </c>
      <c r="W24" s="24">
        <v>0</v>
      </c>
      <c r="Y24" s="24">
        <v>0</v>
      </c>
      <c r="AA24" s="24">
        <v>0</v>
      </c>
      <c r="AC24" s="24">
        <v>0</v>
      </c>
      <c r="AE24" s="24">
        <v>0</v>
      </c>
      <c r="AG24" s="24">
        <v>0</v>
      </c>
      <c r="AI24" s="24">
        <v>0</v>
      </c>
      <c r="AK24" s="24">
        <v>0</v>
      </c>
      <c r="AM24" s="26">
        <v>6768.45</v>
      </c>
      <c r="AO24" s="27">
        <v>0</v>
      </c>
      <c r="AQ24" s="27">
        <v>-6768.45</v>
      </c>
    </row>
    <row r="25" spans="1:43" s="24" customFormat="1" ht="12" customHeight="1" x14ac:dyDescent="0.2">
      <c r="A25" s="23" t="s">
        <v>431</v>
      </c>
      <c r="B25" s="24">
        <v>0</v>
      </c>
      <c r="D25" s="24">
        <v>90</v>
      </c>
      <c r="F25" s="24">
        <v>90</v>
      </c>
      <c r="H25" s="25">
        <v>0</v>
      </c>
      <c r="J25" s="24">
        <v>450</v>
      </c>
      <c r="L25" s="24">
        <v>450</v>
      </c>
      <c r="N25" s="23" t="s">
        <v>431</v>
      </c>
      <c r="O25" s="24">
        <v>0</v>
      </c>
      <c r="Q25" s="24">
        <v>0</v>
      </c>
      <c r="S25" s="24">
        <v>0</v>
      </c>
      <c r="U25" s="24">
        <v>0</v>
      </c>
      <c r="W25" s="24">
        <v>0</v>
      </c>
      <c r="Y25" s="24">
        <v>90</v>
      </c>
      <c r="AA25" s="24">
        <v>90</v>
      </c>
      <c r="AC25" s="24">
        <v>90</v>
      </c>
      <c r="AE25" s="24">
        <v>90</v>
      </c>
      <c r="AG25" s="24">
        <v>90</v>
      </c>
      <c r="AI25" s="24">
        <v>90</v>
      </c>
      <c r="AK25" s="24">
        <v>90</v>
      </c>
      <c r="AM25" s="26">
        <v>630</v>
      </c>
      <c r="AO25" s="27">
        <v>1080</v>
      </c>
      <c r="AQ25" s="27">
        <v>450</v>
      </c>
    </row>
    <row r="26" spans="1:43" s="24" customFormat="1" ht="12" customHeight="1" x14ac:dyDescent="0.2">
      <c r="A26" s="23" t="s">
        <v>432</v>
      </c>
      <c r="B26" s="24">
        <v>0</v>
      </c>
      <c r="D26" s="24">
        <v>0</v>
      </c>
      <c r="F26" s="24">
        <v>0</v>
      </c>
      <c r="H26" s="25">
        <v>0</v>
      </c>
      <c r="J26" s="24">
        <v>0</v>
      </c>
      <c r="L26" s="24">
        <v>0</v>
      </c>
      <c r="N26" s="23" t="s">
        <v>432</v>
      </c>
      <c r="O26" s="24">
        <v>0</v>
      </c>
      <c r="Q26" s="24">
        <v>0</v>
      </c>
      <c r="S26" s="24">
        <v>0</v>
      </c>
      <c r="U26" s="24">
        <v>0</v>
      </c>
      <c r="W26" s="24">
        <v>0</v>
      </c>
      <c r="Y26" s="24">
        <v>0</v>
      </c>
      <c r="AA26" s="24">
        <v>0</v>
      </c>
      <c r="AC26" s="24">
        <v>0</v>
      </c>
      <c r="AE26" s="24">
        <v>0</v>
      </c>
      <c r="AG26" s="24">
        <v>0</v>
      </c>
      <c r="AI26" s="24">
        <v>0</v>
      </c>
      <c r="AK26" s="24">
        <v>0</v>
      </c>
      <c r="AM26" s="26">
        <v>0</v>
      </c>
      <c r="AO26" s="27">
        <v>0</v>
      </c>
      <c r="AQ26" s="27">
        <v>0</v>
      </c>
    </row>
    <row r="27" spans="1:43" s="24" customFormat="1" ht="12" customHeight="1" x14ac:dyDescent="0.2">
      <c r="A27" s="23" t="s">
        <v>433</v>
      </c>
      <c r="B27" s="24">
        <v>45.06</v>
      </c>
      <c r="D27" s="24">
        <v>0</v>
      </c>
      <c r="F27" s="24">
        <v>-45.06</v>
      </c>
      <c r="H27" s="25">
        <v>176.19</v>
      </c>
      <c r="J27" s="24">
        <v>0</v>
      </c>
      <c r="L27" s="24">
        <v>-176.19</v>
      </c>
      <c r="N27" s="23" t="s">
        <v>433</v>
      </c>
      <c r="O27" s="24">
        <v>102.29</v>
      </c>
      <c r="Q27" s="24">
        <v>21.48</v>
      </c>
      <c r="S27" s="24">
        <v>11.23</v>
      </c>
      <c r="U27" s="24">
        <v>-3.87</v>
      </c>
      <c r="W27" s="24">
        <v>45.06</v>
      </c>
      <c r="Y27" s="24">
        <v>0</v>
      </c>
      <c r="AA27" s="24">
        <v>0</v>
      </c>
      <c r="AC27" s="24">
        <v>0</v>
      </c>
      <c r="AE27" s="24">
        <v>0</v>
      </c>
      <c r="AG27" s="24">
        <v>0</v>
      </c>
      <c r="AI27" s="24">
        <v>0</v>
      </c>
      <c r="AK27" s="24">
        <v>0</v>
      </c>
      <c r="AM27" s="26">
        <v>176.19</v>
      </c>
      <c r="AO27" s="27">
        <v>0</v>
      </c>
      <c r="AQ27" s="27">
        <v>-176.19</v>
      </c>
    </row>
    <row r="28" spans="1:43" s="24" customFormat="1" ht="12" customHeight="1" x14ac:dyDescent="0.2">
      <c r="A28" s="23" t="s">
        <v>434</v>
      </c>
      <c r="B28" s="24">
        <v>0</v>
      </c>
      <c r="D28" s="24">
        <v>0</v>
      </c>
      <c r="F28" s="24">
        <v>0</v>
      </c>
      <c r="H28" s="25">
        <v>0</v>
      </c>
      <c r="J28" s="24">
        <v>0</v>
      </c>
      <c r="L28" s="24">
        <v>0</v>
      </c>
      <c r="N28" s="23" t="s">
        <v>434</v>
      </c>
      <c r="O28" s="24">
        <v>0</v>
      </c>
      <c r="Q28" s="24">
        <v>0</v>
      </c>
      <c r="S28" s="24">
        <v>0</v>
      </c>
      <c r="U28" s="24">
        <v>0</v>
      </c>
      <c r="W28" s="24">
        <v>0</v>
      </c>
      <c r="Y28" s="24">
        <v>0</v>
      </c>
      <c r="AA28" s="24">
        <v>0</v>
      </c>
      <c r="AC28" s="24">
        <v>0</v>
      </c>
      <c r="AE28" s="24">
        <v>0</v>
      </c>
      <c r="AG28" s="24">
        <v>0</v>
      </c>
      <c r="AI28" s="24">
        <v>0</v>
      </c>
      <c r="AK28" s="24">
        <v>0</v>
      </c>
      <c r="AM28" s="26">
        <v>0</v>
      </c>
      <c r="AO28" s="27">
        <v>0</v>
      </c>
      <c r="AQ28" s="27">
        <v>0</v>
      </c>
    </row>
    <row r="29" spans="1:43" s="24" customFormat="1" ht="12" customHeight="1" x14ac:dyDescent="0.2">
      <c r="A29" s="23" t="s">
        <v>435</v>
      </c>
      <c r="B29" s="24">
        <v>3080.04</v>
      </c>
      <c r="D29" s="24">
        <v>1923</v>
      </c>
      <c r="F29" s="24">
        <v>-1157.04</v>
      </c>
      <c r="G29" s="24">
        <v>2</v>
      </c>
      <c r="H29" s="25">
        <v>5683.41</v>
      </c>
      <c r="J29" s="24">
        <v>9615</v>
      </c>
      <c r="L29" s="24">
        <v>3931.59</v>
      </c>
      <c r="N29" s="23" t="s">
        <v>435</v>
      </c>
      <c r="O29" s="24">
        <v>-1969.7</v>
      </c>
      <c r="Q29" s="24">
        <v>1718.42</v>
      </c>
      <c r="S29" s="24">
        <v>1543.76</v>
      </c>
      <c r="U29" s="24">
        <v>1310.89</v>
      </c>
      <c r="W29" s="24">
        <v>3080.04</v>
      </c>
      <c r="Y29" s="24">
        <v>1923</v>
      </c>
      <c r="AA29" s="24">
        <v>1923</v>
      </c>
      <c r="AC29" s="24">
        <v>1923</v>
      </c>
      <c r="AE29" s="24">
        <v>1923</v>
      </c>
      <c r="AG29" s="24">
        <v>1923</v>
      </c>
      <c r="AI29" s="24">
        <v>1923</v>
      </c>
      <c r="AK29" s="24">
        <v>1923</v>
      </c>
      <c r="AM29" s="26">
        <v>19144.41</v>
      </c>
      <c r="AO29" s="27">
        <v>23076</v>
      </c>
      <c r="AQ29" s="27">
        <v>3931.59</v>
      </c>
    </row>
    <row r="30" spans="1:43" s="24" customFormat="1" ht="12" customHeight="1" x14ac:dyDescent="0.2">
      <c r="A30" s="23" t="s">
        <v>436</v>
      </c>
      <c r="B30" s="28">
        <v>15031.57</v>
      </c>
      <c r="D30" s="28">
        <v>11220</v>
      </c>
      <c r="F30" s="28">
        <v>-3811.57</v>
      </c>
      <c r="H30" s="29">
        <v>88769.279999999999</v>
      </c>
      <c r="J30" s="28">
        <v>56100</v>
      </c>
      <c r="L30" s="28">
        <v>-32669.279999999999</v>
      </c>
      <c r="N30" s="23" t="s">
        <v>436</v>
      </c>
      <c r="O30" s="28">
        <v>7053.31</v>
      </c>
      <c r="Q30" s="28">
        <v>23480.57</v>
      </c>
      <c r="S30" s="28">
        <v>18711.78</v>
      </c>
      <c r="U30" s="28">
        <v>24492.05</v>
      </c>
      <c r="W30" s="28">
        <v>15031.57</v>
      </c>
      <c r="Y30" s="28">
        <v>11220</v>
      </c>
      <c r="AA30" s="28">
        <v>11220</v>
      </c>
      <c r="AC30" s="28">
        <v>11220</v>
      </c>
      <c r="AE30" s="28">
        <v>11220</v>
      </c>
      <c r="AG30" s="28">
        <v>11220</v>
      </c>
      <c r="AI30" s="28">
        <v>11220</v>
      </c>
      <c r="AK30" s="28">
        <v>11220</v>
      </c>
      <c r="AM30" s="30">
        <v>167309.28</v>
      </c>
      <c r="AO30" s="31">
        <v>134640</v>
      </c>
      <c r="AQ30" s="31">
        <v>-32669.279999999999</v>
      </c>
    </row>
    <row r="31" spans="1:43" s="24" customFormat="1" ht="12" customHeight="1" x14ac:dyDescent="0.2">
      <c r="A31" s="32" t="s">
        <v>437</v>
      </c>
      <c r="B31" s="24">
        <v>420401.63</v>
      </c>
      <c r="D31" s="24">
        <v>230650</v>
      </c>
      <c r="F31" s="24">
        <v>-189751.63</v>
      </c>
      <c r="H31" s="33">
        <v>2014639.21</v>
      </c>
      <c r="J31" s="24">
        <v>1153250</v>
      </c>
      <c r="L31" s="24">
        <v>-861389.21</v>
      </c>
      <c r="N31" s="32" t="s">
        <v>437</v>
      </c>
      <c r="O31" s="24">
        <v>-647960.65000000049</v>
      </c>
      <c r="P31" s="34"/>
      <c r="Q31" s="24">
        <v>757373.31</v>
      </c>
      <c r="R31" s="34"/>
      <c r="S31" s="24">
        <v>895767.05000000063</v>
      </c>
      <c r="T31" s="34"/>
      <c r="U31" s="24">
        <v>589057.87</v>
      </c>
      <c r="V31" s="34"/>
      <c r="W31" s="24">
        <v>420401.63</v>
      </c>
      <c r="X31" s="34"/>
      <c r="Y31" s="24">
        <v>230650</v>
      </c>
      <c r="Z31" s="34"/>
      <c r="AA31" s="24">
        <v>230650</v>
      </c>
      <c r="AB31" s="34"/>
      <c r="AC31" s="24">
        <v>230650</v>
      </c>
      <c r="AD31" s="34"/>
      <c r="AE31" s="24">
        <v>230650</v>
      </c>
      <c r="AF31" s="34"/>
      <c r="AG31" s="24">
        <v>230650</v>
      </c>
      <c r="AH31" s="34"/>
      <c r="AI31" s="24">
        <v>230650</v>
      </c>
      <c r="AJ31" s="34"/>
      <c r="AK31" s="24">
        <v>230650</v>
      </c>
      <c r="AL31" s="34"/>
      <c r="AM31" s="26">
        <v>3629189.21</v>
      </c>
      <c r="AO31" s="27">
        <v>2767800</v>
      </c>
      <c r="AQ31" s="27">
        <v>-861389.21</v>
      </c>
    </row>
    <row r="32" spans="1:43" s="24" customFormat="1" ht="12" customHeight="1" x14ac:dyDescent="0.2">
      <c r="A32" s="35"/>
      <c r="C32" s="34"/>
      <c r="F32" s="34"/>
      <c r="G32" s="34"/>
      <c r="H32" s="33"/>
      <c r="N32" s="35"/>
      <c r="AM32" s="26"/>
      <c r="AO32" s="27"/>
      <c r="AQ32" s="27"/>
    </row>
    <row r="33" spans="1:43" s="24" customFormat="1" ht="12" customHeight="1" x14ac:dyDescent="0.2">
      <c r="A33" s="23" t="s">
        <v>438</v>
      </c>
      <c r="B33" s="35">
        <v>-154243.42000000001</v>
      </c>
      <c r="D33" s="35">
        <v>-38217.54</v>
      </c>
      <c r="F33" s="35">
        <v>116025.88</v>
      </c>
      <c r="H33" s="25">
        <v>-1582254.69</v>
      </c>
      <c r="J33" s="35">
        <v>-191087.7</v>
      </c>
      <c r="L33" s="35">
        <v>1391166.99</v>
      </c>
      <c r="N33" s="23" t="s">
        <v>438</v>
      </c>
      <c r="O33" s="35">
        <v>-79444.61</v>
      </c>
      <c r="P33" s="35"/>
      <c r="Q33" s="35">
        <v>-414966.78</v>
      </c>
      <c r="R33" s="35"/>
      <c r="S33" s="35">
        <v>-590050.43999999994</v>
      </c>
      <c r="T33" s="35"/>
      <c r="U33" s="35">
        <v>-343549.44</v>
      </c>
      <c r="V33" s="35"/>
      <c r="W33" s="35">
        <v>-154243.42000000001</v>
      </c>
      <c r="X33" s="35"/>
      <c r="Y33" s="35">
        <v>-38217.54</v>
      </c>
      <c r="Z33" s="35"/>
      <c r="AA33" s="35">
        <v>-38217.54</v>
      </c>
      <c r="AB33" s="35"/>
      <c r="AC33" s="35">
        <v>-38217.54</v>
      </c>
      <c r="AD33" s="35"/>
      <c r="AE33" s="35">
        <v>-38217.54</v>
      </c>
      <c r="AF33" s="35"/>
      <c r="AG33" s="35">
        <v>-38217.54</v>
      </c>
      <c r="AH33" s="35"/>
      <c r="AI33" s="35">
        <v>-38217.54</v>
      </c>
      <c r="AJ33" s="35"/>
      <c r="AK33" s="35">
        <v>-38217.54</v>
      </c>
      <c r="AL33" s="35"/>
      <c r="AM33" s="36">
        <v>-1849777.47</v>
      </c>
      <c r="AO33" s="37">
        <v>-458610.48</v>
      </c>
      <c r="AQ33" s="27">
        <v>1391166.99</v>
      </c>
    </row>
    <row r="34" spans="1:43" s="24" customFormat="1" ht="12" customHeight="1" x14ac:dyDescent="0.2">
      <c r="A34" s="38" t="s">
        <v>359</v>
      </c>
      <c r="B34" s="28">
        <v>0</v>
      </c>
      <c r="D34" s="28">
        <v>0</v>
      </c>
      <c r="F34" s="28">
        <v>0</v>
      </c>
      <c r="H34" s="29">
        <v>0</v>
      </c>
      <c r="J34" s="28">
        <v>0</v>
      </c>
      <c r="L34" s="28">
        <v>0</v>
      </c>
      <c r="N34" s="38" t="s">
        <v>359</v>
      </c>
      <c r="O34" s="28">
        <v>0</v>
      </c>
      <c r="P34" s="35"/>
      <c r="Q34" s="28">
        <v>0</v>
      </c>
      <c r="R34" s="35"/>
      <c r="S34" s="28">
        <v>0</v>
      </c>
      <c r="T34" s="35"/>
      <c r="U34" s="28">
        <v>0</v>
      </c>
      <c r="V34" s="35"/>
      <c r="W34" s="28">
        <v>0</v>
      </c>
      <c r="X34" s="35"/>
      <c r="Y34" s="28">
        <v>0</v>
      </c>
      <c r="Z34" s="35"/>
      <c r="AA34" s="28">
        <v>0</v>
      </c>
      <c r="AB34" s="35"/>
      <c r="AC34" s="28">
        <v>0</v>
      </c>
      <c r="AD34" s="35"/>
      <c r="AE34" s="28">
        <v>0</v>
      </c>
      <c r="AF34" s="35"/>
      <c r="AG34" s="28">
        <v>0</v>
      </c>
      <c r="AH34" s="35"/>
      <c r="AI34" s="28">
        <v>0</v>
      </c>
      <c r="AJ34" s="35"/>
      <c r="AK34" s="28">
        <v>0</v>
      </c>
      <c r="AL34" s="35"/>
      <c r="AM34" s="30">
        <v>0</v>
      </c>
      <c r="AO34" s="31">
        <v>0</v>
      </c>
      <c r="AQ34" s="31">
        <v>0</v>
      </c>
    </row>
    <row r="35" spans="1:43" s="24" customFormat="1" ht="12" customHeight="1" x14ac:dyDescent="0.2">
      <c r="C35" s="34"/>
      <c r="F35" s="34"/>
      <c r="G35" s="34"/>
      <c r="H35" s="33"/>
      <c r="AM35" s="26"/>
      <c r="AO35" s="27"/>
      <c r="AQ35" s="27"/>
    </row>
    <row r="36" spans="1:43" s="24" customFormat="1" ht="12" customHeight="1" x14ac:dyDescent="0.2">
      <c r="A36" s="39" t="s">
        <v>439</v>
      </c>
      <c r="B36" s="34">
        <v>266158.21000000002</v>
      </c>
      <c r="C36" s="34"/>
      <c r="D36" s="34">
        <v>192432.46</v>
      </c>
      <c r="E36" s="34"/>
      <c r="F36" s="34">
        <v>-73725.75</v>
      </c>
      <c r="G36" s="34"/>
      <c r="H36" s="34">
        <v>432384.52</v>
      </c>
      <c r="I36" s="34"/>
      <c r="J36" s="34">
        <v>962162.3</v>
      </c>
      <c r="K36" s="34"/>
      <c r="L36" s="34">
        <v>529777.78000000049</v>
      </c>
      <c r="N36" s="39" t="s">
        <v>439</v>
      </c>
      <c r="O36" s="34">
        <v>-727405.26</v>
      </c>
      <c r="P36" s="34"/>
      <c r="Q36" s="34">
        <v>342406.53</v>
      </c>
      <c r="R36" s="34"/>
      <c r="S36" s="34">
        <v>305716.61000000057</v>
      </c>
      <c r="T36" s="34"/>
      <c r="U36" s="34">
        <v>245508.43</v>
      </c>
      <c r="V36" s="34"/>
      <c r="W36" s="34">
        <v>266158.21000000002</v>
      </c>
      <c r="X36" s="34"/>
      <c r="Y36" s="34">
        <v>192432.46</v>
      </c>
      <c r="Z36" s="34"/>
      <c r="AA36" s="34">
        <v>192432.46</v>
      </c>
      <c r="AB36" s="34"/>
      <c r="AC36" s="34">
        <v>192432.46</v>
      </c>
      <c r="AD36" s="34"/>
      <c r="AE36" s="34">
        <v>192432.46</v>
      </c>
      <c r="AF36" s="34"/>
      <c r="AG36" s="34">
        <v>192432.46</v>
      </c>
      <c r="AH36" s="34"/>
      <c r="AI36" s="34">
        <v>192432.46</v>
      </c>
      <c r="AJ36" s="34"/>
      <c r="AK36" s="34">
        <v>192432.46</v>
      </c>
      <c r="AL36" s="34"/>
      <c r="AM36" s="26">
        <v>1779411.74</v>
      </c>
      <c r="AO36" s="27">
        <v>2309189.52</v>
      </c>
      <c r="AQ36" s="27">
        <v>529777.78</v>
      </c>
    </row>
    <row r="37" spans="1:43" s="24" customFormat="1" ht="12" customHeight="1" x14ac:dyDescent="0.2">
      <c r="N37" s="39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O37" s="34"/>
      <c r="AQ37" s="34"/>
    </row>
    <row r="38" spans="1:43" s="24" customFormat="1" ht="12" customHeight="1" x14ac:dyDescent="0.2">
      <c r="A38" s="40" t="s">
        <v>440</v>
      </c>
      <c r="B38" s="24">
        <v>16</v>
      </c>
      <c r="D38" s="24">
        <v>14</v>
      </c>
      <c r="F38" s="24">
        <v>-2</v>
      </c>
      <c r="H38" s="24">
        <v>15</v>
      </c>
      <c r="J38" s="24">
        <v>14</v>
      </c>
      <c r="L38" s="24">
        <f>+J38-H38</f>
        <v>-1</v>
      </c>
      <c r="N38" s="40" t="s">
        <v>440</v>
      </c>
      <c r="O38" s="24">
        <v>15</v>
      </c>
      <c r="Q38" s="24">
        <v>14</v>
      </c>
      <c r="S38" s="24">
        <v>15</v>
      </c>
      <c r="U38" s="24">
        <v>17</v>
      </c>
      <c r="W38" s="24">
        <v>16</v>
      </c>
      <c r="Y38" s="24">
        <v>14</v>
      </c>
      <c r="AA38" s="24">
        <v>14</v>
      </c>
      <c r="AC38" s="24">
        <v>14</v>
      </c>
      <c r="AE38" s="24">
        <v>14</v>
      </c>
      <c r="AG38" s="24">
        <v>14</v>
      </c>
      <c r="AI38" s="24">
        <v>14</v>
      </c>
      <c r="AK38" s="24">
        <v>14</v>
      </c>
      <c r="AM38" s="26">
        <f>SUM(O38:AK38)/12</f>
        <v>14.583333333333334</v>
      </c>
      <c r="AO38" s="27">
        <v>14</v>
      </c>
      <c r="AQ38" s="27">
        <v>-0.75</v>
      </c>
    </row>
    <row r="39" spans="1:43" ht="12" customHeight="1" x14ac:dyDescent="0.2"/>
    <row r="41" spans="1:43" x14ac:dyDescent="0.2">
      <c r="A41" s="4" t="s">
        <v>572</v>
      </c>
    </row>
    <row r="43" spans="1:43" x14ac:dyDescent="0.2">
      <c r="A43" s="4" t="s">
        <v>601</v>
      </c>
    </row>
    <row r="44" spans="1:43" x14ac:dyDescent="0.2">
      <c r="A44" s="4" t="s">
        <v>600</v>
      </c>
    </row>
    <row r="45" spans="1:43" x14ac:dyDescent="0.2">
      <c r="A45" s="4" t="s">
        <v>574</v>
      </c>
    </row>
    <row r="46" spans="1:43" x14ac:dyDescent="0.2">
      <c r="A46" s="4" t="s">
        <v>573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9 F39 F37 L37 L11:L35 F11:F35">
    <cfRule type="cellIs" dxfId="9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8"/>
  <sheetViews>
    <sheetView topLeftCell="A23" workbookViewId="0">
      <selection activeCell="A45" sqref="A45:A46"/>
    </sheetView>
  </sheetViews>
  <sheetFormatPr defaultRowHeight="11.25" x14ac:dyDescent="0.2"/>
  <cols>
    <col min="1" max="1" width="27.85546875" style="4" customWidth="1"/>
    <col min="2" max="2" width="9" style="4" customWidth="1"/>
    <col min="3" max="3" width="1.5703125" style="4" customWidth="1"/>
    <col min="4" max="4" width="9" style="4" customWidth="1"/>
    <col min="5" max="5" width="1.5703125" style="4" customWidth="1"/>
    <col min="6" max="6" width="9" style="4" customWidth="1"/>
    <col min="7" max="7" width="4.140625" style="4" customWidth="1"/>
    <col min="8" max="8" width="9" style="4" customWidth="1"/>
    <col min="9" max="9" width="1.85546875" style="4" customWidth="1"/>
    <col min="10" max="10" width="9" style="4" customWidth="1"/>
    <col min="11" max="11" width="1.42578125" style="4" customWidth="1"/>
    <col min="12" max="12" width="9" style="4" customWidth="1"/>
    <col min="13" max="13" width="1.5703125" style="4" customWidth="1"/>
    <col min="14" max="14" width="26.42578125" style="4" customWidth="1"/>
    <col min="15" max="15" width="7.5703125" style="4" customWidth="1"/>
    <col min="16" max="16" width="1.5703125" style="4" customWidth="1"/>
    <col min="17" max="17" width="7.5703125" style="4" customWidth="1"/>
    <col min="18" max="18" width="1.5703125" style="4" customWidth="1"/>
    <col min="19" max="19" width="7.5703125" style="4" customWidth="1"/>
    <col min="20" max="20" width="1.5703125" style="4" customWidth="1"/>
    <col min="21" max="21" width="9" style="4" customWidth="1"/>
    <col min="22" max="22" width="1.5703125" style="4" customWidth="1"/>
    <col min="23" max="23" width="7.5703125" style="4" customWidth="1"/>
    <col min="24" max="24" width="1.5703125" style="4" customWidth="1"/>
    <col min="25" max="25" width="7.5703125" style="4" customWidth="1"/>
    <col min="26" max="26" width="1.5703125" style="4" customWidth="1"/>
    <col min="27" max="27" width="7.5703125" style="4" customWidth="1"/>
    <col min="28" max="28" width="1.5703125" style="4" customWidth="1"/>
    <col min="29" max="29" width="7.5703125" style="4" customWidth="1"/>
    <col min="30" max="30" width="1.5703125" style="4" customWidth="1"/>
    <col min="31" max="31" width="7.5703125" style="4" customWidth="1"/>
    <col min="32" max="32" width="1.5703125" style="4" customWidth="1"/>
    <col min="33" max="33" width="7.5703125" style="4" customWidth="1"/>
    <col min="34" max="34" width="1.5703125" style="4" customWidth="1"/>
    <col min="35" max="35" width="7.5703125" style="4" customWidth="1"/>
    <col min="36" max="36" width="1.5703125" style="4" customWidth="1"/>
    <col min="37" max="37" width="7.5703125" style="4" customWidth="1"/>
    <col min="38" max="38" width="1.5703125" style="4" customWidth="1"/>
    <col min="39" max="39" width="8.7109375" style="4" customWidth="1"/>
    <col min="40" max="40" width="1.5703125" style="4" customWidth="1"/>
    <col min="41" max="41" width="8.85546875" style="4" customWidth="1"/>
    <col min="42" max="42" width="1.85546875" style="4" customWidth="1"/>
    <col min="43" max="43" width="9.140625" style="4"/>
    <col min="44" max="44" width="1.7109375" style="4" customWidth="1"/>
    <col min="45" max="16384" width="9.140625" style="4"/>
  </cols>
  <sheetData>
    <row r="1" spans="1:43" ht="12" hidden="1" customHeight="1" x14ac:dyDescent="0.2">
      <c r="A1" s="4" t="s">
        <v>389</v>
      </c>
      <c r="B1" s="4" t="s">
        <v>194</v>
      </c>
    </row>
    <row r="2" spans="1:43" hidden="1" x14ac:dyDescent="0.2">
      <c r="A2" s="4" t="s">
        <v>390</v>
      </c>
      <c r="B2" s="4" t="s">
        <v>443</v>
      </c>
    </row>
    <row r="3" spans="1:43" ht="15.75" x14ac:dyDescent="0.25">
      <c r="A3" s="62" t="s">
        <v>392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N3" s="62" t="s">
        <v>392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</row>
    <row r="4" spans="1:43" ht="15.75" x14ac:dyDescent="0.25">
      <c r="A4" s="62" t="s">
        <v>393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N4" s="62" t="s">
        <v>393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</row>
    <row r="5" spans="1:43" ht="15.75" x14ac:dyDescent="0.25">
      <c r="A5" s="62" t="s">
        <v>578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N5" s="62" t="str">
        <f>+A5</f>
        <v>ENA  Legal Litigation - Richard Sanders (105656)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3" ht="15.75" x14ac:dyDescent="0.25">
      <c r="A6" s="63" t="s">
        <v>394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N6" s="63" t="s">
        <v>394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</row>
    <row r="8" spans="1:43" ht="12" customHeight="1" x14ac:dyDescent="0.2">
      <c r="B8" s="6" t="s">
        <v>395</v>
      </c>
      <c r="C8" s="7"/>
      <c r="D8" s="6" t="s">
        <v>395</v>
      </c>
      <c r="E8" s="8"/>
      <c r="F8" s="9" t="s">
        <v>396</v>
      </c>
      <c r="G8" s="9"/>
      <c r="H8" s="6" t="s">
        <v>395</v>
      </c>
      <c r="I8" s="6"/>
      <c r="J8" s="6" t="s">
        <v>395</v>
      </c>
      <c r="K8" s="8"/>
      <c r="L8" s="10" t="s">
        <v>397</v>
      </c>
      <c r="O8" s="8" t="s">
        <v>398</v>
      </c>
      <c r="P8" s="11"/>
      <c r="Q8" s="8" t="s">
        <v>399</v>
      </c>
      <c r="R8" s="11"/>
      <c r="S8" s="8" t="s">
        <v>400</v>
      </c>
      <c r="T8" s="11"/>
      <c r="U8" s="8" t="s">
        <v>401</v>
      </c>
      <c r="V8" s="11"/>
      <c r="W8" s="8" t="s">
        <v>395</v>
      </c>
      <c r="X8" s="11"/>
      <c r="Y8" s="8" t="s">
        <v>402</v>
      </c>
      <c r="Z8" s="11"/>
      <c r="AA8" s="8" t="s">
        <v>403</v>
      </c>
      <c r="AB8" s="11"/>
      <c r="AC8" s="8" t="s">
        <v>404</v>
      </c>
      <c r="AD8" s="11"/>
      <c r="AE8" s="8" t="s">
        <v>405</v>
      </c>
      <c r="AF8" s="11"/>
      <c r="AG8" s="8" t="s">
        <v>406</v>
      </c>
      <c r="AH8" s="11"/>
      <c r="AI8" s="8" t="s">
        <v>407</v>
      </c>
      <c r="AJ8" s="11"/>
      <c r="AK8" s="8" t="s">
        <v>408</v>
      </c>
      <c r="AL8" s="11"/>
      <c r="AM8" s="12" t="s">
        <v>409</v>
      </c>
      <c r="AO8" s="13" t="s">
        <v>409</v>
      </c>
      <c r="AQ8" s="13" t="s">
        <v>409</v>
      </c>
    </row>
    <row r="9" spans="1:43" ht="12" customHeight="1" x14ac:dyDescent="0.2">
      <c r="B9" s="14" t="s">
        <v>410</v>
      </c>
      <c r="C9" s="11"/>
      <c r="D9" s="14" t="s">
        <v>411</v>
      </c>
      <c r="E9" s="11"/>
      <c r="F9" s="14" t="s">
        <v>412</v>
      </c>
      <c r="G9" s="11"/>
      <c r="H9" s="14" t="s">
        <v>413</v>
      </c>
      <c r="I9" s="11"/>
      <c r="J9" s="14" t="s">
        <v>414</v>
      </c>
      <c r="K9" s="11"/>
      <c r="L9" s="14" t="s">
        <v>412</v>
      </c>
      <c r="N9" s="15"/>
      <c r="O9" s="16" t="s">
        <v>410</v>
      </c>
      <c r="P9" s="17"/>
      <c r="Q9" s="16" t="s">
        <v>410</v>
      </c>
      <c r="R9" s="17"/>
      <c r="S9" s="16" t="s">
        <v>410</v>
      </c>
      <c r="T9" s="17"/>
      <c r="U9" s="16" t="s">
        <v>410</v>
      </c>
      <c r="V9" s="17"/>
      <c r="W9" s="16" t="s">
        <v>410</v>
      </c>
      <c r="X9" s="17"/>
      <c r="Y9" s="16" t="s">
        <v>411</v>
      </c>
      <c r="Z9" s="17"/>
      <c r="AA9" s="16" t="s">
        <v>411</v>
      </c>
      <c r="AB9" s="17"/>
      <c r="AC9" s="16" t="s">
        <v>411</v>
      </c>
      <c r="AD9" s="17"/>
      <c r="AE9" s="16" t="s">
        <v>411</v>
      </c>
      <c r="AF9" s="17"/>
      <c r="AG9" s="16" t="s">
        <v>411</v>
      </c>
      <c r="AH9" s="17"/>
      <c r="AI9" s="16" t="s">
        <v>411</v>
      </c>
      <c r="AJ9" s="17"/>
      <c r="AK9" s="16" t="s">
        <v>411</v>
      </c>
      <c r="AL9" s="17"/>
      <c r="AM9" s="18" t="s">
        <v>415</v>
      </c>
      <c r="AO9" s="19" t="s">
        <v>416</v>
      </c>
      <c r="AQ9" s="19" t="s">
        <v>412</v>
      </c>
    </row>
    <row r="10" spans="1:43" ht="12" customHeight="1" x14ac:dyDescent="0.2">
      <c r="A10" s="20" t="s">
        <v>417</v>
      </c>
      <c r="N10" s="20" t="s">
        <v>417</v>
      </c>
      <c r="AM10" s="21"/>
      <c r="AO10" s="22"/>
      <c r="AQ10" s="22"/>
    </row>
    <row r="11" spans="1:43" s="24" customFormat="1" ht="12" customHeight="1" x14ac:dyDescent="0.2">
      <c r="A11" s="23" t="s">
        <v>17</v>
      </c>
      <c r="B11" s="24">
        <v>70495.08</v>
      </c>
      <c r="D11" s="24">
        <v>25224</v>
      </c>
      <c r="F11" s="24">
        <v>-45271.08</v>
      </c>
      <c r="G11" s="24">
        <v>1</v>
      </c>
      <c r="H11" s="25">
        <v>363954.3900000006</v>
      </c>
      <c r="J11" s="24">
        <v>126120</v>
      </c>
      <c r="L11" s="24">
        <v>-237834.3900000006</v>
      </c>
      <c r="N11" s="23" t="s">
        <v>17</v>
      </c>
      <c r="O11" s="24">
        <v>88250.37</v>
      </c>
      <c r="Q11" s="24">
        <v>69931.06</v>
      </c>
      <c r="S11" s="24">
        <v>68385.81</v>
      </c>
      <c r="U11" s="24">
        <v>66892.070000000007</v>
      </c>
      <c r="W11" s="24">
        <v>70495.08</v>
      </c>
      <c r="Y11" s="24">
        <v>25224</v>
      </c>
      <c r="AA11" s="24">
        <v>25224</v>
      </c>
      <c r="AC11" s="24">
        <v>25224</v>
      </c>
      <c r="AE11" s="24">
        <v>25224</v>
      </c>
      <c r="AG11" s="24">
        <v>25224</v>
      </c>
      <c r="AI11" s="24">
        <v>25224</v>
      </c>
      <c r="AK11" s="24">
        <v>25224</v>
      </c>
      <c r="AM11" s="26">
        <v>540522.39</v>
      </c>
      <c r="AO11" s="27">
        <v>302688</v>
      </c>
      <c r="AQ11" s="27">
        <v>-237834.39</v>
      </c>
    </row>
    <row r="12" spans="1:43" s="24" customFormat="1" ht="12" customHeight="1" x14ac:dyDescent="0.2">
      <c r="A12" s="23" t="s">
        <v>418</v>
      </c>
      <c r="B12" s="24">
        <v>10572.46</v>
      </c>
      <c r="D12" s="24">
        <v>3933</v>
      </c>
      <c r="F12" s="24">
        <v>-6639.46</v>
      </c>
      <c r="G12" s="24">
        <v>1</v>
      </c>
      <c r="H12" s="25">
        <v>48604.26</v>
      </c>
      <c r="J12" s="24">
        <v>19665</v>
      </c>
      <c r="L12" s="24">
        <v>-28939.26</v>
      </c>
      <c r="N12" s="23" t="s">
        <v>418</v>
      </c>
      <c r="O12" s="24">
        <v>8787.9599999999991</v>
      </c>
      <c r="Q12" s="24">
        <v>7357.82</v>
      </c>
      <c r="S12" s="24">
        <v>12510.76</v>
      </c>
      <c r="U12" s="24">
        <v>9375.26</v>
      </c>
      <c r="W12" s="24">
        <v>10572.46</v>
      </c>
      <c r="Y12" s="24">
        <v>3933</v>
      </c>
      <c r="AA12" s="24">
        <v>3933</v>
      </c>
      <c r="AC12" s="24">
        <v>3933</v>
      </c>
      <c r="AE12" s="24">
        <v>3933</v>
      </c>
      <c r="AG12" s="24">
        <v>3933</v>
      </c>
      <c r="AI12" s="24">
        <v>3933</v>
      </c>
      <c r="AK12" s="24">
        <v>3933</v>
      </c>
      <c r="AM12" s="26">
        <v>76135.259999999995</v>
      </c>
      <c r="AO12" s="27">
        <v>47196</v>
      </c>
      <c r="AQ12" s="27">
        <v>-28939.26</v>
      </c>
    </row>
    <row r="13" spans="1:43" s="24" customFormat="1" ht="12" customHeight="1" x14ac:dyDescent="0.2">
      <c r="A13" s="23" t="s">
        <v>419</v>
      </c>
      <c r="B13" s="24">
        <v>2780.63</v>
      </c>
      <c r="D13" s="24">
        <v>2270</v>
      </c>
      <c r="F13" s="24">
        <v>-510.63</v>
      </c>
      <c r="G13" s="24">
        <v>1</v>
      </c>
      <c r="H13" s="25">
        <v>20162.84</v>
      </c>
      <c r="J13" s="24">
        <v>11350</v>
      </c>
      <c r="L13" s="24">
        <v>-8812.84</v>
      </c>
      <c r="N13" s="23" t="s">
        <v>419</v>
      </c>
      <c r="O13" s="24">
        <v>6996.18</v>
      </c>
      <c r="Q13" s="24">
        <v>17133.32</v>
      </c>
      <c r="S13" s="24">
        <v>-9132.02</v>
      </c>
      <c r="U13" s="24">
        <v>2384.73</v>
      </c>
      <c r="W13" s="24">
        <v>2780.63</v>
      </c>
      <c r="Y13" s="24">
        <v>2270</v>
      </c>
      <c r="AA13" s="24">
        <v>2270</v>
      </c>
      <c r="AC13" s="24">
        <v>2270</v>
      </c>
      <c r="AE13" s="24">
        <v>2270</v>
      </c>
      <c r="AG13" s="24">
        <v>2270</v>
      </c>
      <c r="AI13" s="24">
        <v>2270</v>
      </c>
      <c r="AK13" s="24">
        <v>2270</v>
      </c>
      <c r="AM13" s="26">
        <v>36052.839999999997</v>
      </c>
      <c r="AO13" s="27">
        <v>27240</v>
      </c>
      <c r="AQ13" s="27">
        <v>-8812.84</v>
      </c>
    </row>
    <row r="14" spans="1:43" s="24" customFormat="1" ht="12" customHeight="1" x14ac:dyDescent="0.2">
      <c r="A14" s="23" t="s">
        <v>420</v>
      </c>
      <c r="B14" s="24">
        <v>3103.71</v>
      </c>
      <c r="D14" s="24">
        <v>3000</v>
      </c>
      <c r="F14" s="24">
        <v>-103.71</v>
      </c>
      <c r="G14" s="24">
        <v>1</v>
      </c>
      <c r="H14" s="25">
        <v>11957.25</v>
      </c>
      <c r="J14" s="24">
        <v>15000</v>
      </c>
      <c r="L14" s="24">
        <v>3042.75</v>
      </c>
      <c r="N14" s="23" t="s">
        <v>420</v>
      </c>
      <c r="O14" s="24">
        <v>1306.77</v>
      </c>
      <c r="Q14" s="24">
        <v>2069.6799999999998</v>
      </c>
      <c r="S14" s="24">
        <v>3821.35</v>
      </c>
      <c r="U14" s="24">
        <v>1655.74</v>
      </c>
      <c r="W14" s="24">
        <v>3103.71</v>
      </c>
      <c r="Y14" s="24">
        <v>3000</v>
      </c>
      <c r="AA14" s="24">
        <v>3000</v>
      </c>
      <c r="AC14" s="24">
        <v>3000</v>
      </c>
      <c r="AE14" s="24">
        <v>3000</v>
      </c>
      <c r="AG14" s="24">
        <v>3000</v>
      </c>
      <c r="AI14" s="24">
        <v>3000</v>
      </c>
      <c r="AK14" s="24">
        <v>3000</v>
      </c>
      <c r="AM14" s="26">
        <v>32957.25</v>
      </c>
      <c r="AO14" s="27">
        <v>36000</v>
      </c>
      <c r="AQ14" s="27">
        <v>3042.75</v>
      </c>
    </row>
    <row r="15" spans="1:43" s="24" customFormat="1" ht="12" customHeight="1" x14ac:dyDescent="0.2">
      <c r="A15" s="23" t="s">
        <v>421</v>
      </c>
      <c r="B15" s="24">
        <v>740.57</v>
      </c>
      <c r="D15" s="24">
        <v>610</v>
      </c>
      <c r="F15" s="24">
        <v>-130.57</v>
      </c>
      <c r="G15" s="24">
        <v>1</v>
      </c>
      <c r="H15" s="25">
        <v>3331.66</v>
      </c>
      <c r="J15" s="24">
        <v>3050</v>
      </c>
      <c r="L15" s="24">
        <v>-281.66000000000122</v>
      </c>
      <c r="N15" s="23" t="s">
        <v>421</v>
      </c>
      <c r="O15" s="24">
        <v>476</v>
      </c>
      <c r="Q15" s="24">
        <v>933.21</v>
      </c>
      <c r="S15" s="24">
        <v>487.1</v>
      </c>
      <c r="U15" s="24">
        <v>694.78</v>
      </c>
      <c r="W15" s="24">
        <v>740.57</v>
      </c>
      <c r="Y15" s="24">
        <v>610</v>
      </c>
      <c r="AA15" s="24">
        <v>610</v>
      </c>
      <c r="AC15" s="24">
        <v>610</v>
      </c>
      <c r="AE15" s="24">
        <v>610</v>
      </c>
      <c r="AG15" s="24">
        <v>610</v>
      </c>
      <c r="AI15" s="24">
        <v>610</v>
      </c>
      <c r="AK15" s="24">
        <v>610</v>
      </c>
      <c r="AM15" s="26">
        <v>7601.66</v>
      </c>
      <c r="AO15" s="27">
        <v>7320</v>
      </c>
      <c r="AQ15" s="27">
        <v>-281.66000000000003</v>
      </c>
    </row>
    <row r="16" spans="1:43" s="24" customFormat="1" ht="12" customHeight="1" x14ac:dyDescent="0.2">
      <c r="A16" s="23" t="s">
        <v>422</v>
      </c>
      <c r="B16" s="24">
        <v>549670.61</v>
      </c>
      <c r="D16" s="24">
        <v>0</v>
      </c>
      <c r="F16" s="24">
        <v>-549670.61</v>
      </c>
      <c r="H16" s="25">
        <v>3197561.16</v>
      </c>
      <c r="J16" s="24">
        <v>0</v>
      </c>
      <c r="L16" s="24">
        <v>-3197561.16</v>
      </c>
      <c r="N16" s="23" t="s">
        <v>422</v>
      </c>
      <c r="O16" s="24">
        <v>200463.25</v>
      </c>
      <c r="Q16" s="24">
        <v>453115.12</v>
      </c>
      <c r="S16" s="24">
        <v>803495.72</v>
      </c>
      <c r="U16" s="24">
        <v>1190816.46</v>
      </c>
      <c r="W16" s="24">
        <v>549670.61</v>
      </c>
      <c r="Y16" s="24">
        <v>0</v>
      </c>
      <c r="AA16" s="24">
        <v>0</v>
      </c>
      <c r="AC16" s="24">
        <v>0</v>
      </c>
      <c r="AE16" s="24">
        <v>0</v>
      </c>
      <c r="AG16" s="24">
        <v>0</v>
      </c>
      <c r="AI16" s="24">
        <v>0</v>
      </c>
      <c r="AK16" s="24">
        <v>0</v>
      </c>
      <c r="AM16" s="26">
        <v>3197561.16</v>
      </c>
      <c r="AO16" s="27">
        <v>0</v>
      </c>
      <c r="AQ16" s="27">
        <v>-3197561.16</v>
      </c>
    </row>
    <row r="17" spans="1:43" s="24" customFormat="1" ht="12" hidden="1" customHeight="1" x14ac:dyDescent="0.2">
      <c r="A17" s="23" t="s">
        <v>423</v>
      </c>
      <c r="B17" s="24">
        <v>0</v>
      </c>
      <c r="D17" s="24">
        <v>0</v>
      </c>
      <c r="F17" s="24">
        <v>0</v>
      </c>
      <c r="H17" s="25">
        <v>0</v>
      </c>
      <c r="J17" s="24">
        <v>0</v>
      </c>
      <c r="L17" s="24">
        <v>0</v>
      </c>
      <c r="N17" s="23" t="s">
        <v>423</v>
      </c>
      <c r="O17" s="24">
        <v>0</v>
      </c>
      <c r="Q17" s="24">
        <v>0</v>
      </c>
      <c r="S17" s="24">
        <v>0</v>
      </c>
      <c r="U17" s="24">
        <v>0</v>
      </c>
      <c r="W17" s="24">
        <v>0</v>
      </c>
      <c r="Y17" s="24">
        <v>0</v>
      </c>
      <c r="AA17" s="24">
        <v>0</v>
      </c>
      <c r="AC17" s="24">
        <v>0</v>
      </c>
      <c r="AE17" s="24">
        <v>0</v>
      </c>
      <c r="AG17" s="24">
        <v>0</v>
      </c>
      <c r="AI17" s="24">
        <v>0</v>
      </c>
      <c r="AK17" s="24">
        <v>0</v>
      </c>
      <c r="AM17" s="26">
        <v>0</v>
      </c>
      <c r="AO17" s="27">
        <v>0</v>
      </c>
      <c r="AQ17" s="27">
        <v>0</v>
      </c>
    </row>
    <row r="18" spans="1:43" s="24" customFormat="1" ht="12" customHeight="1" x14ac:dyDescent="0.2">
      <c r="A18" s="23" t="s">
        <v>424</v>
      </c>
      <c r="B18" s="24">
        <v>6560.16</v>
      </c>
      <c r="D18" s="24">
        <v>0</v>
      </c>
      <c r="F18" s="24">
        <v>-6560.16</v>
      </c>
      <c r="G18" s="24">
        <v>2</v>
      </c>
      <c r="H18" s="25">
        <v>38525.269999999997</v>
      </c>
      <c r="J18" s="24">
        <v>0</v>
      </c>
      <c r="L18" s="24">
        <v>-38525.269999999997</v>
      </c>
      <c r="N18" s="23" t="s">
        <v>424</v>
      </c>
      <c r="O18" s="24">
        <v>7117.95</v>
      </c>
      <c r="Q18" s="24">
        <v>5979.56</v>
      </c>
      <c r="S18" s="24">
        <v>11389.25</v>
      </c>
      <c r="U18" s="24">
        <v>7478.35</v>
      </c>
      <c r="W18" s="24">
        <v>6560.16</v>
      </c>
      <c r="Y18" s="24">
        <v>0</v>
      </c>
      <c r="AA18" s="24">
        <v>0</v>
      </c>
      <c r="AC18" s="24">
        <v>0</v>
      </c>
      <c r="AE18" s="24">
        <v>0</v>
      </c>
      <c r="AG18" s="24">
        <v>0</v>
      </c>
      <c r="AI18" s="24">
        <v>0</v>
      </c>
      <c r="AK18" s="24">
        <v>0</v>
      </c>
      <c r="AM18" s="26">
        <v>38525.269999999997</v>
      </c>
      <c r="AO18" s="27">
        <v>0</v>
      </c>
      <c r="AQ18" s="27">
        <v>-38525.269999999997</v>
      </c>
    </row>
    <row r="19" spans="1:43" s="24" customFormat="1" ht="12" customHeight="1" x14ac:dyDescent="0.2">
      <c r="A19" s="23" t="s">
        <v>425</v>
      </c>
      <c r="B19" s="24">
        <v>0</v>
      </c>
      <c r="D19" s="24">
        <v>0</v>
      </c>
      <c r="F19" s="24">
        <v>0</v>
      </c>
      <c r="H19" s="25">
        <v>0</v>
      </c>
      <c r="J19" s="24">
        <v>0</v>
      </c>
      <c r="L19" s="24">
        <v>0</v>
      </c>
      <c r="N19" s="23" t="s">
        <v>425</v>
      </c>
      <c r="O19" s="24">
        <v>0</v>
      </c>
      <c r="Q19" s="24">
        <v>0</v>
      </c>
      <c r="S19" s="24">
        <v>0</v>
      </c>
      <c r="U19" s="24">
        <v>0</v>
      </c>
      <c r="W19" s="24">
        <v>0</v>
      </c>
      <c r="Y19" s="24">
        <v>0</v>
      </c>
      <c r="AA19" s="24">
        <v>0</v>
      </c>
      <c r="AC19" s="24">
        <v>0</v>
      </c>
      <c r="AE19" s="24">
        <v>0</v>
      </c>
      <c r="AG19" s="24">
        <v>0</v>
      </c>
      <c r="AI19" s="24">
        <v>0</v>
      </c>
      <c r="AK19" s="24">
        <v>0</v>
      </c>
      <c r="AM19" s="26">
        <v>0</v>
      </c>
      <c r="AO19" s="27">
        <v>0</v>
      </c>
      <c r="AQ19" s="27">
        <v>0</v>
      </c>
    </row>
    <row r="20" spans="1:43" s="24" customFormat="1" ht="12" customHeight="1" x14ac:dyDescent="0.2">
      <c r="A20" s="23" t="s">
        <v>426</v>
      </c>
      <c r="B20" s="24">
        <v>0</v>
      </c>
      <c r="D20" s="24">
        <v>0</v>
      </c>
      <c r="F20" s="24">
        <v>0</v>
      </c>
      <c r="H20" s="25">
        <v>0</v>
      </c>
      <c r="J20" s="24">
        <v>0</v>
      </c>
      <c r="L20" s="24">
        <v>0</v>
      </c>
      <c r="N20" s="23" t="s">
        <v>426</v>
      </c>
      <c r="O20" s="24">
        <v>0</v>
      </c>
      <c r="Q20" s="24">
        <v>0</v>
      </c>
      <c r="S20" s="24">
        <v>0</v>
      </c>
      <c r="U20" s="24">
        <v>0</v>
      </c>
      <c r="W20" s="24">
        <v>0</v>
      </c>
      <c r="Y20" s="24">
        <v>0</v>
      </c>
      <c r="AA20" s="24">
        <v>0</v>
      </c>
      <c r="AC20" s="24">
        <v>0</v>
      </c>
      <c r="AE20" s="24">
        <v>0</v>
      </c>
      <c r="AG20" s="24">
        <v>0</v>
      </c>
      <c r="AI20" s="24">
        <v>0</v>
      </c>
      <c r="AK20" s="24">
        <v>0</v>
      </c>
      <c r="AM20" s="26">
        <v>0</v>
      </c>
      <c r="AO20" s="27">
        <v>0</v>
      </c>
      <c r="AQ20" s="27">
        <v>0</v>
      </c>
    </row>
    <row r="21" spans="1:43" s="24" customFormat="1" ht="12" customHeight="1" x14ac:dyDescent="0.2">
      <c r="A21" s="23" t="s">
        <v>427</v>
      </c>
      <c r="B21" s="24">
        <v>400</v>
      </c>
      <c r="D21" s="24">
        <v>0</v>
      </c>
      <c r="F21" s="24">
        <v>-400</v>
      </c>
      <c r="H21" s="25">
        <v>420.83</v>
      </c>
      <c r="J21" s="24">
        <v>0</v>
      </c>
      <c r="L21" s="24">
        <v>-420.83</v>
      </c>
      <c r="N21" s="23" t="s">
        <v>427</v>
      </c>
      <c r="O21" s="24">
        <v>151.80000000000001</v>
      </c>
      <c r="Q21" s="24">
        <v>-130.97</v>
      </c>
      <c r="S21" s="24">
        <v>0</v>
      </c>
      <c r="U21" s="24">
        <v>0</v>
      </c>
      <c r="W21" s="24">
        <v>400</v>
      </c>
      <c r="Y21" s="24">
        <v>0</v>
      </c>
      <c r="AA21" s="24">
        <v>0</v>
      </c>
      <c r="AC21" s="24">
        <v>0</v>
      </c>
      <c r="AE21" s="24">
        <v>0</v>
      </c>
      <c r="AG21" s="24">
        <v>0</v>
      </c>
      <c r="AI21" s="24">
        <v>0</v>
      </c>
      <c r="AK21" s="24">
        <v>0</v>
      </c>
      <c r="AM21" s="26">
        <v>420.83</v>
      </c>
      <c r="AO21" s="27">
        <v>0</v>
      </c>
      <c r="AQ21" s="27">
        <v>-420.83</v>
      </c>
    </row>
    <row r="22" spans="1:43" s="24" customFormat="1" ht="12" customHeight="1" x14ac:dyDescent="0.2">
      <c r="A22" s="23" t="s">
        <v>428</v>
      </c>
      <c r="B22" s="24">
        <v>0</v>
      </c>
      <c r="D22" s="24">
        <v>0</v>
      </c>
      <c r="F22" s="24">
        <v>0</v>
      </c>
      <c r="H22" s="25">
        <v>0</v>
      </c>
      <c r="J22" s="24">
        <v>0</v>
      </c>
      <c r="L22" s="24">
        <v>0</v>
      </c>
      <c r="N22" s="23" t="s">
        <v>428</v>
      </c>
      <c r="O22" s="24">
        <v>0</v>
      </c>
      <c r="Q22" s="24">
        <v>0</v>
      </c>
      <c r="S22" s="24">
        <v>0</v>
      </c>
      <c r="U22" s="24">
        <v>0</v>
      </c>
      <c r="W22" s="24">
        <v>0</v>
      </c>
      <c r="Y22" s="24">
        <v>0</v>
      </c>
      <c r="AA22" s="24">
        <v>0</v>
      </c>
      <c r="AC22" s="24">
        <v>0</v>
      </c>
      <c r="AE22" s="24">
        <v>0</v>
      </c>
      <c r="AG22" s="24">
        <v>0</v>
      </c>
      <c r="AI22" s="24">
        <v>0</v>
      </c>
      <c r="AK22" s="24">
        <v>0</v>
      </c>
      <c r="AM22" s="26">
        <v>0</v>
      </c>
      <c r="AO22" s="27">
        <v>0</v>
      </c>
      <c r="AQ22" s="27">
        <v>0</v>
      </c>
    </row>
    <row r="23" spans="1:43" s="24" customFormat="1" ht="12" customHeight="1" x14ac:dyDescent="0.2">
      <c r="A23" s="23" t="s">
        <v>429</v>
      </c>
      <c r="B23" s="24">
        <v>0</v>
      </c>
      <c r="D23" s="24">
        <v>0</v>
      </c>
      <c r="F23" s="24">
        <v>0</v>
      </c>
      <c r="H23" s="25">
        <v>0</v>
      </c>
      <c r="J23" s="24">
        <v>0</v>
      </c>
      <c r="L23" s="24">
        <v>0</v>
      </c>
      <c r="N23" s="23" t="s">
        <v>429</v>
      </c>
      <c r="O23" s="24">
        <v>0</v>
      </c>
      <c r="Q23" s="24">
        <v>0</v>
      </c>
      <c r="S23" s="24">
        <v>0</v>
      </c>
      <c r="U23" s="24">
        <v>0</v>
      </c>
      <c r="W23" s="24">
        <v>0</v>
      </c>
      <c r="Y23" s="24">
        <v>0</v>
      </c>
      <c r="AA23" s="24">
        <v>0</v>
      </c>
      <c r="AC23" s="24">
        <v>0</v>
      </c>
      <c r="AE23" s="24">
        <v>0</v>
      </c>
      <c r="AG23" s="24">
        <v>0</v>
      </c>
      <c r="AI23" s="24">
        <v>0</v>
      </c>
      <c r="AK23" s="24">
        <v>0</v>
      </c>
      <c r="AM23" s="26">
        <v>0</v>
      </c>
      <c r="AO23" s="27">
        <v>0</v>
      </c>
      <c r="AQ23" s="27">
        <v>0</v>
      </c>
    </row>
    <row r="24" spans="1:43" s="24" customFormat="1" ht="12" customHeight="1" x14ac:dyDescent="0.2">
      <c r="A24" s="23" t="s">
        <v>430</v>
      </c>
      <c r="B24" s="24">
        <v>0</v>
      </c>
      <c r="D24" s="24">
        <v>0</v>
      </c>
      <c r="F24" s="24">
        <v>0</v>
      </c>
      <c r="H24" s="25">
        <v>2557.94</v>
      </c>
      <c r="J24" s="24">
        <v>0</v>
      </c>
      <c r="L24" s="24">
        <v>-2557.94</v>
      </c>
      <c r="N24" s="23" t="s">
        <v>430</v>
      </c>
      <c r="O24" s="24">
        <v>1879.67</v>
      </c>
      <c r="Q24" s="24">
        <v>-81.19</v>
      </c>
      <c r="S24" s="24">
        <v>0</v>
      </c>
      <c r="U24" s="24">
        <v>759.46</v>
      </c>
      <c r="W24" s="24">
        <v>0</v>
      </c>
      <c r="Y24" s="24">
        <v>0</v>
      </c>
      <c r="AA24" s="24">
        <v>0</v>
      </c>
      <c r="AC24" s="24">
        <v>0</v>
      </c>
      <c r="AE24" s="24">
        <v>0</v>
      </c>
      <c r="AG24" s="24">
        <v>0</v>
      </c>
      <c r="AI24" s="24">
        <v>0</v>
      </c>
      <c r="AK24" s="24">
        <v>0</v>
      </c>
      <c r="AM24" s="26">
        <v>2557.94</v>
      </c>
      <c r="AO24" s="27">
        <v>0</v>
      </c>
      <c r="AQ24" s="27">
        <v>-2557.94</v>
      </c>
    </row>
    <row r="25" spans="1:43" s="24" customFormat="1" ht="12" customHeight="1" x14ac:dyDescent="0.2">
      <c r="A25" s="23" t="s">
        <v>431</v>
      </c>
      <c r="B25" s="24">
        <v>0</v>
      </c>
      <c r="D25" s="24">
        <v>26</v>
      </c>
      <c r="F25" s="24">
        <v>26</v>
      </c>
      <c r="H25" s="25">
        <v>0</v>
      </c>
      <c r="J25" s="24">
        <v>130</v>
      </c>
      <c r="L25" s="24">
        <v>130</v>
      </c>
      <c r="N25" s="23" t="s">
        <v>431</v>
      </c>
      <c r="O25" s="24">
        <v>0</v>
      </c>
      <c r="Q25" s="24">
        <v>0</v>
      </c>
      <c r="S25" s="24">
        <v>0</v>
      </c>
      <c r="U25" s="24">
        <v>0</v>
      </c>
      <c r="W25" s="24">
        <v>0</v>
      </c>
      <c r="Y25" s="24">
        <v>26</v>
      </c>
      <c r="AA25" s="24">
        <v>26</v>
      </c>
      <c r="AC25" s="24">
        <v>26</v>
      </c>
      <c r="AE25" s="24">
        <v>26</v>
      </c>
      <c r="AG25" s="24">
        <v>26</v>
      </c>
      <c r="AI25" s="24">
        <v>26</v>
      </c>
      <c r="AK25" s="24">
        <v>26</v>
      </c>
      <c r="AM25" s="26">
        <v>182</v>
      </c>
      <c r="AO25" s="27">
        <v>312</v>
      </c>
      <c r="AQ25" s="27">
        <v>130</v>
      </c>
    </row>
    <row r="26" spans="1:43" s="24" customFormat="1" ht="12" customHeight="1" x14ac:dyDescent="0.2">
      <c r="A26" s="23" t="s">
        <v>432</v>
      </c>
      <c r="B26" s="24">
        <v>0</v>
      </c>
      <c r="D26" s="24">
        <v>0</v>
      </c>
      <c r="F26" s="24">
        <v>0</v>
      </c>
      <c r="H26" s="25">
        <v>0</v>
      </c>
      <c r="J26" s="24">
        <v>0</v>
      </c>
      <c r="L26" s="24">
        <v>0</v>
      </c>
      <c r="N26" s="23" t="s">
        <v>432</v>
      </c>
      <c r="O26" s="24">
        <v>0</v>
      </c>
      <c r="Q26" s="24">
        <v>0</v>
      </c>
      <c r="S26" s="24">
        <v>0</v>
      </c>
      <c r="U26" s="24">
        <v>0</v>
      </c>
      <c r="W26" s="24">
        <v>0</v>
      </c>
      <c r="Y26" s="24">
        <v>0</v>
      </c>
      <c r="AA26" s="24">
        <v>0</v>
      </c>
      <c r="AC26" s="24">
        <v>0</v>
      </c>
      <c r="AE26" s="24">
        <v>0</v>
      </c>
      <c r="AG26" s="24">
        <v>0</v>
      </c>
      <c r="AI26" s="24">
        <v>0</v>
      </c>
      <c r="AK26" s="24">
        <v>0</v>
      </c>
      <c r="AM26" s="26">
        <v>0</v>
      </c>
      <c r="AO26" s="27">
        <v>0</v>
      </c>
      <c r="AQ26" s="27">
        <v>0</v>
      </c>
    </row>
    <row r="27" spans="1:43" s="24" customFormat="1" ht="12" customHeight="1" x14ac:dyDescent="0.2">
      <c r="A27" s="23" t="s">
        <v>433</v>
      </c>
      <c r="B27" s="24">
        <v>4.0199999999999996</v>
      </c>
      <c r="D27" s="24">
        <v>0</v>
      </c>
      <c r="F27" s="24">
        <v>-4.0199999999999996</v>
      </c>
      <c r="H27" s="25">
        <v>67.02</v>
      </c>
      <c r="J27" s="24">
        <v>0</v>
      </c>
      <c r="L27" s="24">
        <v>-67.02</v>
      </c>
      <c r="N27" s="23" t="s">
        <v>433</v>
      </c>
      <c r="O27" s="24">
        <v>47.8</v>
      </c>
      <c r="Q27" s="24">
        <v>12.23</v>
      </c>
      <c r="S27" s="24">
        <v>2.66</v>
      </c>
      <c r="U27" s="24">
        <v>0.31</v>
      </c>
      <c r="W27" s="24">
        <v>4.0199999999999996</v>
      </c>
      <c r="Y27" s="24">
        <v>0</v>
      </c>
      <c r="AA27" s="24">
        <v>0</v>
      </c>
      <c r="AC27" s="24">
        <v>0</v>
      </c>
      <c r="AE27" s="24">
        <v>0</v>
      </c>
      <c r="AG27" s="24">
        <v>0</v>
      </c>
      <c r="AI27" s="24">
        <v>0</v>
      </c>
      <c r="AK27" s="24">
        <v>0</v>
      </c>
      <c r="AM27" s="26">
        <v>67.02</v>
      </c>
      <c r="AO27" s="27">
        <v>0</v>
      </c>
      <c r="AQ27" s="27">
        <v>-67.02</v>
      </c>
    </row>
    <row r="28" spans="1:43" s="24" customFormat="1" ht="12" customHeight="1" x14ac:dyDescent="0.2">
      <c r="A28" s="23" t="s">
        <v>434</v>
      </c>
      <c r="B28" s="24">
        <v>0</v>
      </c>
      <c r="D28" s="24">
        <v>0</v>
      </c>
      <c r="F28" s="24">
        <v>0</v>
      </c>
      <c r="H28" s="25">
        <v>0</v>
      </c>
      <c r="J28" s="24">
        <v>0</v>
      </c>
      <c r="L28" s="24">
        <v>0</v>
      </c>
      <c r="N28" s="23" t="s">
        <v>434</v>
      </c>
      <c r="O28" s="24">
        <v>0</v>
      </c>
      <c r="Q28" s="24">
        <v>0</v>
      </c>
      <c r="S28" s="24">
        <v>0</v>
      </c>
      <c r="U28" s="24">
        <v>0</v>
      </c>
      <c r="W28" s="24">
        <v>0</v>
      </c>
      <c r="Y28" s="24">
        <v>0</v>
      </c>
      <c r="AA28" s="24">
        <v>0</v>
      </c>
      <c r="AC28" s="24">
        <v>0</v>
      </c>
      <c r="AE28" s="24">
        <v>0</v>
      </c>
      <c r="AG28" s="24">
        <v>0</v>
      </c>
      <c r="AI28" s="24">
        <v>0</v>
      </c>
      <c r="AK28" s="24">
        <v>0</v>
      </c>
      <c r="AM28" s="26">
        <v>0</v>
      </c>
      <c r="AO28" s="27">
        <v>0</v>
      </c>
      <c r="AQ28" s="27">
        <v>0</v>
      </c>
    </row>
    <row r="29" spans="1:43" s="24" customFormat="1" ht="12" customHeight="1" x14ac:dyDescent="0.2">
      <c r="A29" s="23" t="s">
        <v>435</v>
      </c>
      <c r="B29" s="24">
        <v>832.26</v>
      </c>
      <c r="D29" s="24">
        <v>549</v>
      </c>
      <c r="F29" s="24">
        <v>-283.26</v>
      </c>
      <c r="H29" s="25">
        <v>2243.94</v>
      </c>
      <c r="J29" s="24">
        <v>2745</v>
      </c>
      <c r="L29" s="24">
        <v>501.06</v>
      </c>
      <c r="N29" s="23" t="s">
        <v>435</v>
      </c>
      <c r="O29" s="24">
        <v>0</v>
      </c>
      <c r="Q29" s="24">
        <v>805.02</v>
      </c>
      <c r="S29" s="24">
        <v>496.66</v>
      </c>
      <c r="U29" s="24">
        <v>110</v>
      </c>
      <c r="W29" s="24">
        <v>832.26</v>
      </c>
      <c r="Y29" s="24">
        <v>549</v>
      </c>
      <c r="AA29" s="24">
        <v>549</v>
      </c>
      <c r="AC29" s="24">
        <v>549</v>
      </c>
      <c r="AE29" s="24">
        <v>549</v>
      </c>
      <c r="AG29" s="24">
        <v>549</v>
      </c>
      <c r="AI29" s="24">
        <v>549</v>
      </c>
      <c r="AK29" s="24">
        <v>549</v>
      </c>
      <c r="AM29" s="26">
        <v>6086.94</v>
      </c>
      <c r="AO29" s="27">
        <v>6588</v>
      </c>
      <c r="AQ29" s="27">
        <v>501.05999999999949</v>
      </c>
    </row>
    <row r="30" spans="1:43" s="24" customFormat="1" ht="12" customHeight="1" x14ac:dyDescent="0.2">
      <c r="A30" s="23" t="s">
        <v>436</v>
      </c>
      <c r="B30" s="28">
        <v>12228.86</v>
      </c>
      <c r="D30" s="28">
        <v>6959</v>
      </c>
      <c r="F30" s="28">
        <v>-5269.86</v>
      </c>
      <c r="H30" s="29">
        <v>37506.99</v>
      </c>
      <c r="J30" s="28">
        <v>34795</v>
      </c>
      <c r="L30" s="28">
        <v>-2711.99</v>
      </c>
      <c r="N30" s="23" t="s">
        <v>436</v>
      </c>
      <c r="O30" s="28">
        <v>586.64</v>
      </c>
      <c r="Q30" s="28">
        <v>11954.25</v>
      </c>
      <c r="S30" s="28">
        <v>7353.76</v>
      </c>
      <c r="U30" s="28">
        <v>5383.48</v>
      </c>
      <c r="W30" s="28">
        <v>12228.86</v>
      </c>
      <c r="Y30" s="28">
        <v>6959</v>
      </c>
      <c r="AA30" s="28">
        <v>6959</v>
      </c>
      <c r="AC30" s="28">
        <v>6959</v>
      </c>
      <c r="AE30" s="28">
        <v>6959</v>
      </c>
      <c r="AG30" s="28">
        <v>6959</v>
      </c>
      <c r="AI30" s="28">
        <v>6959</v>
      </c>
      <c r="AK30" s="28">
        <v>6959</v>
      </c>
      <c r="AM30" s="30">
        <v>86219.99</v>
      </c>
      <c r="AO30" s="31">
        <v>83508</v>
      </c>
      <c r="AQ30" s="31">
        <v>-2711.9900000000052</v>
      </c>
    </row>
    <row r="31" spans="1:43" s="24" customFormat="1" ht="12" customHeight="1" x14ac:dyDescent="0.2">
      <c r="A31" s="32" t="s">
        <v>437</v>
      </c>
      <c r="B31" s="24">
        <v>657388.36</v>
      </c>
      <c r="D31" s="24">
        <v>42571</v>
      </c>
      <c r="F31" s="24">
        <v>-614817.36</v>
      </c>
      <c r="H31" s="33">
        <v>3726893.55</v>
      </c>
      <c r="J31" s="24">
        <v>212855</v>
      </c>
      <c r="L31" s="24">
        <v>-3514038.55</v>
      </c>
      <c r="N31" s="32" t="s">
        <v>437</v>
      </c>
      <c r="O31" s="24">
        <v>316064.39</v>
      </c>
      <c r="P31" s="34"/>
      <c r="Q31" s="24">
        <v>569079.11</v>
      </c>
      <c r="R31" s="34"/>
      <c r="S31" s="24">
        <v>898811.05</v>
      </c>
      <c r="T31" s="34"/>
      <c r="U31" s="24">
        <v>1285550.6399999999</v>
      </c>
      <c r="V31" s="34"/>
      <c r="W31" s="24">
        <v>657388.36</v>
      </c>
      <c r="X31" s="34"/>
      <c r="Y31" s="24">
        <v>42571</v>
      </c>
      <c r="Z31" s="34"/>
      <c r="AA31" s="24">
        <v>42571</v>
      </c>
      <c r="AB31" s="34"/>
      <c r="AC31" s="24">
        <v>42571</v>
      </c>
      <c r="AD31" s="34"/>
      <c r="AE31" s="24">
        <v>42571</v>
      </c>
      <c r="AF31" s="34"/>
      <c r="AG31" s="24">
        <v>42571</v>
      </c>
      <c r="AH31" s="34"/>
      <c r="AI31" s="24">
        <v>42571</v>
      </c>
      <c r="AJ31" s="34"/>
      <c r="AK31" s="24">
        <v>42571</v>
      </c>
      <c r="AL31" s="34"/>
      <c r="AM31" s="26">
        <v>4024890.55</v>
      </c>
      <c r="AO31" s="27">
        <v>510852</v>
      </c>
      <c r="AQ31" s="27">
        <v>-3514038.55</v>
      </c>
    </row>
    <row r="32" spans="1:43" s="24" customFormat="1" ht="12" customHeight="1" x14ac:dyDescent="0.2">
      <c r="A32" s="35"/>
      <c r="C32" s="34"/>
      <c r="F32" s="34"/>
      <c r="G32" s="34"/>
      <c r="H32" s="33"/>
      <c r="N32" s="35"/>
      <c r="AM32" s="26"/>
      <c r="AO32" s="27"/>
      <c r="AQ32" s="27"/>
    </row>
    <row r="33" spans="1:43" s="24" customFormat="1" ht="12" customHeight="1" x14ac:dyDescent="0.2">
      <c r="A33" s="23" t="s">
        <v>438</v>
      </c>
      <c r="B33" s="35">
        <v>-831313.46</v>
      </c>
      <c r="D33" s="35">
        <v>0</v>
      </c>
      <c r="F33" s="35">
        <v>831313.46</v>
      </c>
      <c r="H33" s="25">
        <v>-3630358.3</v>
      </c>
      <c r="J33" s="35">
        <v>0</v>
      </c>
      <c r="L33" s="35">
        <v>3630358.3</v>
      </c>
      <c r="N33" s="23" t="s">
        <v>438</v>
      </c>
      <c r="O33" s="35">
        <v>-330381.96999999997</v>
      </c>
      <c r="P33" s="35"/>
      <c r="Q33" s="35">
        <v>-432422.63</v>
      </c>
      <c r="R33" s="35"/>
      <c r="S33" s="35">
        <v>-848397.93</v>
      </c>
      <c r="T33" s="35"/>
      <c r="U33" s="35">
        <v>-1187842.31</v>
      </c>
      <c r="V33" s="35"/>
      <c r="W33" s="35">
        <v>-831313.46</v>
      </c>
      <c r="X33" s="35"/>
      <c r="Y33" s="35">
        <v>0</v>
      </c>
      <c r="Z33" s="35"/>
      <c r="AA33" s="35">
        <v>0</v>
      </c>
      <c r="AB33" s="35"/>
      <c r="AC33" s="35">
        <v>0</v>
      </c>
      <c r="AD33" s="35"/>
      <c r="AE33" s="35">
        <v>0</v>
      </c>
      <c r="AF33" s="35"/>
      <c r="AG33" s="35">
        <v>0</v>
      </c>
      <c r="AH33" s="35"/>
      <c r="AI33" s="35">
        <v>0</v>
      </c>
      <c r="AJ33" s="35"/>
      <c r="AK33" s="35">
        <v>0</v>
      </c>
      <c r="AL33" s="35"/>
      <c r="AM33" s="36">
        <v>-3630358.3</v>
      </c>
      <c r="AO33" s="37">
        <v>0</v>
      </c>
      <c r="AQ33" s="27">
        <v>3630358.3</v>
      </c>
    </row>
    <row r="34" spans="1:43" s="24" customFormat="1" ht="12" customHeight="1" x14ac:dyDescent="0.2">
      <c r="A34" s="38" t="s">
        <v>359</v>
      </c>
      <c r="B34" s="28">
        <v>0</v>
      </c>
      <c r="D34" s="28">
        <v>0</v>
      </c>
      <c r="F34" s="28">
        <v>0</v>
      </c>
      <c r="H34" s="29">
        <v>0</v>
      </c>
      <c r="J34" s="28">
        <v>0</v>
      </c>
      <c r="L34" s="28">
        <v>0</v>
      </c>
      <c r="N34" s="38" t="s">
        <v>359</v>
      </c>
      <c r="O34" s="28">
        <v>0</v>
      </c>
      <c r="P34" s="35"/>
      <c r="Q34" s="28">
        <v>0</v>
      </c>
      <c r="R34" s="35"/>
      <c r="S34" s="28">
        <v>0</v>
      </c>
      <c r="T34" s="35"/>
      <c r="U34" s="28">
        <v>0</v>
      </c>
      <c r="V34" s="35"/>
      <c r="W34" s="28">
        <v>0</v>
      </c>
      <c r="X34" s="35"/>
      <c r="Y34" s="28">
        <v>0</v>
      </c>
      <c r="Z34" s="35"/>
      <c r="AA34" s="28">
        <v>0</v>
      </c>
      <c r="AB34" s="35"/>
      <c r="AC34" s="28">
        <v>0</v>
      </c>
      <c r="AD34" s="35"/>
      <c r="AE34" s="28">
        <v>0</v>
      </c>
      <c r="AF34" s="35"/>
      <c r="AG34" s="28">
        <v>0</v>
      </c>
      <c r="AH34" s="35"/>
      <c r="AI34" s="28">
        <v>0</v>
      </c>
      <c r="AJ34" s="35"/>
      <c r="AK34" s="28">
        <v>0</v>
      </c>
      <c r="AL34" s="35"/>
      <c r="AM34" s="30">
        <v>0</v>
      </c>
      <c r="AO34" s="31">
        <v>0</v>
      </c>
      <c r="AQ34" s="31">
        <v>0</v>
      </c>
    </row>
    <row r="35" spans="1:43" s="24" customFormat="1" ht="12" customHeight="1" x14ac:dyDescent="0.2">
      <c r="C35" s="34"/>
      <c r="F35" s="34"/>
      <c r="G35" s="34"/>
      <c r="H35" s="33"/>
      <c r="AM35" s="26"/>
      <c r="AO35" s="27"/>
      <c r="AQ35" s="27"/>
    </row>
    <row r="36" spans="1:43" s="24" customFormat="1" ht="12" customHeight="1" x14ac:dyDescent="0.2">
      <c r="A36" s="39" t="s">
        <v>439</v>
      </c>
      <c r="B36" s="34">
        <v>-173925.1</v>
      </c>
      <c r="C36" s="34"/>
      <c r="D36" s="34">
        <v>42571</v>
      </c>
      <c r="E36" s="34"/>
      <c r="F36" s="34">
        <v>216496.1</v>
      </c>
      <c r="G36" s="60">
        <v>3</v>
      </c>
      <c r="H36" s="34">
        <v>96535.250000001863</v>
      </c>
      <c r="I36" s="34"/>
      <c r="J36" s="34">
        <v>212855</v>
      </c>
      <c r="K36" s="34"/>
      <c r="L36" s="34">
        <v>116319.74999999814</v>
      </c>
      <c r="N36" s="39" t="s">
        <v>439</v>
      </c>
      <c r="O36" s="34">
        <v>-14317.58</v>
      </c>
      <c r="P36" s="34"/>
      <c r="Q36" s="34">
        <v>136656.48000000001</v>
      </c>
      <c r="R36" s="34"/>
      <c r="S36" s="34">
        <v>50413.120000000003</v>
      </c>
      <c r="T36" s="34"/>
      <c r="U36" s="34">
        <v>97708.330000000307</v>
      </c>
      <c r="V36" s="34"/>
      <c r="W36" s="34">
        <v>-173925.1</v>
      </c>
      <c r="X36" s="34"/>
      <c r="Y36" s="34">
        <v>42571</v>
      </c>
      <c r="Z36" s="34"/>
      <c r="AA36" s="34">
        <v>42571</v>
      </c>
      <c r="AB36" s="34"/>
      <c r="AC36" s="34">
        <v>42571</v>
      </c>
      <c r="AD36" s="34"/>
      <c r="AE36" s="34">
        <v>42571</v>
      </c>
      <c r="AF36" s="34"/>
      <c r="AG36" s="34">
        <v>42571</v>
      </c>
      <c r="AH36" s="34"/>
      <c r="AI36" s="34">
        <v>42571</v>
      </c>
      <c r="AJ36" s="34"/>
      <c r="AK36" s="34">
        <v>42571</v>
      </c>
      <c r="AL36" s="34"/>
      <c r="AM36" s="26">
        <v>394532.25</v>
      </c>
      <c r="AO36" s="27">
        <v>510852</v>
      </c>
      <c r="AQ36" s="27">
        <v>116319.75</v>
      </c>
    </row>
    <row r="37" spans="1:43" s="24" customFormat="1" ht="12" customHeight="1" x14ac:dyDescent="0.2">
      <c r="N37" s="39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O37" s="34"/>
      <c r="AQ37" s="34"/>
    </row>
    <row r="38" spans="1:43" s="24" customFormat="1" ht="12" customHeight="1" x14ac:dyDescent="0.2">
      <c r="A38" s="40" t="s">
        <v>440</v>
      </c>
      <c r="B38" s="24">
        <v>8</v>
      </c>
      <c r="D38" s="24">
        <v>4</v>
      </c>
      <c r="F38" s="24">
        <f>+D38-B38</f>
        <v>-4</v>
      </c>
      <c r="H38" s="24">
        <v>7</v>
      </c>
      <c r="J38" s="24">
        <v>4</v>
      </c>
      <c r="L38" s="24">
        <v>-3</v>
      </c>
      <c r="N38" s="40" t="s">
        <v>440</v>
      </c>
      <c r="O38" s="24">
        <v>7</v>
      </c>
      <c r="Q38" s="24">
        <v>7</v>
      </c>
      <c r="S38" s="24">
        <v>7</v>
      </c>
      <c r="U38" s="24">
        <v>7</v>
      </c>
      <c r="W38" s="24">
        <v>8</v>
      </c>
      <c r="Y38" s="24">
        <v>4</v>
      </c>
      <c r="AA38" s="24">
        <v>4</v>
      </c>
      <c r="AC38" s="24">
        <v>4</v>
      </c>
      <c r="AE38" s="24">
        <v>4</v>
      </c>
      <c r="AG38" s="24">
        <v>4</v>
      </c>
      <c r="AI38" s="24">
        <v>4</v>
      </c>
      <c r="AK38" s="24">
        <v>4</v>
      </c>
      <c r="AM38" s="26">
        <f>SUM(O38:AK38)/12</f>
        <v>5.333333333333333</v>
      </c>
      <c r="AO38" s="27">
        <v>4</v>
      </c>
      <c r="AQ38" s="27">
        <v>-1.25</v>
      </c>
    </row>
    <row r="39" spans="1:43" ht="12" customHeight="1" x14ac:dyDescent="0.2"/>
    <row r="41" spans="1:43" x14ac:dyDescent="0.2">
      <c r="A41" s="4" t="s">
        <v>572</v>
      </c>
    </row>
    <row r="43" spans="1:43" x14ac:dyDescent="0.2">
      <c r="A43" s="4" t="s">
        <v>579</v>
      </c>
    </row>
    <row r="44" spans="1:43" x14ac:dyDescent="0.2">
      <c r="A44" s="4" t="s">
        <v>580</v>
      </c>
    </row>
    <row r="45" spans="1:43" x14ac:dyDescent="0.2">
      <c r="A45" s="4" t="s">
        <v>602</v>
      </c>
    </row>
    <row r="46" spans="1:43" x14ac:dyDescent="0.2">
      <c r="A46" s="4" t="s">
        <v>600</v>
      </c>
    </row>
    <row r="47" spans="1:43" x14ac:dyDescent="0.2">
      <c r="A47" s="4" t="s">
        <v>581</v>
      </c>
    </row>
    <row r="48" spans="1:43" x14ac:dyDescent="0.2">
      <c r="A48" s="4" t="s">
        <v>582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9 F39 F37 L37 L11:L35 F11:F35">
    <cfRule type="cellIs" dxfId="6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topLeftCell="G88" workbookViewId="0">
      <selection activeCell="A45" sqref="A45:A46"/>
    </sheetView>
  </sheetViews>
  <sheetFormatPr defaultRowHeight="12.75" x14ac:dyDescent="0.2"/>
  <cols>
    <col min="1" max="1" width="5.140625" customWidth="1"/>
    <col min="2" max="2" width="10.7109375" customWidth="1"/>
    <col min="3" max="3" width="7.28515625" customWidth="1"/>
    <col min="4" max="4" width="11" customWidth="1"/>
    <col min="5" max="5" width="5.5703125" customWidth="1"/>
    <col min="7" max="7" width="15.140625" customWidth="1"/>
    <col min="8" max="8" width="13.28515625" customWidth="1"/>
    <col min="9" max="9" width="43" customWidth="1"/>
    <col min="10" max="10" width="12.5703125" customWidth="1"/>
    <col min="11" max="11" width="39.28515625" customWidth="1"/>
    <col min="12" max="12" width="12.85546875" customWidth="1"/>
  </cols>
  <sheetData>
    <row r="1" spans="1:12" x14ac:dyDescent="0.2">
      <c r="A1" t="s">
        <v>0</v>
      </c>
      <c r="C1" t="s">
        <v>1</v>
      </c>
      <c r="E1" t="s">
        <v>179</v>
      </c>
    </row>
    <row r="2" spans="1:12" x14ac:dyDescent="0.2">
      <c r="A2" t="s">
        <v>3</v>
      </c>
      <c r="C2" s="1">
        <v>105656</v>
      </c>
      <c r="E2" t="s">
        <v>194</v>
      </c>
    </row>
    <row r="3" spans="1:12" x14ac:dyDescent="0.2">
      <c r="A3" t="s">
        <v>5</v>
      </c>
      <c r="C3" t="s">
        <v>6</v>
      </c>
      <c r="E3" t="s">
        <v>7</v>
      </c>
    </row>
    <row r="6" spans="1:12" x14ac:dyDescent="0.2">
      <c r="B6" t="s">
        <v>8</v>
      </c>
      <c r="C6" t="s">
        <v>9</v>
      </c>
      <c r="D6" t="s">
        <v>10</v>
      </c>
      <c r="F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140</v>
      </c>
    </row>
    <row r="8" spans="1:12" x14ac:dyDescent="0.2">
      <c r="B8" s="2">
        <v>37042</v>
      </c>
      <c r="C8">
        <v>413</v>
      </c>
      <c r="D8">
        <v>52000500</v>
      </c>
      <c r="F8" t="s">
        <v>17</v>
      </c>
      <c r="H8">
        <v>100026816</v>
      </c>
      <c r="J8">
        <v>30016000</v>
      </c>
      <c r="K8" t="s">
        <v>18</v>
      </c>
      <c r="L8" s="3">
        <v>34253.519999999997</v>
      </c>
    </row>
    <row r="9" spans="1:12" x14ac:dyDescent="0.2">
      <c r="B9" s="2">
        <v>37042</v>
      </c>
      <c r="C9">
        <v>413</v>
      </c>
      <c r="D9">
        <v>52000500</v>
      </c>
      <c r="F9" t="s">
        <v>17</v>
      </c>
      <c r="H9">
        <v>100026816</v>
      </c>
      <c r="J9">
        <v>30016000</v>
      </c>
      <c r="K9" t="s">
        <v>18</v>
      </c>
      <c r="L9" s="3">
        <v>884.46</v>
      </c>
    </row>
    <row r="10" spans="1:12" x14ac:dyDescent="0.2">
      <c r="B10" s="2">
        <v>37042</v>
      </c>
      <c r="C10">
        <v>413</v>
      </c>
      <c r="D10">
        <v>52000500</v>
      </c>
      <c r="F10" t="s">
        <v>17</v>
      </c>
      <c r="H10">
        <v>100026816</v>
      </c>
      <c r="J10">
        <v>30016000</v>
      </c>
      <c r="K10" t="s">
        <v>18</v>
      </c>
      <c r="L10" s="3">
        <v>97.38</v>
      </c>
    </row>
    <row r="11" spans="1:12" x14ac:dyDescent="0.2">
      <c r="B11" s="2">
        <v>37026</v>
      </c>
      <c r="C11">
        <v>413</v>
      </c>
      <c r="D11">
        <v>52000500</v>
      </c>
      <c r="F11" t="s">
        <v>17</v>
      </c>
      <c r="H11">
        <v>100025199</v>
      </c>
      <c r="J11">
        <v>30016000</v>
      </c>
      <c r="K11" t="s">
        <v>18</v>
      </c>
      <c r="L11" s="3">
        <v>34253.519999999997</v>
      </c>
    </row>
    <row r="12" spans="1:12" x14ac:dyDescent="0.2">
      <c r="B12" s="2">
        <v>37026</v>
      </c>
      <c r="C12">
        <v>413</v>
      </c>
      <c r="D12">
        <v>52000500</v>
      </c>
      <c r="F12" t="s">
        <v>17</v>
      </c>
      <c r="H12">
        <v>100025199</v>
      </c>
      <c r="J12">
        <v>25142000</v>
      </c>
      <c r="K12" t="s">
        <v>19</v>
      </c>
      <c r="L12" s="3">
        <v>-97.38</v>
      </c>
    </row>
    <row r="13" spans="1:12" x14ac:dyDescent="0.2">
      <c r="B13" s="2">
        <v>37042</v>
      </c>
      <c r="C13">
        <v>413</v>
      </c>
      <c r="D13">
        <v>52000500</v>
      </c>
      <c r="F13" t="s">
        <v>17</v>
      </c>
      <c r="H13">
        <v>100026816</v>
      </c>
      <c r="J13">
        <v>25142000</v>
      </c>
      <c r="K13" t="s">
        <v>19</v>
      </c>
      <c r="L13" s="3">
        <v>-97.38</v>
      </c>
    </row>
    <row r="14" spans="1:12" x14ac:dyDescent="0.2">
      <c r="B14" s="2">
        <v>37026</v>
      </c>
      <c r="C14">
        <v>413</v>
      </c>
      <c r="D14">
        <v>52000500</v>
      </c>
      <c r="F14" t="s">
        <v>17</v>
      </c>
      <c r="H14">
        <v>100025199</v>
      </c>
      <c r="J14">
        <v>30016000</v>
      </c>
      <c r="K14" t="s">
        <v>18</v>
      </c>
      <c r="L14" s="3">
        <v>97.38</v>
      </c>
    </row>
    <row r="15" spans="1:12" x14ac:dyDescent="0.2">
      <c r="B15" s="2">
        <v>37026</v>
      </c>
      <c r="C15">
        <v>413</v>
      </c>
      <c r="D15">
        <v>52000500</v>
      </c>
      <c r="F15" t="s">
        <v>17</v>
      </c>
      <c r="H15">
        <v>100025199</v>
      </c>
      <c r="J15">
        <v>30016000</v>
      </c>
      <c r="K15" t="s">
        <v>18</v>
      </c>
      <c r="L15" s="3">
        <v>1103.58</v>
      </c>
    </row>
    <row r="16" spans="1:12" x14ac:dyDescent="0.2">
      <c r="B16" t="s">
        <v>20</v>
      </c>
      <c r="D16">
        <v>52000500</v>
      </c>
      <c r="L16" s="59">
        <v>70495.08</v>
      </c>
    </row>
    <row r="17" spans="2:12" x14ac:dyDescent="0.2">
      <c r="B17" s="2">
        <v>37042</v>
      </c>
      <c r="C17">
        <v>413</v>
      </c>
      <c r="D17">
        <v>52001000</v>
      </c>
      <c r="F17" t="s">
        <v>21</v>
      </c>
      <c r="H17">
        <v>100026816</v>
      </c>
      <c r="J17">
        <v>30016000</v>
      </c>
      <c r="K17" t="s">
        <v>18</v>
      </c>
      <c r="L17" s="3">
        <v>1444.78</v>
      </c>
    </row>
    <row r="18" spans="2:12" x14ac:dyDescent="0.2">
      <c r="B18" s="2">
        <v>37042</v>
      </c>
      <c r="C18">
        <v>413</v>
      </c>
      <c r="D18">
        <v>52001000</v>
      </c>
      <c r="F18" t="s">
        <v>21</v>
      </c>
      <c r="H18">
        <v>100026816</v>
      </c>
      <c r="J18">
        <v>30016000</v>
      </c>
      <c r="K18" t="s">
        <v>18</v>
      </c>
      <c r="L18" s="3">
        <v>827.61</v>
      </c>
    </row>
    <row r="19" spans="2:12" x14ac:dyDescent="0.2">
      <c r="B19" s="2">
        <v>37042</v>
      </c>
      <c r="C19">
        <v>413</v>
      </c>
      <c r="D19">
        <v>52001000</v>
      </c>
      <c r="F19" t="s">
        <v>21</v>
      </c>
      <c r="H19">
        <v>100026816</v>
      </c>
      <c r="J19">
        <v>30016000</v>
      </c>
      <c r="K19" t="s">
        <v>18</v>
      </c>
      <c r="L19" s="3">
        <v>3127.35</v>
      </c>
    </row>
    <row r="20" spans="2:12" x14ac:dyDescent="0.2">
      <c r="B20" s="2">
        <v>37026</v>
      </c>
      <c r="C20">
        <v>413</v>
      </c>
      <c r="D20">
        <v>52001000</v>
      </c>
      <c r="F20" t="s">
        <v>21</v>
      </c>
      <c r="H20">
        <v>100025199</v>
      </c>
      <c r="J20">
        <v>30016000</v>
      </c>
      <c r="K20" t="s">
        <v>18</v>
      </c>
      <c r="L20" s="3">
        <v>2900.33</v>
      </c>
    </row>
    <row r="21" spans="2:12" x14ac:dyDescent="0.2">
      <c r="B21" s="2">
        <v>37026</v>
      </c>
      <c r="C21">
        <v>413</v>
      </c>
      <c r="D21">
        <v>52001000</v>
      </c>
      <c r="F21" t="s">
        <v>21</v>
      </c>
      <c r="H21">
        <v>100025199</v>
      </c>
      <c r="J21">
        <v>30016000</v>
      </c>
      <c r="K21" t="s">
        <v>18</v>
      </c>
      <c r="L21" s="3">
        <v>1444.78</v>
      </c>
    </row>
    <row r="22" spans="2:12" x14ac:dyDescent="0.2">
      <c r="B22" s="2">
        <v>37026</v>
      </c>
      <c r="C22">
        <v>413</v>
      </c>
      <c r="D22">
        <v>52001000</v>
      </c>
      <c r="F22" t="s">
        <v>21</v>
      </c>
      <c r="H22">
        <v>100025199</v>
      </c>
      <c r="J22">
        <v>30016000</v>
      </c>
      <c r="K22" t="s">
        <v>18</v>
      </c>
      <c r="L22" s="3">
        <v>827.61</v>
      </c>
    </row>
    <row r="23" spans="2:12" x14ac:dyDescent="0.2">
      <c r="B23" t="s">
        <v>20</v>
      </c>
      <c r="D23">
        <v>52001000</v>
      </c>
      <c r="L23" s="59">
        <v>10572.46</v>
      </c>
    </row>
    <row r="24" spans="2:12" x14ac:dyDescent="0.2">
      <c r="B24" s="2">
        <v>37026</v>
      </c>
      <c r="C24">
        <v>413</v>
      </c>
      <c r="D24">
        <v>52002000</v>
      </c>
      <c r="F24" t="s">
        <v>23</v>
      </c>
      <c r="H24">
        <v>100025199</v>
      </c>
      <c r="J24">
        <v>30016000</v>
      </c>
      <c r="K24" t="s">
        <v>18</v>
      </c>
      <c r="L24" s="3">
        <v>1159.1300000000001</v>
      </c>
    </row>
    <row r="25" spans="2:12" x14ac:dyDescent="0.2">
      <c r="B25" t="s">
        <v>20</v>
      </c>
      <c r="D25">
        <v>52002000</v>
      </c>
      <c r="L25" s="59">
        <v>1159.1300000000001</v>
      </c>
    </row>
    <row r="26" spans="2:12" x14ac:dyDescent="0.2">
      <c r="B26" s="2">
        <v>37022</v>
      </c>
      <c r="C26">
        <v>413</v>
      </c>
      <c r="D26">
        <v>52003000</v>
      </c>
      <c r="F26" t="s">
        <v>28</v>
      </c>
      <c r="H26">
        <v>100025435</v>
      </c>
      <c r="I26" t="s">
        <v>195</v>
      </c>
      <c r="J26">
        <v>6000010724</v>
      </c>
      <c r="K26" t="s">
        <v>196</v>
      </c>
      <c r="L26" s="3">
        <v>220.75</v>
      </c>
    </row>
    <row r="27" spans="2:12" x14ac:dyDescent="0.2">
      <c r="B27" s="2">
        <v>37022</v>
      </c>
      <c r="C27">
        <v>413</v>
      </c>
      <c r="D27">
        <v>52003000</v>
      </c>
      <c r="F27" t="s">
        <v>28</v>
      </c>
      <c r="H27">
        <v>100025435</v>
      </c>
      <c r="I27" t="s">
        <v>195</v>
      </c>
      <c r="J27">
        <v>6000010724</v>
      </c>
      <c r="K27" t="s">
        <v>196</v>
      </c>
      <c r="L27" s="3">
        <v>25</v>
      </c>
    </row>
    <row r="28" spans="2:12" x14ac:dyDescent="0.2">
      <c r="B28" t="s">
        <v>20</v>
      </c>
      <c r="D28">
        <v>52003000</v>
      </c>
      <c r="L28" s="59">
        <v>245.75</v>
      </c>
    </row>
    <row r="29" spans="2:12" x14ac:dyDescent="0.2">
      <c r="B29" s="2">
        <v>37026</v>
      </c>
      <c r="C29">
        <v>413</v>
      </c>
      <c r="D29">
        <v>52003500</v>
      </c>
      <c r="F29" t="s">
        <v>37</v>
      </c>
      <c r="H29">
        <v>100025866</v>
      </c>
      <c r="I29" t="s">
        <v>197</v>
      </c>
      <c r="J29">
        <v>6000010724</v>
      </c>
      <c r="K29" t="s">
        <v>196</v>
      </c>
      <c r="L29" s="3">
        <v>20.16</v>
      </c>
    </row>
    <row r="30" spans="2:12" x14ac:dyDescent="0.2">
      <c r="B30" s="2">
        <v>37026</v>
      </c>
      <c r="C30">
        <v>413</v>
      </c>
      <c r="D30">
        <v>52003500</v>
      </c>
      <c r="F30" t="s">
        <v>37</v>
      </c>
      <c r="H30">
        <v>100025959</v>
      </c>
      <c r="I30" t="s">
        <v>198</v>
      </c>
      <c r="J30">
        <v>6000011795</v>
      </c>
      <c r="K30" t="s">
        <v>199</v>
      </c>
      <c r="L30" s="3">
        <v>20.91</v>
      </c>
    </row>
    <row r="31" spans="2:12" x14ac:dyDescent="0.2">
      <c r="B31" t="s">
        <v>20</v>
      </c>
      <c r="D31">
        <v>52003500</v>
      </c>
      <c r="L31" s="59">
        <v>41.07</v>
      </c>
    </row>
    <row r="32" spans="2:12" x14ac:dyDescent="0.2">
      <c r="B32" s="2">
        <v>37026</v>
      </c>
      <c r="C32">
        <v>413</v>
      </c>
      <c r="D32">
        <v>52004000</v>
      </c>
      <c r="F32" t="s">
        <v>47</v>
      </c>
      <c r="H32">
        <v>100025959</v>
      </c>
      <c r="I32" t="s">
        <v>198</v>
      </c>
      <c r="J32">
        <v>6000011795</v>
      </c>
      <c r="K32" t="s">
        <v>199</v>
      </c>
      <c r="L32" s="3">
        <v>435</v>
      </c>
    </row>
    <row r="33" spans="2:12" x14ac:dyDescent="0.2">
      <c r="B33" s="2">
        <v>37026</v>
      </c>
      <c r="C33">
        <v>413</v>
      </c>
      <c r="D33">
        <v>52004000</v>
      </c>
      <c r="F33" t="s">
        <v>47</v>
      </c>
      <c r="H33">
        <v>100025891</v>
      </c>
      <c r="I33" t="s">
        <v>200</v>
      </c>
      <c r="J33">
        <v>6000017985</v>
      </c>
      <c r="K33" t="s">
        <v>201</v>
      </c>
      <c r="L33" s="3">
        <v>255</v>
      </c>
    </row>
    <row r="34" spans="2:12" x14ac:dyDescent="0.2">
      <c r="B34" s="2">
        <v>37026</v>
      </c>
      <c r="C34">
        <v>413</v>
      </c>
      <c r="D34">
        <v>52004000</v>
      </c>
      <c r="F34" t="s">
        <v>47</v>
      </c>
      <c r="H34">
        <v>100025866</v>
      </c>
      <c r="I34" t="s">
        <v>197</v>
      </c>
      <c r="J34">
        <v>6000010724</v>
      </c>
      <c r="K34" t="s">
        <v>196</v>
      </c>
      <c r="L34" s="3">
        <v>325</v>
      </c>
    </row>
    <row r="35" spans="2:12" x14ac:dyDescent="0.2">
      <c r="B35" t="s">
        <v>20</v>
      </c>
      <c r="D35">
        <v>52004000</v>
      </c>
      <c r="L35" s="59">
        <v>1015</v>
      </c>
    </row>
    <row r="36" spans="2:12" x14ac:dyDescent="0.2">
      <c r="B36" s="2">
        <v>37026</v>
      </c>
      <c r="C36">
        <v>413</v>
      </c>
      <c r="D36">
        <v>52004500</v>
      </c>
      <c r="F36" t="s">
        <v>54</v>
      </c>
      <c r="H36">
        <v>100025959</v>
      </c>
      <c r="I36" t="s">
        <v>198</v>
      </c>
      <c r="J36">
        <v>6000011795</v>
      </c>
      <c r="K36" t="s">
        <v>199</v>
      </c>
      <c r="L36" s="3">
        <v>825.04</v>
      </c>
    </row>
    <row r="37" spans="2:12" x14ac:dyDescent="0.2">
      <c r="B37" s="2">
        <v>37026</v>
      </c>
      <c r="C37">
        <v>413</v>
      </c>
      <c r="D37">
        <v>52004500</v>
      </c>
      <c r="F37" t="s">
        <v>54</v>
      </c>
      <c r="H37">
        <v>100025891</v>
      </c>
      <c r="I37" t="s">
        <v>200</v>
      </c>
      <c r="J37">
        <v>6000017985</v>
      </c>
      <c r="K37" t="s">
        <v>201</v>
      </c>
      <c r="L37" s="3">
        <v>498.13</v>
      </c>
    </row>
    <row r="38" spans="2:12" x14ac:dyDescent="0.2">
      <c r="B38" s="2">
        <v>37026</v>
      </c>
      <c r="C38">
        <v>413</v>
      </c>
      <c r="D38">
        <v>52004500</v>
      </c>
      <c r="F38" t="s">
        <v>54</v>
      </c>
      <c r="H38">
        <v>100025866</v>
      </c>
      <c r="I38" t="s">
        <v>197</v>
      </c>
      <c r="J38">
        <v>6000010724</v>
      </c>
      <c r="K38" t="s">
        <v>196</v>
      </c>
      <c r="L38" s="3">
        <v>783.54</v>
      </c>
    </row>
    <row r="39" spans="2:12" x14ac:dyDescent="0.2">
      <c r="B39" s="2">
        <v>37025</v>
      </c>
      <c r="C39">
        <v>413</v>
      </c>
      <c r="D39">
        <v>52004500</v>
      </c>
      <c r="F39" t="s">
        <v>54</v>
      </c>
      <c r="H39">
        <v>100025619</v>
      </c>
      <c r="I39" t="s">
        <v>202</v>
      </c>
      <c r="J39">
        <v>6000011794</v>
      </c>
      <c r="K39" t="s">
        <v>203</v>
      </c>
      <c r="L39" s="3">
        <v>65</v>
      </c>
    </row>
    <row r="40" spans="2:12" x14ac:dyDescent="0.2">
      <c r="B40" s="2">
        <v>37022</v>
      </c>
      <c r="C40">
        <v>413</v>
      </c>
      <c r="D40">
        <v>52004500</v>
      </c>
      <c r="F40" t="s">
        <v>54</v>
      </c>
      <c r="H40">
        <v>100025435</v>
      </c>
      <c r="I40" t="s">
        <v>195</v>
      </c>
      <c r="J40">
        <v>6000010724</v>
      </c>
      <c r="K40" t="s">
        <v>196</v>
      </c>
      <c r="L40" s="3">
        <v>4347.38</v>
      </c>
    </row>
    <row r="41" spans="2:12" x14ac:dyDescent="0.2">
      <c r="B41" t="s">
        <v>20</v>
      </c>
      <c r="D41">
        <v>52004500</v>
      </c>
      <c r="L41" s="59">
        <v>6519.09</v>
      </c>
    </row>
    <row r="42" spans="2:12" x14ac:dyDescent="0.2">
      <c r="B42" s="2">
        <v>37042</v>
      </c>
      <c r="C42">
        <v>413</v>
      </c>
      <c r="D42">
        <v>52502000</v>
      </c>
      <c r="F42" t="s">
        <v>60</v>
      </c>
      <c r="H42">
        <v>100038918</v>
      </c>
      <c r="I42" t="s">
        <v>61</v>
      </c>
      <c r="J42">
        <v>20023000</v>
      </c>
      <c r="K42" t="s">
        <v>35</v>
      </c>
      <c r="L42" s="3">
        <v>110</v>
      </c>
    </row>
    <row r="43" spans="2:12" x14ac:dyDescent="0.2">
      <c r="B43" s="2">
        <v>37042</v>
      </c>
      <c r="C43">
        <v>413</v>
      </c>
      <c r="D43">
        <v>52502000</v>
      </c>
      <c r="F43" t="s">
        <v>60</v>
      </c>
      <c r="H43">
        <v>100037337</v>
      </c>
      <c r="I43" t="s">
        <v>63</v>
      </c>
      <c r="J43">
        <v>20023000</v>
      </c>
      <c r="K43" t="s">
        <v>35</v>
      </c>
      <c r="L43" s="3">
        <v>697.26</v>
      </c>
    </row>
    <row r="44" spans="2:12" x14ac:dyDescent="0.2">
      <c r="B44" s="2">
        <v>37042</v>
      </c>
      <c r="C44">
        <v>413</v>
      </c>
      <c r="D44">
        <v>52502000</v>
      </c>
      <c r="F44" t="s">
        <v>60</v>
      </c>
      <c r="H44">
        <v>100037107</v>
      </c>
      <c r="I44" t="s">
        <v>204</v>
      </c>
      <c r="J44">
        <v>20023000</v>
      </c>
      <c r="K44" t="s">
        <v>35</v>
      </c>
      <c r="L44" s="3">
        <v>25</v>
      </c>
    </row>
    <row r="45" spans="2:12" x14ac:dyDescent="0.2">
      <c r="B45" t="s">
        <v>20</v>
      </c>
      <c r="D45">
        <v>52502000</v>
      </c>
      <c r="L45" s="59">
        <v>832.26</v>
      </c>
    </row>
    <row r="46" spans="2:12" x14ac:dyDescent="0.2">
      <c r="B46" s="2">
        <v>37012</v>
      </c>
      <c r="C46">
        <v>413</v>
      </c>
      <c r="D46">
        <v>52502500</v>
      </c>
      <c r="F46" t="s">
        <v>64</v>
      </c>
      <c r="H46">
        <v>100014656</v>
      </c>
      <c r="I46" t="s">
        <v>65</v>
      </c>
      <c r="J46">
        <v>20023000</v>
      </c>
      <c r="K46" t="s">
        <v>35</v>
      </c>
      <c r="L46" s="3">
        <v>12228.86</v>
      </c>
    </row>
    <row r="47" spans="2:12" x14ac:dyDescent="0.2">
      <c r="B47" t="s">
        <v>20</v>
      </c>
      <c r="D47">
        <v>52502500</v>
      </c>
      <c r="L47" s="59">
        <v>12228.86</v>
      </c>
    </row>
    <row r="48" spans="2:12" x14ac:dyDescent="0.2">
      <c r="B48" s="2">
        <v>37026</v>
      </c>
      <c r="C48">
        <v>413</v>
      </c>
      <c r="D48">
        <v>52503500</v>
      </c>
      <c r="F48" t="s">
        <v>66</v>
      </c>
      <c r="H48">
        <v>100025891</v>
      </c>
      <c r="I48" t="s">
        <v>200</v>
      </c>
      <c r="J48">
        <v>6000017985</v>
      </c>
      <c r="K48" t="s">
        <v>201</v>
      </c>
      <c r="L48" s="3">
        <v>56.99</v>
      </c>
    </row>
    <row r="49" spans="2:12" x14ac:dyDescent="0.2">
      <c r="B49" s="2">
        <v>37026</v>
      </c>
      <c r="C49">
        <v>413</v>
      </c>
      <c r="D49">
        <v>52503500</v>
      </c>
      <c r="F49" t="s">
        <v>66</v>
      </c>
      <c r="H49">
        <v>100025891</v>
      </c>
      <c r="I49" t="s">
        <v>200</v>
      </c>
      <c r="J49">
        <v>6000017985</v>
      </c>
      <c r="K49" t="s">
        <v>201</v>
      </c>
      <c r="L49" s="3">
        <v>58.11</v>
      </c>
    </row>
    <row r="50" spans="2:12" x14ac:dyDescent="0.2">
      <c r="B50" s="2">
        <v>37026</v>
      </c>
      <c r="C50">
        <v>413</v>
      </c>
      <c r="D50">
        <v>52503500</v>
      </c>
      <c r="F50" t="s">
        <v>66</v>
      </c>
      <c r="H50">
        <v>100025959</v>
      </c>
      <c r="I50" t="s">
        <v>198</v>
      </c>
      <c r="J50">
        <v>6000011795</v>
      </c>
      <c r="K50" t="s">
        <v>199</v>
      </c>
      <c r="L50" s="3">
        <v>28.55</v>
      </c>
    </row>
    <row r="51" spans="2:12" x14ac:dyDescent="0.2">
      <c r="B51" s="2">
        <v>37025</v>
      </c>
      <c r="C51">
        <v>413</v>
      </c>
      <c r="D51">
        <v>52503500</v>
      </c>
      <c r="F51" t="s">
        <v>66</v>
      </c>
      <c r="H51">
        <v>100025620</v>
      </c>
      <c r="I51" t="s">
        <v>205</v>
      </c>
      <c r="J51">
        <v>6000011795</v>
      </c>
      <c r="K51" t="s">
        <v>199</v>
      </c>
      <c r="L51" s="3">
        <v>136.06</v>
      </c>
    </row>
    <row r="52" spans="2:12" x14ac:dyDescent="0.2">
      <c r="B52" s="2">
        <v>37025</v>
      </c>
      <c r="C52">
        <v>413</v>
      </c>
      <c r="D52">
        <v>52503500</v>
      </c>
      <c r="F52" t="s">
        <v>66</v>
      </c>
      <c r="H52">
        <v>100025619</v>
      </c>
      <c r="I52" t="s">
        <v>202</v>
      </c>
      <c r="J52">
        <v>6000011794</v>
      </c>
      <c r="K52" t="s">
        <v>203</v>
      </c>
      <c r="L52" s="3">
        <v>151.46</v>
      </c>
    </row>
    <row r="53" spans="2:12" x14ac:dyDescent="0.2">
      <c r="B53" s="2">
        <v>37022</v>
      </c>
      <c r="C53">
        <v>413</v>
      </c>
      <c r="D53">
        <v>52503500</v>
      </c>
      <c r="F53" t="s">
        <v>66</v>
      </c>
      <c r="H53">
        <v>100025435</v>
      </c>
      <c r="I53" t="s">
        <v>195</v>
      </c>
      <c r="J53">
        <v>6000010724</v>
      </c>
      <c r="K53" t="s">
        <v>196</v>
      </c>
      <c r="L53" s="3">
        <v>34.200000000000003</v>
      </c>
    </row>
    <row r="54" spans="2:12" x14ac:dyDescent="0.2">
      <c r="B54" s="2">
        <v>37022</v>
      </c>
      <c r="C54">
        <v>413</v>
      </c>
      <c r="D54">
        <v>52503500</v>
      </c>
      <c r="F54" t="s">
        <v>66</v>
      </c>
      <c r="H54">
        <v>100025435</v>
      </c>
      <c r="I54" t="s">
        <v>195</v>
      </c>
      <c r="J54">
        <v>6000010724</v>
      </c>
      <c r="K54" t="s">
        <v>196</v>
      </c>
      <c r="L54" s="3">
        <v>218.46</v>
      </c>
    </row>
    <row r="55" spans="2:12" x14ac:dyDescent="0.2">
      <c r="B55" t="s">
        <v>20</v>
      </c>
      <c r="D55">
        <v>52503500</v>
      </c>
      <c r="L55" s="59">
        <v>683.83</v>
      </c>
    </row>
    <row r="56" spans="2:12" x14ac:dyDescent="0.2">
      <c r="B56" s="2">
        <v>37026</v>
      </c>
      <c r="C56">
        <v>413</v>
      </c>
      <c r="D56">
        <v>52505500</v>
      </c>
      <c r="F56" t="s">
        <v>206</v>
      </c>
      <c r="H56">
        <v>100025891</v>
      </c>
      <c r="I56" t="s">
        <v>200</v>
      </c>
      <c r="J56">
        <v>6000017985</v>
      </c>
      <c r="K56" t="s">
        <v>201</v>
      </c>
      <c r="L56" s="3">
        <v>200</v>
      </c>
    </row>
    <row r="57" spans="2:12" x14ac:dyDescent="0.2">
      <c r="B57" s="2">
        <v>37026</v>
      </c>
      <c r="C57">
        <v>413</v>
      </c>
      <c r="D57">
        <v>52505500</v>
      </c>
      <c r="F57" t="s">
        <v>206</v>
      </c>
      <c r="H57">
        <v>100025866</v>
      </c>
      <c r="I57" t="s">
        <v>197</v>
      </c>
      <c r="J57">
        <v>6000010724</v>
      </c>
      <c r="K57" t="s">
        <v>196</v>
      </c>
      <c r="L57" s="3">
        <v>200</v>
      </c>
    </row>
    <row r="58" spans="2:12" x14ac:dyDescent="0.2">
      <c r="B58" t="s">
        <v>20</v>
      </c>
      <c r="D58">
        <v>52505500</v>
      </c>
      <c r="L58" s="59">
        <v>400</v>
      </c>
    </row>
    <row r="59" spans="2:12" x14ac:dyDescent="0.2">
      <c r="B59" s="2">
        <v>37041</v>
      </c>
      <c r="C59">
        <v>413</v>
      </c>
      <c r="D59">
        <v>52507500</v>
      </c>
      <c r="F59" t="s">
        <v>72</v>
      </c>
      <c r="H59">
        <v>100027612</v>
      </c>
      <c r="I59" t="s">
        <v>79</v>
      </c>
      <c r="J59">
        <v>5000060790</v>
      </c>
      <c r="K59" t="s">
        <v>80</v>
      </c>
      <c r="L59" s="3">
        <v>168.06</v>
      </c>
    </row>
    <row r="60" spans="2:12" x14ac:dyDescent="0.2">
      <c r="B60" s="2">
        <v>37041</v>
      </c>
      <c r="C60">
        <v>413</v>
      </c>
      <c r="D60">
        <v>52507500</v>
      </c>
      <c r="F60" t="s">
        <v>72</v>
      </c>
      <c r="H60">
        <v>100027610</v>
      </c>
      <c r="I60" t="s">
        <v>207</v>
      </c>
      <c r="J60">
        <v>5000060790</v>
      </c>
      <c r="K60" t="s">
        <v>80</v>
      </c>
      <c r="L60" s="3">
        <v>224.08</v>
      </c>
    </row>
    <row r="61" spans="2:12" x14ac:dyDescent="0.2">
      <c r="B61" s="2">
        <v>37041</v>
      </c>
      <c r="C61">
        <v>413</v>
      </c>
      <c r="D61">
        <v>52507500</v>
      </c>
      <c r="F61" t="s">
        <v>72</v>
      </c>
      <c r="H61">
        <v>100027613</v>
      </c>
      <c r="I61" t="s">
        <v>82</v>
      </c>
      <c r="J61">
        <v>5000060790</v>
      </c>
      <c r="K61" t="s">
        <v>80</v>
      </c>
      <c r="L61" s="3">
        <v>168.06</v>
      </c>
    </row>
    <row r="62" spans="2:12" x14ac:dyDescent="0.2">
      <c r="B62" s="2">
        <v>37041</v>
      </c>
      <c r="C62">
        <v>413</v>
      </c>
      <c r="D62">
        <v>52507500</v>
      </c>
      <c r="F62" t="s">
        <v>72</v>
      </c>
      <c r="H62">
        <v>100027611</v>
      </c>
      <c r="I62" t="s">
        <v>101</v>
      </c>
      <c r="J62">
        <v>5000060790</v>
      </c>
      <c r="K62" t="s">
        <v>80</v>
      </c>
      <c r="L62" s="3">
        <v>224.08</v>
      </c>
    </row>
    <row r="63" spans="2:12" x14ac:dyDescent="0.2">
      <c r="B63" t="s">
        <v>20</v>
      </c>
      <c r="D63">
        <v>52507500</v>
      </c>
      <c r="L63" s="59">
        <v>784.28</v>
      </c>
    </row>
    <row r="64" spans="2:12" x14ac:dyDescent="0.2">
      <c r="B64" s="2">
        <v>37021</v>
      </c>
      <c r="C64">
        <v>413</v>
      </c>
      <c r="D64">
        <v>53600000</v>
      </c>
      <c r="F64" t="s">
        <v>113</v>
      </c>
      <c r="H64">
        <v>100025254</v>
      </c>
      <c r="J64">
        <v>5000031817</v>
      </c>
      <c r="K64" t="s">
        <v>114</v>
      </c>
      <c r="L64" s="3">
        <v>88.82</v>
      </c>
    </row>
    <row r="65" spans="2:12" x14ac:dyDescent="0.2">
      <c r="B65" s="2">
        <v>37021</v>
      </c>
      <c r="C65">
        <v>413</v>
      </c>
      <c r="D65">
        <v>53600000</v>
      </c>
      <c r="F65" t="s">
        <v>113</v>
      </c>
      <c r="H65">
        <v>100025255</v>
      </c>
      <c r="J65">
        <v>5000031817</v>
      </c>
      <c r="K65" t="s">
        <v>114</v>
      </c>
      <c r="L65" s="3">
        <v>86.4</v>
      </c>
    </row>
    <row r="66" spans="2:12" x14ac:dyDescent="0.2">
      <c r="B66" s="2">
        <v>37029</v>
      </c>
      <c r="C66">
        <v>413</v>
      </c>
      <c r="D66">
        <v>53600000</v>
      </c>
      <c r="F66" t="s">
        <v>113</v>
      </c>
      <c r="H66">
        <v>100026221</v>
      </c>
      <c r="J66">
        <v>5000003183</v>
      </c>
      <c r="K66" t="s">
        <v>115</v>
      </c>
      <c r="L66" s="3">
        <v>53.5</v>
      </c>
    </row>
    <row r="67" spans="2:12" x14ac:dyDescent="0.2">
      <c r="B67" s="2">
        <v>37036</v>
      </c>
      <c r="C67">
        <v>413</v>
      </c>
      <c r="D67">
        <v>53600000</v>
      </c>
      <c r="F67" t="s">
        <v>113</v>
      </c>
      <c r="H67">
        <v>100027205</v>
      </c>
      <c r="J67">
        <v>5000003183</v>
      </c>
      <c r="K67" t="s">
        <v>115</v>
      </c>
      <c r="L67" s="3">
        <v>53.5</v>
      </c>
    </row>
    <row r="68" spans="2:12" x14ac:dyDescent="0.2">
      <c r="B68" s="2">
        <v>37036</v>
      </c>
      <c r="C68">
        <v>413</v>
      </c>
      <c r="D68">
        <v>53600000</v>
      </c>
      <c r="F68" t="s">
        <v>113</v>
      </c>
      <c r="H68">
        <v>100027239</v>
      </c>
      <c r="J68">
        <v>5000003183</v>
      </c>
      <c r="K68" t="s">
        <v>115</v>
      </c>
      <c r="L68" s="3">
        <v>108.92</v>
      </c>
    </row>
    <row r="69" spans="2:12" x14ac:dyDescent="0.2">
      <c r="B69" s="2">
        <v>37021</v>
      </c>
      <c r="C69">
        <v>413</v>
      </c>
      <c r="D69">
        <v>53600000</v>
      </c>
      <c r="F69" t="s">
        <v>113</v>
      </c>
      <c r="H69">
        <v>100025253</v>
      </c>
      <c r="J69">
        <v>5000031817</v>
      </c>
      <c r="K69" t="s">
        <v>114</v>
      </c>
      <c r="L69" s="3">
        <v>68.5</v>
      </c>
    </row>
    <row r="70" spans="2:12" x14ac:dyDescent="0.2">
      <c r="B70" s="2">
        <v>37022</v>
      </c>
      <c r="C70">
        <v>413</v>
      </c>
      <c r="D70">
        <v>53600000</v>
      </c>
      <c r="F70" t="s">
        <v>113</v>
      </c>
      <c r="H70">
        <v>100025519</v>
      </c>
      <c r="J70">
        <v>5000003183</v>
      </c>
      <c r="K70" t="s">
        <v>115</v>
      </c>
      <c r="L70" s="3">
        <v>69.05</v>
      </c>
    </row>
    <row r="71" spans="2:12" x14ac:dyDescent="0.2">
      <c r="B71" s="2">
        <v>37020</v>
      </c>
      <c r="C71">
        <v>413</v>
      </c>
      <c r="D71">
        <v>53600000</v>
      </c>
      <c r="F71" t="s">
        <v>113</v>
      </c>
      <c r="H71">
        <v>100024959</v>
      </c>
      <c r="J71">
        <v>5000031817</v>
      </c>
      <c r="K71" t="s">
        <v>114</v>
      </c>
      <c r="L71" s="3">
        <v>57.2</v>
      </c>
    </row>
    <row r="72" spans="2:12" x14ac:dyDescent="0.2">
      <c r="B72" s="2">
        <v>37020</v>
      </c>
      <c r="C72">
        <v>413</v>
      </c>
      <c r="D72">
        <v>53600000</v>
      </c>
      <c r="F72" t="s">
        <v>113</v>
      </c>
      <c r="H72">
        <v>100024979</v>
      </c>
      <c r="J72">
        <v>5000031817</v>
      </c>
      <c r="K72" t="s">
        <v>114</v>
      </c>
      <c r="L72" s="3">
        <v>61.52</v>
      </c>
    </row>
    <row r="73" spans="2:12" x14ac:dyDescent="0.2">
      <c r="B73" s="2">
        <v>37015</v>
      </c>
      <c r="C73">
        <v>413</v>
      </c>
      <c r="D73">
        <v>53600000</v>
      </c>
      <c r="F73" t="s">
        <v>113</v>
      </c>
      <c r="H73">
        <v>100024390</v>
      </c>
      <c r="J73">
        <v>5000003183</v>
      </c>
      <c r="K73" t="s">
        <v>115</v>
      </c>
      <c r="L73" s="3">
        <v>27.2</v>
      </c>
    </row>
    <row r="74" spans="2:12" x14ac:dyDescent="0.2">
      <c r="B74" s="2">
        <v>37021</v>
      </c>
      <c r="C74">
        <v>413</v>
      </c>
      <c r="D74">
        <v>53600000</v>
      </c>
      <c r="F74" t="s">
        <v>113</v>
      </c>
      <c r="H74">
        <v>100025241</v>
      </c>
      <c r="J74">
        <v>5000031817</v>
      </c>
      <c r="K74" t="s">
        <v>114</v>
      </c>
      <c r="L74" s="3">
        <v>65.959999999999994</v>
      </c>
    </row>
    <row r="75" spans="2:12" x14ac:dyDescent="0.2">
      <c r="B75" t="s">
        <v>20</v>
      </c>
      <c r="D75">
        <v>53600000</v>
      </c>
      <c r="L75" s="59">
        <v>740.57</v>
      </c>
    </row>
    <row r="76" spans="2:12" x14ac:dyDescent="0.2">
      <c r="B76" s="2">
        <v>37042</v>
      </c>
      <c r="C76">
        <v>413</v>
      </c>
      <c r="D76">
        <v>59003000</v>
      </c>
      <c r="F76" t="s">
        <v>116</v>
      </c>
      <c r="H76">
        <v>100026816</v>
      </c>
      <c r="J76">
        <v>30016000</v>
      </c>
      <c r="K76" t="s">
        <v>18</v>
      </c>
      <c r="L76" s="3">
        <v>503.73</v>
      </c>
    </row>
    <row r="77" spans="2:12" x14ac:dyDescent="0.2">
      <c r="B77" s="2">
        <v>37042</v>
      </c>
      <c r="C77">
        <v>413</v>
      </c>
      <c r="D77">
        <v>59003000</v>
      </c>
      <c r="F77" t="s">
        <v>116</v>
      </c>
      <c r="H77">
        <v>100026816</v>
      </c>
      <c r="J77">
        <v>30016000</v>
      </c>
      <c r="K77" t="s">
        <v>18</v>
      </c>
      <c r="L77" s="3">
        <v>833.2</v>
      </c>
    </row>
    <row r="78" spans="2:12" x14ac:dyDescent="0.2">
      <c r="B78" s="2">
        <v>37026</v>
      </c>
      <c r="C78">
        <v>413</v>
      </c>
      <c r="D78">
        <v>59003000</v>
      </c>
      <c r="F78" t="s">
        <v>116</v>
      </c>
      <c r="H78">
        <v>100025199</v>
      </c>
      <c r="J78">
        <v>30016000</v>
      </c>
      <c r="K78" t="s">
        <v>18</v>
      </c>
      <c r="L78" s="3">
        <v>860.89</v>
      </c>
    </row>
    <row r="79" spans="2:12" x14ac:dyDescent="0.2">
      <c r="B79" s="2">
        <v>37026</v>
      </c>
      <c r="C79">
        <v>413</v>
      </c>
      <c r="D79">
        <v>59003000</v>
      </c>
      <c r="F79" t="s">
        <v>116</v>
      </c>
      <c r="H79">
        <v>100025199</v>
      </c>
      <c r="J79">
        <v>30016000</v>
      </c>
      <c r="K79" t="s">
        <v>18</v>
      </c>
      <c r="L79" s="3">
        <v>508.15</v>
      </c>
    </row>
    <row r="80" spans="2:12" x14ac:dyDescent="0.2">
      <c r="B80" t="s">
        <v>20</v>
      </c>
      <c r="D80">
        <v>59003000</v>
      </c>
      <c r="L80" s="59">
        <v>2705.97</v>
      </c>
    </row>
    <row r="81" spans="2:12" x14ac:dyDescent="0.2">
      <c r="B81" s="2">
        <v>37042</v>
      </c>
      <c r="C81">
        <v>413</v>
      </c>
      <c r="D81">
        <v>59003100</v>
      </c>
      <c r="F81" t="s">
        <v>117</v>
      </c>
      <c r="H81">
        <v>100026816</v>
      </c>
      <c r="J81">
        <v>30016000</v>
      </c>
      <c r="K81" t="s">
        <v>18</v>
      </c>
      <c r="L81" s="3">
        <v>14.16</v>
      </c>
    </row>
    <row r="82" spans="2:12" x14ac:dyDescent="0.2">
      <c r="B82" s="2">
        <v>37026</v>
      </c>
      <c r="C82">
        <v>413</v>
      </c>
      <c r="D82">
        <v>59003100</v>
      </c>
      <c r="F82" t="s">
        <v>117</v>
      </c>
      <c r="H82">
        <v>100025199</v>
      </c>
      <c r="J82">
        <v>30016000</v>
      </c>
      <c r="K82" t="s">
        <v>18</v>
      </c>
      <c r="L82" s="3">
        <v>13.59</v>
      </c>
    </row>
    <row r="83" spans="2:12" x14ac:dyDescent="0.2">
      <c r="B83" t="s">
        <v>20</v>
      </c>
      <c r="D83">
        <v>59003100</v>
      </c>
      <c r="L83" s="59">
        <v>27.75</v>
      </c>
    </row>
    <row r="84" spans="2:12" x14ac:dyDescent="0.2">
      <c r="B84" s="2">
        <v>37026</v>
      </c>
      <c r="C84">
        <v>413</v>
      </c>
      <c r="D84">
        <v>59003200</v>
      </c>
      <c r="F84" t="s">
        <v>118</v>
      </c>
      <c r="H84">
        <v>100025199</v>
      </c>
      <c r="J84">
        <v>30016000</v>
      </c>
      <c r="K84" t="s">
        <v>18</v>
      </c>
      <c r="L84" s="3">
        <v>9.8699999999999992</v>
      </c>
    </row>
    <row r="85" spans="2:12" x14ac:dyDescent="0.2">
      <c r="B85" s="2">
        <v>37042</v>
      </c>
      <c r="C85">
        <v>413</v>
      </c>
      <c r="D85">
        <v>59003200</v>
      </c>
      <c r="F85" t="s">
        <v>118</v>
      </c>
      <c r="H85">
        <v>100026816</v>
      </c>
      <c r="J85">
        <v>30016000</v>
      </c>
      <c r="K85" t="s">
        <v>18</v>
      </c>
      <c r="L85" s="3">
        <v>37.04</v>
      </c>
    </row>
    <row r="86" spans="2:12" x14ac:dyDescent="0.2">
      <c r="B86" t="s">
        <v>20</v>
      </c>
      <c r="D86">
        <v>59003200</v>
      </c>
      <c r="L86" s="59">
        <v>46.91</v>
      </c>
    </row>
    <row r="87" spans="2:12" x14ac:dyDescent="0.2">
      <c r="B87" s="2">
        <v>37042</v>
      </c>
      <c r="C87">
        <v>413</v>
      </c>
      <c r="D87">
        <v>59099900</v>
      </c>
      <c r="F87" t="s">
        <v>120</v>
      </c>
      <c r="H87">
        <v>100026816</v>
      </c>
      <c r="J87">
        <v>30016000</v>
      </c>
      <c r="K87" t="s">
        <v>18</v>
      </c>
      <c r="L87" s="3">
        <v>2.0499999999999998</v>
      </c>
    </row>
    <row r="88" spans="2:12" x14ac:dyDescent="0.2">
      <c r="B88" s="2">
        <v>37026</v>
      </c>
      <c r="C88">
        <v>413</v>
      </c>
      <c r="D88">
        <v>59099900</v>
      </c>
      <c r="F88" t="s">
        <v>120</v>
      </c>
      <c r="H88">
        <v>100025199</v>
      </c>
      <c r="J88">
        <v>30016000</v>
      </c>
      <c r="K88" t="s">
        <v>18</v>
      </c>
      <c r="L88" s="3">
        <v>1.97</v>
      </c>
    </row>
    <row r="89" spans="2:12" x14ac:dyDescent="0.2">
      <c r="B89" t="s">
        <v>20</v>
      </c>
      <c r="D89">
        <v>59099900</v>
      </c>
      <c r="L89" s="59">
        <v>4.0199999999999996</v>
      </c>
    </row>
    <row r="90" spans="2:12" x14ac:dyDescent="0.2">
      <c r="B90" s="2">
        <v>37042</v>
      </c>
      <c r="C90">
        <v>413</v>
      </c>
      <c r="D90">
        <v>80020366</v>
      </c>
      <c r="F90" t="s">
        <v>121</v>
      </c>
      <c r="I90" t="s">
        <v>208</v>
      </c>
      <c r="L90" s="3">
        <v>-3315.37</v>
      </c>
    </row>
    <row r="91" spans="2:12" x14ac:dyDescent="0.2">
      <c r="B91" s="2">
        <v>37042</v>
      </c>
      <c r="C91">
        <v>413</v>
      </c>
      <c r="D91">
        <v>80020366</v>
      </c>
      <c r="F91" t="s">
        <v>121</v>
      </c>
      <c r="I91" t="s">
        <v>209</v>
      </c>
      <c r="L91" s="3">
        <v>-5871.73</v>
      </c>
    </row>
    <row r="92" spans="2:12" x14ac:dyDescent="0.2">
      <c r="B92" s="2">
        <v>37042</v>
      </c>
      <c r="C92">
        <v>413</v>
      </c>
      <c r="D92">
        <v>80020366</v>
      </c>
      <c r="F92" t="s">
        <v>121</v>
      </c>
      <c r="I92" t="s">
        <v>209</v>
      </c>
      <c r="L92" s="3">
        <v>-263053.42</v>
      </c>
    </row>
    <row r="93" spans="2:12" x14ac:dyDescent="0.2">
      <c r="B93" s="2">
        <v>37042</v>
      </c>
      <c r="C93">
        <v>413</v>
      </c>
      <c r="D93">
        <v>80020366</v>
      </c>
      <c r="F93" t="s">
        <v>121</v>
      </c>
      <c r="I93" t="s">
        <v>209</v>
      </c>
      <c r="L93" s="3">
        <v>-7579.77</v>
      </c>
    </row>
    <row r="94" spans="2:12" x14ac:dyDescent="0.2">
      <c r="B94" s="2">
        <v>37042</v>
      </c>
      <c r="C94">
        <v>413</v>
      </c>
      <c r="D94">
        <v>80020366</v>
      </c>
      <c r="F94" t="s">
        <v>121</v>
      </c>
      <c r="I94" t="s">
        <v>210</v>
      </c>
      <c r="L94" s="3">
        <v>-297868.12</v>
      </c>
    </row>
    <row r="95" spans="2:12" x14ac:dyDescent="0.2">
      <c r="B95" s="2">
        <v>37042</v>
      </c>
      <c r="C95">
        <v>413</v>
      </c>
      <c r="D95">
        <v>80020366</v>
      </c>
      <c r="F95" t="s">
        <v>121</v>
      </c>
      <c r="I95" t="s">
        <v>209</v>
      </c>
      <c r="L95" s="3">
        <v>-55564.480000000003</v>
      </c>
    </row>
    <row r="96" spans="2:12" x14ac:dyDescent="0.2">
      <c r="B96" s="2">
        <v>37042</v>
      </c>
      <c r="C96">
        <v>413</v>
      </c>
      <c r="D96">
        <v>80020366</v>
      </c>
      <c r="F96" t="s">
        <v>121</v>
      </c>
      <c r="I96" t="s">
        <v>209</v>
      </c>
      <c r="L96" s="3">
        <v>-198060.57</v>
      </c>
    </row>
    <row r="97" spans="2:12" x14ac:dyDescent="0.2">
      <c r="B97" t="s">
        <v>20</v>
      </c>
      <c r="D97">
        <v>80020366</v>
      </c>
      <c r="L97" s="59">
        <v>-831313.46</v>
      </c>
    </row>
    <row r="98" spans="2:12" x14ac:dyDescent="0.2">
      <c r="B98" s="2">
        <v>37042</v>
      </c>
      <c r="C98">
        <v>413</v>
      </c>
      <c r="D98">
        <v>81000023</v>
      </c>
      <c r="F98" t="s">
        <v>132</v>
      </c>
      <c r="H98">
        <v>337030</v>
      </c>
      <c r="L98" s="3">
        <v>3315.37</v>
      </c>
    </row>
    <row r="99" spans="2:12" x14ac:dyDescent="0.2">
      <c r="B99" s="2">
        <v>37042</v>
      </c>
      <c r="C99">
        <v>413</v>
      </c>
      <c r="D99">
        <v>81000023</v>
      </c>
      <c r="F99" t="s">
        <v>132</v>
      </c>
      <c r="H99">
        <v>337035</v>
      </c>
      <c r="L99" s="3">
        <v>1828.2</v>
      </c>
    </row>
    <row r="100" spans="2:12" x14ac:dyDescent="0.2">
      <c r="B100" s="2">
        <v>37042</v>
      </c>
      <c r="C100">
        <v>413</v>
      </c>
      <c r="D100">
        <v>81000023</v>
      </c>
      <c r="F100" t="s">
        <v>132</v>
      </c>
      <c r="H100">
        <v>337037</v>
      </c>
      <c r="L100" s="3">
        <v>263053.42</v>
      </c>
    </row>
    <row r="101" spans="2:12" x14ac:dyDescent="0.2">
      <c r="B101" s="2">
        <v>37042</v>
      </c>
      <c r="C101">
        <v>413</v>
      </c>
      <c r="D101">
        <v>81000023</v>
      </c>
      <c r="F101" t="s">
        <v>132</v>
      </c>
      <c r="H101">
        <v>337038</v>
      </c>
      <c r="L101" s="3">
        <v>5871.73</v>
      </c>
    </row>
    <row r="102" spans="2:12" x14ac:dyDescent="0.2">
      <c r="B102" s="2">
        <v>37042</v>
      </c>
      <c r="C102">
        <v>413</v>
      </c>
      <c r="D102">
        <v>81000023</v>
      </c>
      <c r="F102" t="s">
        <v>132</v>
      </c>
      <c r="H102">
        <v>337039</v>
      </c>
      <c r="L102" s="3">
        <v>9351.08</v>
      </c>
    </row>
    <row r="103" spans="2:12" x14ac:dyDescent="0.2">
      <c r="B103" s="2">
        <v>37042</v>
      </c>
      <c r="C103">
        <v>413</v>
      </c>
      <c r="D103">
        <v>81000023</v>
      </c>
      <c r="F103" t="s">
        <v>132</v>
      </c>
      <c r="H103">
        <v>337040</v>
      </c>
      <c r="L103" s="3">
        <v>35879.19</v>
      </c>
    </row>
    <row r="104" spans="2:12" x14ac:dyDescent="0.2">
      <c r="B104" s="2">
        <v>37042</v>
      </c>
      <c r="C104">
        <v>413</v>
      </c>
      <c r="D104">
        <v>81000023</v>
      </c>
      <c r="F104" t="s">
        <v>132</v>
      </c>
      <c r="H104">
        <v>337041</v>
      </c>
      <c r="L104" s="3">
        <v>232.33</v>
      </c>
    </row>
    <row r="105" spans="2:12" x14ac:dyDescent="0.2">
      <c r="B105" s="2">
        <v>37042</v>
      </c>
      <c r="C105">
        <v>413</v>
      </c>
      <c r="D105">
        <v>81000023</v>
      </c>
      <c r="F105" t="s">
        <v>132</v>
      </c>
      <c r="H105">
        <v>337022</v>
      </c>
      <c r="L105" s="3">
        <v>1207.9000000000001</v>
      </c>
    </row>
    <row r="106" spans="2:12" x14ac:dyDescent="0.2">
      <c r="B106" s="2">
        <v>37042</v>
      </c>
      <c r="C106">
        <v>413</v>
      </c>
      <c r="D106">
        <v>81000023</v>
      </c>
      <c r="F106" t="s">
        <v>132</v>
      </c>
      <c r="H106">
        <v>337023</v>
      </c>
      <c r="L106" s="3">
        <v>7579.77</v>
      </c>
    </row>
    <row r="107" spans="2:12" x14ac:dyDescent="0.2">
      <c r="B107" s="2">
        <v>37042</v>
      </c>
      <c r="C107">
        <v>413</v>
      </c>
      <c r="D107">
        <v>81000023</v>
      </c>
      <c r="F107" t="s">
        <v>132</v>
      </c>
      <c r="H107">
        <v>337024</v>
      </c>
      <c r="L107" s="3">
        <v>162181.38</v>
      </c>
    </row>
    <row r="108" spans="2:12" x14ac:dyDescent="0.2">
      <c r="B108" s="2">
        <v>37042</v>
      </c>
      <c r="C108">
        <v>413</v>
      </c>
      <c r="D108">
        <v>81000023</v>
      </c>
      <c r="F108" t="s">
        <v>132</v>
      </c>
      <c r="H108">
        <v>337025</v>
      </c>
      <c r="L108" s="3">
        <v>63.3</v>
      </c>
    </row>
    <row r="109" spans="2:12" x14ac:dyDescent="0.2">
      <c r="B109" s="2">
        <v>37042</v>
      </c>
      <c r="C109">
        <v>413</v>
      </c>
      <c r="D109">
        <v>81000023</v>
      </c>
      <c r="F109" t="s">
        <v>132</v>
      </c>
      <c r="H109">
        <v>337026</v>
      </c>
      <c r="L109" s="3">
        <v>28425.66</v>
      </c>
    </row>
    <row r="110" spans="2:12" x14ac:dyDescent="0.2">
      <c r="B110" s="2">
        <v>37042</v>
      </c>
      <c r="C110">
        <v>413</v>
      </c>
      <c r="D110">
        <v>81000023</v>
      </c>
      <c r="F110" t="s">
        <v>132</v>
      </c>
      <c r="H110">
        <v>337027</v>
      </c>
      <c r="L110" s="3">
        <v>14519.31</v>
      </c>
    </row>
    <row r="111" spans="2:12" x14ac:dyDescent="0.2">
      <c r="B111" s="2">
        <v>37042</v>
      </c>
      <c r="C111">
        <v>413</v>
      </c>
      <c r="D111">
        <v>81000023</v>
      </c>
      <c r="F111" t="s">
        <v>132</v>
      </c>
      <c r="H111">
        <v>337028</v>
      </c>
      <c r="L111" s="3">
        <v>15377.69</v>
      </c>
    </row>
    <row r="112" spans="2:12" x14ac:dyDescent="0.2">
      <c r="B112" t="s">
        <v>20</v>
      </c>
      <c r="D112">
        <v>81000023</v>
      </c>
      <c r="L112" s="59">
        <v>548886.32999999996</v>
      </c>
    </row>
    <row r="113" spans="2:12" x14ac:dyDescent="0.2">
      <c r="B113" t="s">
        <v>137</v>
      </c>
      <c r="L113" s="3"/>
    </row>
    <row r="114" spans="2:12" x14ac:dyDescent="0.2">
      <c r="L114" s="3"/>
    </row>
    <row r="115" spans="2:12" x14ac:dyDescent="0.2">
      <c r="B115" t="s">
        <v>138</v>
      </c>
      <c r="L115" s="59">
        <v>-173925.1</v>
      </c>
    </row>
    <row r="116" spans="2:12" x14ac:dyDescent="0.2">
      <c r="L116" s="3"/>
    </row>
    <row r="117" spans="2:12" x14ac:dyDescent="0.2">
      <c r="L117" s="3"/>
    </row>
    <row r="118" spans="2:12" x14ac:dyDescent="0.2">
      <c r="L118" s="3"/>
    </row>
    <row r="119" spans="2:12" x14ac:dyDescent="0.2">
      <c r="L119" s="3"/>
    </row>
    <row r="120" spans="2:12" x14ac:dyDescent="0.2">
      <c r="L120" s="3"/>
    </row>
    <row r="121" spans="2:12" x14ac:dyDescent="0.2">
      <c r="L121" s="3"/>
    </row>
    <row r="122" spans="2:12" x14ac:dyDescent="0.2">
      <c r="L122" s="3"/>
    </row>
    <row r="123" spans="2:12" x14ac:dyDescent="0.2">
      <c r="L123" s="3"/>
    </row>
    <row r="124" spans="2:12" x14ac:dyDescent="0.2">
      <c r="L124" s="3"/>
    </row>
    <row r="125" spans="2:12" x14ac:dyDescent="0.2">
      <c r="L125" s="3"/>
    </row>
    <row r="126" spans="2:12" x14ac:dyDescent="0.2">
      <c r="L126" s="3"/>
    </row>
    <row r="127" spans="2:12" x14ac:dyDescent="0.2">
      <c r="L127" s="3"/>
    </row>
    <row r="128" spans="2:12" x14ac:dyDescent="0.2">
      <c r="L128" s="3"/>
    </row>
    <row r="129" spans="12:12" x14ac:dyDescent="0.2">
      <c r="L129" s="3"/>
    </row>
    <row r="130" spans="12:12" x14ac:dyDescent="0.2">
      <c r="L130" s="3"/>
    </row>
    <row r="131" spans="12:12" x14ac:dyDescent="0.2">
      <c r="L131" s="3"/>
    </row>
    <row r="132" spans="12:12" x14ac:dyDescent="0.2">
      <c r="L132" s="3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45" sqref="A45:A46"/>
    </sheetView>
  </sheetViews>
  <sheetFormatPr defaultRowHeight="12.75" x14ac:dyDescent="0.2"/>
  <cols>
    <col min="1" max="1" width="21.85546875" customWidth="1"/>
    <col min="2" max="2" width="6.7109375" customWidth="1"/>
    <col min="3" max="3" width="23.7109375" customWidth="1"/>
  </cols>
  <sheetData>
    <row r="1" spans="1:4" x14ac:dyDescent="0.2">
      <c r="A1" s="52"/>
      <c r="B1" s="52" t="s">
        <v>392</v>
      </c>
      <c r="C1" s="52"/>
      <c r="D1" s="52"/>
    </row>
    <row r="2" spans="1:4" x14ac:dyDescent="0.2">
      <c r="A2" s="52"/>
      <c r="B2" s="52" t="s">
        <v>481</v>
      </c>
      <c r="C2" s="52"/>
      <c r="D2" s="52"/>
    </row>
    <row r="3" spans="1:4" x14ac:dyDescent="0.2">
      <c r="A3" s="52"/>
      <c r="B3" s="52" t="s">
        <v>556</v>
      </c>
      <c r="C3" s="52"/>
      <c r="D3" s="52"/>
    </row>
    <row r="4" spans="1:4" x14ac:dyDescent="0.2">
      <c r="A4" s="52"/>
      <c r="B4" s="52"/>
      <c r="C4" s="52"/>
      <c r="D4" s="52"/>
    </row>
    <row r="5" spans="1:4" x14ac:dyDescent="0.2">
      <c r="A5" s="53" t="s">
        <v>452</v>
      </c>
      <c r="B5" s="53"/>
      <c r="C5" s="53"/>
      <c r="D5" s="53" t="s">
        <v>453</v>
      </c>
    </row>
    <row r="7" spans="1:4" ht="12" customHeight="1" x14ac:dyDescent="0.2">
      <c r="A7" t="s">
        <v>482</v>
      </c>
      <c r="C7" t="s">
        <v>455</v>
      </c>
      <c r="D7">
        <v>1</v>
      </c>
    </row>
    <row r="8" spans="1:4" ht="12" customHeight="1" x14ac:dyDescent="0.2">
      <c r="A8" t="s">
        <v>483</v>
      </c>
      <c r="C8" t="s">
        <v>455</v>
      </c>
      <c r="D8">
        <v>1</v>
      </c>
    </row>
    <row r="9" spans="1:4" ht="12" customHeight="1" x14ac:dyDescent="0.2">
      <c r="A9" t="s">
        <v>484</v>
      </c>
      <c r="C9" t="s">
        <v>455</v>
      </c>
      <c r="D9">
        <v>1</v>
      </c>
    </row>
    <row r="10" spans="1:4" ht="12" customHeight="1" x14ac:dyDescent="0.2">
      <c r="A10" t="s">
        <v>485</v>
      </c>
      <c r="C10" t="s">
        <v>455</v>
      </c>
      <c r="D10">
        <v>1</v>
      </c>
    </row>
    <row r="11" spans="1:4" ht="12" customHeight="1" x14ac:dyDescent="0.2">
      <c r="A11" t="s">
        <v>486</v>
      </c>
      <c r="C11" t="s">
        <v>455</v>
      </c>
      <c r="D11">
        <v>1</v>
      </c>
    </row>
    <row r="12" spans="1:4" ht="12" customHeight="1" x14ac:dyDescent="0.2">
      <c r="A12" t="s">
        <v>487</v>
      </c>
      <c r="C12" t="s">
        <v>455</v>
      </c>
      <c r="D12">
        <v>1</v>
      </c>
    </row>
    <row r="13" spans="1:4" ht="12" customHeight="1" x14ac:dyDescent="0.2">
      <c r="A13" t="s">
        <v>488</v>
      </c>
      <c r="C13" t="s">
        <v>455</v>
      </c>
      <c r="D13">
        <v>1</v>
      </c>
    </row>
    <row r="14" spans="1:4" ht="12" customHeight="1" x14ac:dyDescent="0.2">
      <c r="A14" t="s">
        <v>558</v>
      </c>
      <c r="C14" t="s">
        <v>455</v>
      </c>
      <c r="D14">
        <v>1</v>
      </c>
    </row>
    <row r="15" spans="1:4" ht="13.5" thickBot="1" x14ac:dyDescent="0.25">
      <c r="D15" s="56">
        <f>SUM(D7:D14)</f>
        <v>8</v>
      </c>
    </row>
    <row r="16" spans="1:4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topLeftCell="A23" workbookViewId="0">
      <selection activeCell="A45" sqref="A45:A46"/>
    </sheetView>
  </sheetViews>
  <sheetFormatPr defaultRowHeight="11.25" x14ac:dyDescent="0.2"/>
  <cols>
    <col min="1" max="1" width="27.85546875" style="4" customWidth="1"/>
    <col min="2" max="2" width="9" style="4" customWidth="1"/>
    <col min="3" max="3" width="1.5703125" style="4" customWidth="1"/>
    <col min="4" max="4" width="9" style="4" customWidth="1"/>
    <col min="5" max="5" width="1.5703125" style="4" customWidth="1"/>
    <col min="6" max="6" width="9" style="4" customWidth="1"/>
    <col min="7" max="7" width="4.7109375" style="4" customWidth="1"/>
    <col min="8" max="8" width="9" style="4" customWidth="1"/>
    <col min="9" max="9" width="1.85546875" style="4" customWidth="1"/>
    <col min="10" max="10" width="9" style="4" customWidth="1"/>
    <col min="11" max="11" width="1.42578125" style="4" customWidth="1"/>
    <col min="12" max="12" width="9" style="4" customWidth="1"/>
    <col min="13" max="13" width="1.5703125" style="4" customWidth="1"/>
    <col min="14" max="14" width="26.42578125" style="4" customWidth="1"/>
    <col min="15" max="15" width="7.5703125" style="4" customWidth="1"/>
    <col min="16" max="16" width="1.5703125" style="4" customWidth="1"/>
    <col min="17" max="17" width="7.5703125" style="4" customWidth="1"/>
    <col min="18" max="18" width="1.5703125" style="4" customWidth="1"/>
    <col min="19" max="19" width="7.5703125" style="4" customWidth="1"/>
    <col min="20" max="20" width="1.5703125" style="4" customWidth="1"/>
    <col min="21" max="21" width="7.5703125" style="4" customWidth="1"/>
    <col min="22" max="22" width="1.5703125" style="4" customWidth="1"/>
    <col min="23" max="23" width="7.5703125" style="4" customWidth="1"/>
    <col min="24" max="24" width="1.5703125" style="4" customWidth="1"/>
    <col min="25" max="25" width="7.5703125" style="4" customWidth="1"/>
    <col min="26" max="26" width="1.5703125" style="4" customWidth="1"/>
    <col min="27" max="27" width="7.5703125" style="4" customWidth="1"/>
    <col min="28" max="28" width="1.5703125" style="4" customWidth="1"/>
    <col min="29" max="29" width="7.5703125" style="4" customWidth="1"/>
    <col min="30" max="30" width="1.5703125" style="4" customWidth="1"/>
    <col min="31" max="31" width="7.5703125" style="4" customWidth="1"/>
    <col min="32" max="32" width="1.5703125" style="4" customWidth="1"/>
    <col min="33" max="33" width="7.5703125" style="4" customWidth="1"/>
    <col min="34" max="34" width="1.5703125" style="4" customWidth="1"/>
    <col min="35" max="35" width="7.5703125" style="4" customWidth="1"/>
    <col min="36" max="36" width="1.5703125" style="4" customWidth="1"/>
    <col min="37" max="37" width="7.5703125" style="4" customWidth="1"/>
    <col min="38" max="38" width="1.5703125" style="4" customWidth="1"/>
    <col min="39" max="39" width="8.7109375" style="4" customWidth="1"/>
    <col min="40" max="40" width="1.5703125" style="4" customWidth="1"/>
    <col min="41" max="41" width="8.85546875" style="4" customWidth="1"/>
    <col min="42" max="42" width="1.85546875" style="4" customWidth="1"/>
    <col min="43" max="43" width="9.140625" style="4"/>
    <col min="44" max="44" width="1.7109375" style="4" customWidth="1"/>
    <col min="45" max="16384" width="9.140625" style="4"/>
  </cols>
  <sheetData>
    <row r="1" spans="1:43" ht="12" hidden="1" customHeight="1" x14ac:dyDescent="0.2">
      <c r="A1" s="4" t="s">
        <v>389</v>
      </c>
      <c r="B1" s="4" t="s">
        <v>444</v>
      </c>
    </row>
    <row r="2" spans="1:43" hidden="1" x14ac:dyDescent="0.2">
      <c r="A2" s="4" t="s">
        <v>390</v>
      </c>
      <c r="B2" s="4" t="s">
        <v>445</v>
      </c>
    </row>
    <row r="3" spans="1:43" ht="15.75" x14ac:dyDescent="0.25">
      <c r="A3" s="62" t="s">
        <v>392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N3" s="62" t="s">
        <v>392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</row>
    <row r="4" spans="1:43" ht="15.75" x14ac:dyDescent="0.25">
      <c r="A4" s="62" t="s">
        <v>393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N4" s="62" t="s">
        <v>393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</row>
    <row r="5" spans="1:43" ht="15.75" x14ac:dyDescent="0.25">
      <c r="A5" s="62" t="s">
        <v>583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N5" s="62" t="str">
        <f>+A5</f>
        <v>ENA  Financial Trading - Mark Taylor (105657)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3" ht="15.75" x14ac:dyDescent="0.25">
      <c r="A6" s="63" t="s">
        <v>394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N6" s="63" t="s">
        <v>394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</row>
    <row r="8" spans="1:43" ht="12" customHeight="1" x14ac:dyDescent="0.2">
      <c r="B8" s="6" t="s">
        <v>395</v>
      </c>
      <c r="C8" s="7"/>
      <c r="D8" s="6" t="s">
        <v>395</v>
      </c>
      <c r="E8" s="8"/>
      <c r="F8" s="9" t="s">
        <v>396</v>
      </c>
      <c r="G8" s="9"/>
      <c r="H8" s="6" t="s">
        <v>395</v>
      </c>
      <c r="I8" s="6"/>
      <c r="J8" s="6" t="s">
        <v>395</v>
      </c>
      <c r="K8" s="8"/>
      <c r="L8" s="10" t="s">
        <v>397</v>
      </c>
      <c r="O8" s="8" t="s">
        <v>398</v>
      </c>
      <c r="P8" s="11"/>
      <c r="Q8" s="8" t="s">
        <v>399</v>
      </c>
      <c r="R8" s="11"/>
      <c r="S8" s="8" t="s">
        <v>400</v>
      </c>
      <c r="T8" s="11"/>
      <c r="U8" s="8" t="s">
        <v>401</v>
      </c>
      <c r="V8" s="11"/>
      <c r="W8" s="8" t="s">
        <v>395</v>
      </c>
      <c r="X8" s="11"/>
      <c r="Y8" s="8" t="s">
        <v>402</v>
      </c>
      <c r="Z8" s="11"/>
      <c r="AA8" s="8" t="s">
        <v>403</v>
      </c>
      <c r="AB8" s="11"/>
      <c r="AC8" s="8" t="s">
        <v>404</v>
      </c>
      <c r="AD8" s="11"/>
      <c r="AE8" s="8" t="s">
        <v>405</v>
      </c>
      <c r="AF8" s="11"/>
      <c r="AG8" s="8" t="s">
        <v>406</v>
      </c>
      <c r="AH8" s="11"/>
      <c r="AI8" s="8" t="s">
        <v>407</v>
      </c>
      <c r="AJ8" s="11"/>
      <c r="AK8" s="8" t="s">
        <v>408</v>
      </c>
      <c r="AL8" s="11"/>
      <c r="AM8" s="12" t="s">
        <v>409</v>
      </c>
      <c r="AO8" s="13" t="s">
        <v>409</v>
      </c>
      <c r="AQ8" s="13" t="s">
        <v>409</v>
      </c>
    </row>
    <row r="9" spans="1:43" ht="12" customHeight="1" x14ac:dyDescent="0.2">
      <c r="B9" s="14" t="s">
        <v>410</v>
      </c>
      <c r="C9" s="11"/>
      <c r="D9" s="14" t="s">
        <v>411</v>
      </c>
      <c r="E9" s="11"/>
      <c r="F9" s="14" t="s">
        <v>412</v>
      </c>
      <c r="G9" s="11"/>
      <c r="H9" s="14" t="s">
        <v>413</v>
      </c>
      <c r="I9" s="11"/>
      <c r="J9" s="14" t="s">
        <v>414</v>
      </c>
      <c r="K9" s="11"/>
      <c r="L9" s="14" t="s">
        <v>412</v>
      </c>
      <c r="N9" s="15"/>
      <c r="O9" s="16" t="s">
        <v>410</v>
      </c>
      <c r="P9" s="17"/>
      <c r="Q9" s="16" t="s">
        <v>410</v>
      </c>
      <c r="R9" s="17"/>
      <c r="S9" s="16" t="s">
        <v>410</v>
      </c>
      <c r="T9" s="17"/>
      <c r="U9" s="16" t="s">
        <v>410</v>
      </c>
      <c r="V9" s="17"/>
      <c r="W9" s="16" t="s">
        <v>410</v>
      </c>
      <c r="X9" s="17"/>
      <c r="Y9" s="16" t="s">
        <v>411</v>
      </c>
      <c r="Z9" s="17"/>
      <c r="AA9" s="16" t="s">
        <v>411</v>
      </c>
      <c r="AB9" s="17"/>
      <c r="AC9" s="16" t="s">
        <v>411</v>
      </c>
      <c r="AD9" s="17"/>
      <c r="AE9" s="16" t="s">
        <v>411</v>
      </c>
      <c r="AF9" s="17"/>
      <c r="AG9" s="16" t="s">
        <v>411</v>
      </c>
      <c r="AH9" s="17"/>
      <c r="AI9" s="16" t="s">
        <v>411</v>
      </c>
      <c r="AJ9" s="17"/>
      <c r="AK9" s="16" t="s">
        <v>411</v>
      </c>
      <c r="AL9" s="17"/>
      <c r="AM9" s="18" t="s">
        <v>415</v>
      </c>
      <c r="AO9" s="19" t="s">
        <v>416</v>
      </c>
      <c r="AQ9" s="19" t="s">
        <v>412</v>
      </c>
    </row>
    <row r="10" spans="1:43" ht="12" customHeight="1" x14ac:dyDescent="0.2">
      <c r="A10" s="20" t="s">
        <v>417</v>
      </c>
      <c r="N10" s="20" t="s">
        <v>417</v>
      </c>
      <c r="AM10" s="21"/>
      <c r="AO10" s="22"/>
      <c r="AQ10" s="22"/>
    </row>
    <row r="11" spans="1:43" s="24" customFormat="1" ht="12" customHeight="1" x14ac:dyDescent="0.2">
      <c r="A11" s="23" t="s">
        <v>17</v>
      </c>
      <c r="B11" s="24">
        <v>271785.18</v>
      </c>
      <c r="D11" s="24">
        <v>146238</v>
      </c>
      <c r="F11" s="24">
        <v>-125547.18</v>
      </c>
      <c r="G11" s="24">
        <v>1</v>
      </c>
      <c r="H11" s="25">
        <v>928747.08</v>
      </c>
      <c r="J11" s="24">
        <v>731190</v>
      </c>
      <c r="L11" s="24">
        <v>-197557.08</v>
      </c>
      <c r="N11" s="23" t="s">
        <v>17</v>
      </c>
      <c r="O11" s="24">
        <v>149560.26999999999</v>
      </c>
      <c r="Q11" s="24">
        <v>171177.84</v>
      </c>
      <c r="S11" s="24">
        <v>167903.06</v>
      </c>
      <c r="U11" s="24">
        <v>168320.73</v>
      </c>
      <c r="W11" s="24">
        <v>271785.18</v>
      </c>
      <c r="Y11" s="24">
        <v>146238</v>
      </c>
      <c r="AA11" s="24">
        <v>146238</v>
      </c>
      <c r="AC11" s="24">
        <v>146238</v>
      </c>
      <c r="AE11" s="24">
        <v>146238</v>
      </c>
      <c r="AG11" s="24">
        <v>146238</v>
      </c>
      <c r="AI11" s="24">
        <v>146238</v>
      </c>
      <c r="AK11" s="24">
        <v>146238</v>
      </c>
      <c r="AM11" s="26">
        <v>1952413.08</v>
      </c>
      <c r="AO11" s="27">
        <v>1754856</v>
      </c>
      <c r="AQ11" s="27">
        <v>-197557.08</v>
      </c>
    </row>
    <row r="12" spans="1:43" s="24" customFormat="1" ht="12" customHeight="1" x14ac:dyDescent="0.2">
      <c r="A12" s="23" t="s">
        <v>418</v>
      </c>
      <c r="B12" s="24">
        <v>23828.080000000002</v>
      </c>
      <c r="D12" s="24">
        <v>19927</v>
      </c>
      <c r="F12" s="24">
        <v>-3901.08</v>
      </c>
      <c r="G12" s="24">
        <v>1</v>
      </c>
      <c r="H12" s="25">
        <v>117351.01</v>
      </c>
      <c r="J12" s="24">
        <v>99635</v>
      </c>
      <c r="L12" s="24">
        <v>-17716.009999999998</v>
      </c>
      <c r="N12" s="23" t="s">
        <v>418</v>
      </c>
      <c r="O12" s="24">
        <v>19625.97</v>
      </c>
      <c r="Q12" s="24">
        <v>17092.330000000002</v>
      </c>
      <c r="S12" s="24">
        <v>31465.25</v>
      </c>
      <c r="U12" s="24">
        <v>25339.38</v>
      </c>
      <c r="W12" s="24">
        <v>23828.080000000002</v>
      </c>
      <c r="Y12" s="24">
        <v>19927</v>
      </c>
      <c r="AA12" s="24">
        <v>19927</v>
      </c>
      <c r="AC12" s="24">
        <v>19927</v>
      </c>
      <c r="AE12" s="24">
        <v>19927</v>
      </c>
      <c r="AG12" s="24">
        <v>19927</v>
      </c>
      <c r="AI12" s="24">
        <v>19927</v>
      </c>
      <c r="AK12" s="24">
        <v>19927</v>
      </c>
      <c r="AM12" s="26">
        <v>256840.01</v>
      </c>
      <c r="AO12" s="27">
        <v>239124</v>
      </c>
      <c r="AQ12" s="27">
        <v>-17716.009999999998</v>
      </c>
    </row>
    <row r="13" spans="1:43" s="24" customFormat="1" ht="12" customHeight="1" x14ac:dyDescent="0.2">
      <c r="A13" s="23" t="s">
        <v>419</v>
      </c>
      <c r="B13" s="24">
        <v>9945.35</v>
      </c>
      <c r="D13" s="24">
        <v>10037</v>
      </c>
      <c r="F13" s="24">
        <v>91.649999999999636</v>
      </c>
      <c r="H13" s="25">
        <v>70838.02</v>
      </c>
      <c r="J13" s="24">
        <v>50185</v>
      </c>
      <c r="L13" s="24">
        <v>-20653.02</v>
      </c>
      <c r="N13" s="23" t="s">
        <v>419</v>
      </c>
      <c r="O13" s="24">
        <v>22161.85</v>
      </c>
      <c r="Q13" s="24">
        <v>39440.129999999997</v>
      </c>
      <c r="S13" s="24">
        <v>-10941.08</v>
      </c>
      <c r="U13" s="24">
        <v>10231.77</v>
      </c>
      <c r="W13" s="24">
        <v>9945.35</v>
      </c>
      <c r="Y13" s="24">
        <v>10037</v>
      </c>
      <c r="AA13" s="24">
        <v>10037</v>
      </c>
      <c r="AC13" s="24">
        <v>10037</v>
      </c>
      <c r="AE13" s="24">
        <v>10037</v>
      </c>
      <c r="AG13" s="24">
        <v>10037</v>
      </c>
      <c r="AI13" s="24">
        <v>10037</v>
      </c>
      <c r="AK13" s="24">
        <v>10037</v>
      </c>
      <c r="AM13" s="26">
        <v>141097.01999999999</v>
      </c>
      <c r="AO13" s="27">
        <v>120444</v>
      </c>
      <c r="AQ13" s="27">
        <v>-20653.02</v>
      </c>
    </row>
    <row r="14" spans="1:43" s="24" customFormat="1" ht="12" customHeight="1" x14ac:dyDescent="0.2">
      <c r="A14" s="23" t="s">
        <v>420</v>
      </c>
      <c r="B14" s="24">
        <v>6899.04</v>
      </c>
      <c r="D14" s="24">
        <v>7515</v>
      </c>
      <c r="F14" s="24">
        <v>615.96000000000095</v>
      </c>
      <c r="H14" s="25">
        <v>34786.04</v>
      </c>
      <c r="J14" s="24">
        <v>37575</v>
      </c>
      <c r="L14" s="24">
        <v>2788.9600000000064</v>
      </c>
      <c r="N14" s="23" t="s">
        <v>420</v>
      </c>
      <c r="O14" s="24">
        <v>3883.36</v>
      </c>
      <c r="Q14" s="24">
        <v>8991.44</v>
      </c>
      <c r="S14" s="24">
        <v>9388.2800000000007</v>
      </c>
      <c r="U14" s="24">
        <v>5623.92</v>
      </c>
      <c r="W14" s="24">
        <v>6899.04</v>
      </c>
      <c r="Y14" s="24">
        <v>7515</v>
      </c>
      <c r="AA14" s="24">
        <v>7515</v>
      </c>
      <c r="AC14" s="24">
        <v>7515</v>
      </c>
      <c r="AE14" s="24">
        <v>7515</v>
      </c>
      <c r="AG14" s="24">
        <v>7515</v>
      </c>
      <c r="AI14" s="24">
        <v>7515</v>
      </c>
      <c r="AK14" s="24">
        <v>7515</v>
      </c>
      <c r="AM14" s="26">
        <v>87391.039999999994</v>
      </c>
      <c r="AO14" s="27">
        <v>90180</v>
      </c>
      <c r="AQ14" s="27">
        <v>2788.9599999999919</v>
      </c>
    </row>
    <row r="15" spans="1:43" s="24" customFormat="1" ht="12" customHeight="1" x14ac:dyDescent="0.2">
      <c r="A15" s="23" t="s">
        <v>421</v>
      </c>
      <c r="B15" s="24">
        <v>1584.25</v>
      </c>
      <c r="D15" s="24">
        <v>1491</v>
      </c>
      <c r="F15" s="24">
        <v>-93.25</v>
      </c>
      <c r="H15" s="25">
        <v>12789.44</v>
      </c>
      <c r="J15" s="24">
        <v>7455</v>
      </c>
      <c r="L15" s="24">
        <v>-5334.44</v>
      </c>
      <c r="N15" s="23" t="s">
        <v>421</v>
      </c>
      <c r="O15" s="24">
        <v>2407.67</v>
      </c>
      <c r="Q15" s="24">
        <v>2880.28</v>
      </c>
      <c r="S15" s="24">
        <v>3539.3</v>
      </c>
      <c r="U15" s="24">
        <v>2377.94</v>
      </c>
      <c r="W15" s="24">
        <v>1584.25</v>
      </c>
      <c r="Y15" s="24">
        <v>1491</v>
      </c>
      <c r="AA15" s="24">
        <v>1491</v>
      </c>
      <c r="AC15" s="24">
        <v>1491</v>
      </c>
      <c r="AE15" s="24">
        <v>1491</v>
      </c>
      <c r="AG15" s="24">
        <v>1491</v>
      </c>
      <c r="AI15" s="24">
        <v>1491</v>
      </c>
      <c r="AK15" s="24">
        <v>1491</v>
      </c>
      <c r="AM15" s="26">
        <v>23226.44</v>
      </c>
      <c r="AO15" s="27">
        <v>17892</v>
      </c>
      <c r="AQ15" s="27">
        <v>-5334.44</v>
      </c>
    </row>
    <row r="16" spans="1:43" s="24" customFormat="1" ht="12" customHeight="1" x14ac:dyDescent="0.2">
      <c r="A16" s="23" t="s">
        <v>422</v>
      </c>
      <c r="B16" s="24">
        <v>128656.03</v>
      </c>
      <c r="D16" s="24">
        <v>87947</v>
      </c>
      <c r="F16" s="24">
        <v>-40709.03</v>
      </c>
      <c r="H16" s="25">
        <v>282893.38</v>
      </c>
      <c r="J16" s="24">
        <v>439735</v>
      </c>
      <c r="L16" s="24">
        <v>156841.62</v>
      </c>
      <c r="N16" s="23" t="s">
        <v>422</v>
      </c>
      <c r="O16" s="24">
        <v>-34180.800000000003</v>
      </c>
      <c r="Q16" s="24">
        <v>97411.22</v>
      </c>
      <c r="S16" s="24">
        <v>84529.57</v>
      </c>
      <c r="U16" s="24">
        <v>6477.36</v>
      </c>
      <c r="W16" s="24">
        <v>128656.03</v>
      </c>
      <c r="Y16" s="24">
        <v>87947</v>
      </c>
      <c r="AA16" s="24">
        <v>87947</v>
      </c>
      <c r="AC16" s="24">
        <v>87947</v>
      </c>
      <c r="AE16" s="24">
        <v>87947</v>
      </c>
      <c r="AG16" s="24">
        <v>146578</v>
      </c>
      <c r="AI16" s="24">
        <v>146578</v>
      </c>
      <c r="AK16" s="24">
        <v>381102</v>
      </c>
      <c r="AM16" s="26">
        <v>1308939.3799999999</v>
      </c>
      <c r="AO16" s="27">
        <v>1465781</v>
      </c>
      <c r="AQ16" s="27">
        <v>156841.62</v>
      </c>
    </row>
    <row r="17" spans="1:43" s="24" customFormat="1" ht="12" hidden="1" customHeight="1" x14ac:dyDescent="0.2">
      <c r="A17" s="23" t="s">
        <v>423</v>
      </c>
      <c r="B17" s="24">
        <v>0</v>
      </c>
      <c r="D17" s="24">
        <v>0</v>
      </c>
      <c r="F17" s="24">
        <v>0</v>
      </c>
      <c r="H17" s="25">
        <v>0</v>
      </c>
      <c r="J17" s="24">
        <v>0</v>
      </c>
      <c r="L17" s="24">
        <v>0</v>
      </c>
      <c r="N17" s="23" t="s">
        <v>423</v>
      </c>
      <c r="O17" s="24">
        <v>0</v>
      </c>
      <c r="Q17" s="24">
        <v>0</v>
      </c>
      <c r="S17" s="24">
        <v>0</v>
      </c>
      <c r="U17" s="24">
        <v>0</v>
      </c>
      <c r="W17" s="24">
        <v>0</v>
      </c>
      <c r="Y17" s="24">
        <v>0</v>
      </c>
      <c r="AA17" s="24">
        <v>0</v>
      </c>
      <c r="AC17" s="24">
        <v>0</v>
      </c>
      <c r="AE17" s="24">
        <v>0</v>
      </c>
      <c r="AG17" s="24">
        <v>0</v>
      </c>
      <c r="AI17" s="24">
        <v>0</v>
      </c>
      <c r="AK17" s="24">
        <v>0</v>
      </c>
      <c r="AM17" s="26">
        <v>0</v>
      </c>
      <c r="AO17" s="27">
        <v>0</v>
      </c>
      <c r="AQ17" s="27">
        <v>0</v>
      </c>
    </row>
    <row r="18" spans="1:43" s="24" customFormat="1" ht="12" customHeight="1" x14ac:dyDescent="0.2">
      <c r="A18" s="23" t="s">
        <v>424</v>
      </c>
      <c r="B18" s="24">
        <v>8660.24</v>
      </c>
      <c r="D18" s="24">
        <v>0</v>
      </c>
      <c r="F18" s="24">
        <v>-8660.24</v>
      </c>
      <c r="G18" s="24">
        <v>2</v>
      </c>
      <c r="H18" s="25">
        <v>19707.84</v>
      </c>
      <c r="J18" s="24">
        <v>0</v>
      </c>
      <c r="L18" s="24">
        <v>-19707.84</v>
      </c>
      <c r="N18" s="23" t="s">
        <v>424</v>
      </c>
      <c r="O18" s="24">
        <v>2955.46</v>
      </c>
      <c r="Q18" s="24">
        <v>632.44000000000005</v>
      </c>
      <c r="S18" s="24">
        <v>2211.98</v>
      </c>
      <c r="U18" s="24">
        <v>5247.72</v>
      </c>
      <c r="W18" s="24">
        <v>8660.24</v>
      </c>
      <c r="Y18" s="24">
        <v>0</v>
      </c>
      <c r="AA18" s="24">
        <v>0</v>
      </c>
      <c r="AC18" s="24">
        <v>0</v>
      </c>
      <c r="AE18" s="24">
        <v>0</v>
      </c>
      <c r="AG18" s="24">
        <v>0</v>
      </c>
      <c r="AI18" s="24">
        <v>0</v>
      </c>
      <c r="AK18" s="24">
        <v>0</v>
      </c>
      <c r="AM18" s="26">
        <v>19707.84</v>
      </c>
      <c r="AO18" s="27">
        <v>0</v>
      </c>
      <c r="AQ18" s="27">
        <v>-19707.84</v>
      </c>
    </row>
    <row r="19" spans="1:43" s="24" customFormat="1" ht="12" customHeight="1" x14ac:dyDescent="0.2">
      <c r="A19" s="23" t="s">
        <v>425</v>
      </c>
      <c r="B19" s="24">
        <v>0</v>
      </c>
      <c r="D19" s="24">
        <v>0</v>
      </c>
      <c r="F19" s="24">
        <v>0</v>
      </c>
      <c r="H19" s="25">
        <v>0</v>
      </c>
      <c r="J19" s="24">
        <v>0</v>
      </c>
      <c r="L19" s="24">
        <v>0</v>
      </c>
      <c r="N19" s="23" t="s">
        <v>425</v>
      </c>
      <c r="O19" s="24">
        <v>0</v>
      </c>
      <c r="Q19" s="24">
        <v>0</v>
      </c>
      <c r="S19" s="24">
        <v>0</v>
      </c>
      <c r="U19" s="24">
        <v>0</v>
      </c>
      <c r="W19" s="24">
        <v>0</v>
      </c>
      <c r="Y19" s="24">
        <v>0</v>
      </c>
      <c r="AA19" s="24">
        <v>0</v>
      </c>
      <c r="AC19" s="24">
        <v>0</v>
      </c>
      <c r="AE19" s="24">
        <v>0</v>
      </c>
      <c r="AG19" s="24">
        <v>0</v>
      </c>
      <c r="AI19" s="24">
        <v>0</v>
      </c>
      <c r="AK19" s="24">
        <v>0</v>
      </c>
      <c r="AM19" s="26">
        <v>0</v>
      </c>
      <c r="AO19" s="27">
        <v>0</v>
      </c>
      <c r="AQ19" s="27">
        <v>0</v>
      </c>
    </row>
    <row r="20" spans="1:43" s="24" customFormat="1" ht="12" customHeight="1" x14ac:dyDescent="0.2">
      <c r="A20" s="23" t="s">
        <v>426</v>
      </c>
      <c r="B20" s="24">
        <v>0</v>
      </c>
      <c r="D20" s="24">
        <v>0</v>
      </c>
      <c r="F20" s="24">
        <v>0</v>
      </c>
      <c r="H20" s="25">
        <v>0</v>
      </c>
      <c r="J20" s="24">
        <v>0</v>
      </c>
      <c r="L20" s="24">
        <v>0</v>
      </c>
      <c r="N20" s="23" t="s">
        <v>426</v>
      </c>
      <c r="O20" s="24">
        <v>0</v>
      </c>
      <c r="Q20" s="24">
        <v>0</v>
      </c>
      <c r="S20" s="24">
        <v>0</v>
      </c>
      <c r="U20" s="24">
        <v>0</v>
      </c>
      <c r="W20" s="24">
        <v>0</v>
      </c>
      <c r="Y20" s="24">
        <v>0</v>
      </c>
      <c r="AA20" s="24">
        <v>0</v>
      </c>
      <c r="AC20" s="24">
        <v>0</v>
      </c>
      <c r="AE20" s="24">
        <v>0</v>
      </c>
      <c r="AG20" s="24">
        <v>0</v>
      </c>
      <c r="AI20" s="24">
        <v>0</v>
      </c>
      <c r="AK20" s="24">
        <v>0</v>
      </c>
      <c r="AM20" s="26">
        <v>0</v>
      </c>
      <c r="AO20" s="27">
        <v>0</v>
      </c>
      <c r="AQ20" s="27">
        <v>0</v>
      </c>
    </row>
    <row r="21" spans="1:43" s="24" customFormat="1" ht="12" customHeight="1" x14ac:dyDescent="0.2">
      <c r="A21" s="23" t="s">
        <v>427</v>
      </c>
      <c r="B21" s="24">
        <v>170.51</v>
      </c>
      <c r="D21" s="24">
        <v>0</v>
      </c>
      <c r="F21" s="24">
        <v>-170.51</v>
      </c>
      <c r="H21" s="25">
        <v>5156.1400000000003</v>
      </c>
      <c r="J21" s="24">
        <v>0</v>
      </c>
      <c r="L21" s="24">
        <v>-5156.1400000000003</v>
      </c>
      <c r="N21" s="23" t="s">
        <v>427</v>
      </c>
      <c r="O21" s="24">
        <v>1085.8599999999999</v>
      </c>
      <c r="Q21" s="24">
        <v>492.42</v>
      </c>
      <c r="S21" s="24">
        <v>2396.08</v>
      </c>
      <c r="U21" s="24">
        <v>1011.27</v>
      </c>
      <c r="W21" s="24">
        <v>170.51</v>
      </c>
      <c r="Y21" s="24">
        <v>0</v>
      </c>
      <c r="AA21" s="24">
        <v>0</v>
      </c>
      <c r="AC21" s="24">
        <v>0</v>
      </c>
      <c r="AE21" s="24">
        <v>0</v>
      </c>
      <c r="AG21" s="24">
        <v>0</v>
      </c>
      <c r="AI21" s="24">
        <v>0</v>
      </c>
      <c r="AK21" s="24">
        <v>0</v>
      </c>
      <c r="AM21" s="26">
        <v>5156.1400000000003</v>
      </c>
      <c r="AO21" s="27">
        <v>0</v>
      </c>
      <c r="AQ21" s="27">
        <v>-5156.1400000000003</v>
      </c>
    </row>
    <row r="22" spans="1:43" s="24" customFormat="1" ht="12" customHeight="1" x14ac:dyDescent="0.2">
      <c r="A22" s="23" t="s">
        <v>428</v>
      </c>
      <c r="B22" s="24">
        <v>0</v>
      </c>
      <c r="D22" s="24">
        <v>0</v>
      </c>
      <c r="F22" s="24">
        <v>0</v>
      </c>
      <c r="H22" s="25">
        <v>0</v>
      </c>
      <c r="J22" s="24">
        <v>0</v>
      </c>
      <c r="L22" s="24">
        <v>0</v>
      </c>
      <c r="N22" s="23" t="s">
        <v>428</v>
      </c>
      <c r="O22" s="24">
        <v>0</v>
      </c>
      <c r="Q22" s="24">
        <v>0</v>
      </c>
      <c r="S22" s="24">
        <v>0</v>
      </c>
      <c r="U22" s="24">
        <v>0</v>
      </c>
      <c r="W22" s="24">
        <v>0</v>
      </c>
      <c r="Y22" s="24">
        <v>0</v>
      </c>
      <c r="AA22" s="24">
        <v>0</v>
      </c>
      <c r="AC22" s="24">
        <v>0</v>
      </c>
      <c r="AE22" s="24">
        <v>0</v>
      </c>
      <c r="AG22" s="24">
        <v>0</v>
      </c>
      <c r="AI22" s="24">
        <v>0</v>
      </c>
      <c r="AK22" s="24">
        <v>0</v>
      </c>
      <c r="AM22" s="26">
        <v>0</v>
      </c>
      <c r="AO22" s="27">
        <v>0</v>
      </c>
      <c r="AQ22" s="27">
        <v>0</v>
      </c>
    </row>
    <row r="23" spans="1:43" s="24" customFormat="1" ht="12" customHeight="1" x14ac:dyDescent="0.2">
      <c r="A23" s="23" t="s">
        <v>429</v>
      </c>
      <c r="B23" s="24">
        <v>0</v>
      </c>
      <c r="D23" s="24">
        <v>0</v>
      </c>
      <c r="F23" s="24">
        <v>0</v>
      </c>
      <c r="H23" s="25">
        <v>0</v>
      </c>
      <c r="J23" s="24">
        <v>0</v>
      </c>
      <c r="L23" s="24">
        <v>0</v>
      </c>
      <c r="N23" s="23" t="s">
        <v>429</v>
      </c>
      <c r="O23" s="24">
        <v>0</v>
      </c>
      <c r="Q23" s="24">
        <v>0</v>
      </c>
      <c r="S23" s="24">
        <v>0</v>
      </c>
      <c r="U23" s="24">
        <v>0</v>
      </c>
      <c r="W23" s="24">
        <v>0</v>
      </c>
      <c r="Y23" s="24">
        <v>0</v>
      </c>
      <c r="AA23" s="24">
        <v>0</v>
      </c>
      <c r="AC23" s="24">
        <v>0</v>
      </c>
      <c r="AE23" s="24">
        <v>0</v>
      </c>
      <c r="AG23" s="24">
        <v>0</v>
      </c>
      <c r="AI23" s="24">
        <v>0</v>
      </c>
      <c r="AK23" s="24">
        <v>0</v>
      </c>
      <c r="AM23" s="26">
        <v>0</v>
      </c>
      <c r="AO23" s="27">
        <v>0</v>
      </c>
      <c r="AQ23" s="27">
        <v>0</v>
      </c>
    </row>
    <row r="24" spans="1:43" s="24" customFormat="1" ht="12" customHeight="1" x14ac:dyDescent="0.2">
      <c r="A24" s="23" t="s">
        <v>430</v>
      </c>
      <c r="B24" s="24">
        <v>0</v>
      </c>
      <c r="D24" s="24">
        <v>0</v>
      </c>
      <c r="F24" s="24">
        <v>0</v>
      </c>
      <c r="H24" s="25">
        <v>7762.42</v>
      </c>
      <c r="J24" s="24">
        <v>0</v>
      </c>
      <c r="L24" s="24">
        <v>-7762.42</v>
      </c>
      <c r="N24" s="23" t="s">
        <v>430</v>
      </c>
      <c r="O24" s="24">
        <v>4366.62</v>
      </c>
      <c r="Q24" s="24">
        <v>3019.71</v>
      </c>
      <c r="S24" s="24">
        <v>13.98</v>
      </c>
      <c r="U24" s="24">
        <v>362.11</v>
      </c>
      <c r="W24" s="24">
        <v>0</v>
      </c>
      <c r="Y24" s="24">
        <v>0</v>
      </c>
      <c r="AA24" s="24">
        <v>0</v>
      </c>
      <c r="AC24" s="24">
        <v>0</v>
      </c>
      <c r="AE24" s="24">
        <v>0</v>
      </c>
      <c r="AG24" s="24">
        <v>0</v>
      </c>
      <c r="AI24" s="24">
        <v>0</v>
      </c>
      <c r="AK24" s="24">
        <v>0</v>
      </c>
      <c r="AM24" s="26">
        <v>7762.42</v>
      </c>
      <c r="AO24" s="27">
        <v>0</v>
      </c>
      <c r="AQ24" s="27">
        <v>-7762.42</v>
      </c>
    </row>
    <row r="25" spans="1:43" s="24" customFormat="1" ht="12" customHeight="1" x14ac:dyDescent="0.2">
      <c r="A25" s="23" t="s">
        <v>431</v>
      </c>
      <c r="B25" s="24">
        <v>0</v>
      </c>
      <c r="D25" s="24">
        <v>103</v>
      </c>
      <c r="F25" s="24">
        <v>103</v>
      </c>
      <c r="H25" s="25">
        <v>0</v>
      </c>
      <c r="J25" s="24">
        <v>515</v>
      </c>
      <c r="L25" s="24">
        <v>515</v>
      </c>
      <c r="N25" s="23" t="s">
        <v>431</v>
      </c>
      <c r="O25" s="24">
        <v>0</v>
      </c>
      <c r="Q25" s="24">
        <v>0</v>
      </c>
      <c r="S25" s="24">
        <v>0</v>
      </c>
      <c r="U25" s="24">
        <v>0</v>
      </c>
      <c r="W25" s="24">
        <v>0</v>
      </c>
      <c r="Y25" s="24">
        <v>103</v>
      </c>
      <c r="AA25" s="24">
        <v>103</v>
      </c>
      <c r="AC25" s="24">
        <v>103</v>
      </c>
      <c r="AE25" s="24">
        <v>103</v>
      </c>
      <c r="AG25" s="24">
        <v>103</v>
      </c>
      <c r="AI25" s="24">
        <v>103</v>
      </c>
      <c r="AK25" s="24">
        <v>103</v>
      </c>
      <c r="AM25" s="26">
        <v>721</v>
      </c>
      <c r="AO25" s="27">
        <v>1236</v>
      </c>
      <c r="AQ25" s="27">
        <v>515</v>
      </c>
    </row>
    <row r="26" spans="1:43" s="24" customFormat="1" ht="12" customHeight="1" x14ac:dyDescent="0.2">
      <c r="A26" s="23" t="s">
        <v>432</v>
      </c>
      <c r="B26" s="24">
        <v>0</v>
      </c>
      <c r="D26" s="24">
        <v>0</v>
      </c>
      <c r="F26" s="24">
        <v>0</v>
      </c>
      <c r="H26" s="25">
        <v>0</v>
      </c>
      <c r="J26" s="24">
        <v>0</v>
      </c>
      <c r="L26" s="24">
        <v>0</v>
      </c>
      <c r="N26" s="23" t="s">
        <v>432</v>
      </c>
      <c r="O26" s="24">
        <v>0</v>
      </c>
      <c r="Q26" s="24">
        <v>0</v>
      </c>
      <c r="S26" s="24">
        <v>0</v>
      </c>
      <c r="U26" s="24">
        <v>0</v>
      </c>
      <c r="W26" s="24">
        <v>0</v>
      </c>
      <c r="Y26" s="24">
        <v>0</v>
      </c>
      <c r="AA26" s="24">
        <v>0</v>
      </c>
      <c r="AC26" s="24">
        <v>0</v>
      </c>
      <c r="AE26" s="24">
        <v>0</v>
      </c>
      <c r="AG26" s="24">
        <v>0</v>
      </c>
      <c r="AI26" s="24">
        <v>0</v>
      </c>
      <c r="AK26" s="24">
        <v>0</v>
      </c>
      <c r="AM26" s="26">
        <v>0</v>
      </c>
      <c r="AO26" s="27">
        <v>0</v>
      </c>
      <c r="AQ26" s="27">
        <v>0</v>
      </c>
    </row>
    <row r="27" spans="1:43" s="24" customFormat="1" ht="12" customHeight="1" x14ac:dyDescent="0.2">
      <c r="A27" s="23" t="s">
        <v>433</v>
      </c>
      <c r="B27" s="24">
        <v>5.64</v>
      </c>
      <c r="D27" s="24">
        <v>0</v>
      </c>
      <c r="F27" s="24">
        <v>-5.64</v>
      </c>
      <c r="H27" s="25">
        <v>161.55000000000001</v>
      </c>
      <c r="J27" s="24">
        <v>0</v>
      </c>
      <c r="L27" s="24">
        <v>-161.55000000000001</v>
      </c>
      <c r="N27" s="23" t="s">
        <v>433</v>
      </c>
      <c r="O27" s="24">
        <v>101.81</v>
      </c>
      <c r="Q27" s="24">
        <v>38.950000000000003</v>
      </c>
      <c r="S27" s="24">
        <v>6.11</v>
      </c>
      <c r="U27" s="24">
        <v>9.0399999999999991</v>
      </c>
      <c r="W27" s="24">
        <v>5.64</v>
      </c>
      <c r="Y27" s="24">
        <v>0</v>
      </c>
      <c r="AA27" s="24">
        <v>0</v>
      </c>
      <c r="AC27" s="24">
        <v>0</v>
      </c>
      <c r="AE27" s="24">
        <v>0</v>
      </c>
      <c r="AG27" s="24">
        <v>0</v>
      </c>
      <c r="AI27" s="24">
        <v>0</v>
      </c>
      <c r="AK27" s="24">
        <v>0</v>
      </c>
      <c r="AM27" s="26">
        <v>161.55000000000001</v>
      </c>
      <c r="AO27" s="27">
        <v>0</v>
      </c>
      <c r="AQ27" s="27">
        <v>-161.55000000000001</v>
      </c>
    </row>
    <row r="28" spans="1:43" s="24" customFormat="1" ht="12" customHeight="1" x14ac:dyDescent="0.2">
      <c r="A28" s="23" t="s">
        <v>434</v>
      </c>
      <c r="B28" s="24">
        <v>0</v>
      </c>
      <c r="D28" s="24">
        <v>0</v>
      </c>
      <c r="F28" s="24">
        <v>0</v>
      </c>
      <c r="H28" s="25">
        <v>0</v>
      </c>
      <c r="J28" s="24">
        <v>0</v>
      </c>
      <c r="L28" s="24">
        <v>0</v>
      </c>
      <c r="N28" s="23" t="s">
        <v>434</v>
      </c>
      <c r="O28" s="24">
        <v>0</v>
      </c>
      <c r="Q28" s="24">
        <v>0</v>
      </c>
      <c r="S28" s="24">
        <v>0</v>
      </c>
      <c r="U28" s="24">
        <v>0</v>
      </c>
      <c r="W28" s="24">
        <v>0</v>
      </c>
      <c r="Y28" s="24">
        <v>0</v>
      </c>
      <c r="AA28" s="24">
        <v>0</v>
      </c>
      <c r="AC28" s="24">
        <v>0</v>
      </c>
      <c r="AE28" s="24">
        <v>0</v>
      </c>
      <c r="AG28" s="24">
        <v>0</v>
      </c>
      <c r="AI28" s="24">
        <v>0</v>
      </c>
      <c r="AK28" s="24">
        <v>0</v>
      </c>
      <c r="AM28" s="26">
        <v>0</v>
      </c>
      <c r="AO28" s="27">
        <v>0</v>
      </c>
      <c r="AQ28" s="27">
        <v>0</v>
      </c>
    </row>
    <row r="29" spans="1:43" s="24" customFormat="1" ht="12" customHeight="1" x14ac:dyDescent="0.2">
      <c r="A29" s="23" t="s">
        <v>435</v>
      </c>
      <c r="B29" s="24">
        <v>879.33</v>
      </c>
      <c r="D29" s="24">
        <v>2198</v>
      </c>
      <c r="F29" s="24">
        <v>1318.67</v>
      </c>
      <c r="H29" s="25">
        <v>6462.25</v>
      </c>
      <c r="J29" s="24">
        <v>10990</v>
      </c>
      <c r="L29" s="24">
        <v>4527.75</v>
      </c>
      <c r="N29" s="23" t="s">
        <v>435</v>
      </c>
      <c r="O29" s="24">
        <v>0</v>
      </c>
      <c r="Q29" s="24">
        <v>3294.98</v>
      </c>
      <c r="S29" s="24">
        <v>1427.24</v>
      </c>
      <c r="U29" s="24">
        <v>860.7</v>
      </c>
      <c r="W29" s="24">
        <v>879.33</v>
      </c>
      <c r="Y29" s="24">
        <v>2198</v>
      </c>
      <c r="AA29" s="24">
        <v>2198</v>
      </c>
      <c r="AC29" s="24">
        <v>2198</v>
      </c>
      <c r="AE29" s="24">
        <v>2198</v>
      </c>
      <c r="AG29" s="24">
        <v>2198</v>
      </c>
      <c r="AI29" s="24">
        <v>2198</v>
      </c>
      <c r="AK29" s="24">
        <v>2198</v>
      </c>
      <c r="AM29" s="26">
        <v>21848.25</v>
      </c>
      <c r="AO29" s="27">
        <v>26376</v>
      </c>
      <c r="AQ29" s="27">
        <v>4527.75</v>
      </c>
    </row>
    <row r="30" spans="1:43" s="24" customFormat="1" ht="12" customHeight="1" x14ac:dyDescent="0.2">
      <c r="A30" s="23" t="s">
        <v>436</v>
      </c>
      <c r="B30" s="28">
        <v>15534.9</v>
      </c>
      <c r="D30" s="28">
        <v>11823</v>
      </c>
      <c r="F30" s="28">
        <v>-3711.9</v>
      </c>
      <c r="H30" s="29">
        <v>157885.78</v>
      </c>
      <c r="J30" s="28">
        <v>59115</v>
      </c>
      <c r="L30" s="28">
        <v>-98770.78</v>
      </c>
      <c r="N30" s="23" t="s">
        <v>436</v>
      </c>
      <c r="O30" s="28">
        <v>12496.01</v>
      </c>
      <c r="Q30" s="28">
        <v>57453.54</v>
      </c>
      <c r="S30" s="28">
        <v>35450.1</v>
      </c>
      <c r="U30" s="28">
        <v>36951.230000000003</v>
      </c>
      <c r="W30" s="28">
        <v>15534.9</v>
      </c>
      <c r="Y30" s="28">
        <v>11823</v>
      </c>
      <c r="AA30" s="28">
        <v>11823</v>
      </c>
      <c r="AC30" s="28">
        <v>11823</v>
      </c>
      <c r="AE30" s="28">
        <v>11823</v>
      </c>
      <c r="AG30" s="28">
        <v>11823</v>
      </c>
      <c r="AI30" s="28">
        <v>11823</v>
      </c>
      <c r="AK30" s="28">
        <v>11823</v>
      </c>
      <c r="AM30" s="30">
        <v>240646.78</v>
      </c>
      <c r="AO30" s="31">
        <v>141876</v>
      </c>
      <c r="AQ30" s="31">
        <v>-98770.78</v>
      </c>
    </row>
    <row r="31" spans="1:43" s="24" customFormat="1" ht="12" customHeight="1" x14ac:dyDescent="0.2">
      <c r="A31" s="32" t="s">
        <v>437</v>
      </c>
      <c r="B31" s="24">
        <v>467948.55</v>
      </c>
      <c r="D31" s="24">
        <v>287279</v>
      </c>
      <c r="F31" s="24">
        <v>-180669.55</v>
      </c>
      <c r="H31" s="33">
        <v>1644540.95</v>
      </c>
      <c r="J31" s="24">
        <v>1436395</v>
      </c>
      <c r="L31" s="24">
        <v>-208145.94999999949</v>
      </c>
      <c r="N31" s="32" t="s">
        <v>437</v>
      </c>
      <c r="O31" s="24">
        <v>184464.08</v>
      </c>
      <c r="P31" s="34"/>
      <c r="Q31" s="24">
        <v>401925.28</v>
      </c>
      <c r="R31" s="34"/>
      <c r="S31" s="24">
        <v>327389.87</v>
      </c>
      <c r="T31" s="34"/>
      <c r="U31" s="24">
        <v>262813.17</v>
      </c>
      <c r="V31" s="34"/>
      <c r="W31" s="24">
        <v>467948.55</v>
      </c>
      <c r="X31" s="34"/>
      <c r="Y31" s="24">
        <v>287279</v>
      </c>
      <c r="Z31" s="34"/>
      <c r="AA31" s="24">
        <v>287279</v>
      </c>
      <c r="AB31" s="34"/>
      <c r="AC31" s="24">
        <v>287279</v>
      </c>
      <c r="AD31" s="34"/>
      <c r="AE31" s="24">
        <v>287279</v>
      </c>
      <c r="AF31" s="34"/>
      <c r="AG31" s="24">
        <v>345910</v>
      </c>
      <c r="AH31" s="34"/>
      <c r="AI31" s="24">
        <v>345910</v>
      </c>
      <c r="AJ31" s="34"/>
      <c r="AK31" s="24">
        <v>580434</v>
      </c>
      <c r="AL31" s="34"/>
      <c r="AM31" s="26">
        <v>4065910.95</v>
      </c>
      <c r="AO31" s="27">
        <v>3857765</v>
      </c>
      <c r="AQ31" s="27">
        <v>-208145.94999999925</v>
      </c>
    </row>
    <row r="32" spans="1:43" s="24" customFormat="1" ht="12" customHeight="1" x14ac:dyDescent="0.2">
      <c r="A32" s="35"/>
      <c r="C32" s="34"/>
      <c r="F32" s="34"/>
      <c r="G32" s="34"/>
      <c r="H32" s="33"/>
      <c r="N32" s="35"/>
      <c r="AM32" s="26"/>
      <c r="AO32" s="27"/>
      <c r="AQ32" s="27"/>
    </row>
    <row r="33" spans="1:43" s="24" customFormat="1" ht="12" customHeight="1" x14ac:dyDescent="0.2">
      <c r="A33" s="23" t="s">
        <v>438</v>
      </c>
      <c r="B33" s="35">
        <v>-178630.5</v>
      </c>
      <c r="D33" s="35">
        <v>-232323.96</v>
      </c>
      <c r="F33" s="35">
        <v>-53693.46</v>
      </c>
      <c r="H33" s="25">
        <v>-861322.21</v>
      </c>
      <c r="J33" s="35">
        <v>-1161619.8</v>
      </c>
      <c r="L33" s="35">
        <v>-300297.59000000003</v>
      </c>
      <c r="N33" s="23" t="s">
        <v>438</v>
      </c>
      <c r="O33" s="35">
        <v>-135322.39000000001</v>
      </c>
      <c r="P33" s="35"/>
      <c r="Q33" s="35">
        <v>-179279.32</v>
      </c>
      <c r="R33" s="35"/>
      <c r="S33" s="35">
        <v>-215017.39</v>
      </c>
      <c r="T33" s="35"/>
      <c r="U33" s="35">
        <v>-153072.60999999999</v>
      </c>
      <c r="V33" s="35"/>
      <c r="W33" s="35">
        <v>-178630.5</v>
      </c>
      <c r="X33" s="35"/>
      <c r="Y33" s="35">
        <v>-232323.96</v>
      </c>
      <c r="Z33" s="35"/>
      <c r="AA33" s="35">
        <v>-232323.96</v>
      </c>
      <c r="AB33" s="35"/>
      <c r="AC33" s="35">
        <v>-232323.96</v>
      </c>
      <c r="AD33" s="35"/>
      <c r="AE33" s="35">
        <v>-232323.96</v>
      </c>
      <c r="AF33" s="35"/>
      <c r="AG33" s="35">
        <v>-290955</v>
      </c>
      <c r="AH33" s="35"/>
      <c r="AI33" s="35">
        <v>-290955</v>
      </c>
      <c r="AJ33" s="35"/>
      <c r="AK33" s="35">
        <v>-525479.32999999996</v>
      </c>
      <c r="AL33" s="35"/>
      <c r="AM33" s="36">
        <v>-2898007.38</v>
      </c>
      <c r="AO33" s="37">
        <v>-3198304.97</v>
      </c>
      <c r="AQ33" s="27">
        <v>-300297.59000000003</v>
      </c>
    </row>
    <row r="34" spans="1:43" s="24" customFormat="1" ht="12" customHeight="1" x14ac:dyDescent="0.2">
      <c r="A34" s="38" t="s">
        <v>359</v>
      </c>
      <c r="B34" s="28">
        <v>0</v>
      </c>
      <c r="D34" s="28">
        <v>0</v>
      </c>
      <c r="F34" s="28">
        <v>0</v>
      </c>
      <c r="H34" s="29">
        <v>0</v>
      </c>
      <c r="J34" s="28">
        <v>0</v>
      </c>
      <c r="L34" s="28">
        <v>0</v>
      </c>
      <c r="N34" s="38" t="s">
        <v>359</v>
      </c>
      <c r="O34" s="28">
        <v>0</v>
      </c>
      <c r="P34" s="35"/>
      <c r="Q34" s="28">
        <v>0</v>
      </c>
      <c r="R34" s="35"/>
      <c r="S34" s="28">
        <v>0</v>
      </c>
      <c r="T34" s="35"/>
      <c r="U34" s="28">
        <v>0</v>
      </c>
      <c r="V34" s="35"/>
      <c r="W34" s="28">
        <v>0</v>
      </c>
      <c r="X34" s="35"/>
      <c r="Y34" s="28">
        <v>0</v>
      </c>
      <c r="Z34" s="35"/>
      <c r="AA34" s="28">
        <v>0</v>
      </c>
      <c r="AB34" s="35"/>
      <c r="AC34" s="28">
        <v>0</v>
      </c>
      <c r="AD34" s="35"/>
      <c r="AE34" s="28">
        <v>0</v>
      </c>
      <c r="AF34" s="35"/>
      <c r="AG34" s="28">
        <v>0</v>
      </c>
      <c r="AH34" s="35"/>
      <c r="AI34" s="28">
        <v>0</v>
      </c>
      <c r="AJ34" s="35"/>
      <c r="AK34" s="28">
        <v>0</v>
      </c>
      <c r="AL34" s="35"/>
      <c r="AM34" s="30">
        <v>0</v>
      </c>
      <c r="AO34" s="31">
        <v>0</v>
      </c>
      <c r="AQ34" s="31">
        <v>0</v>
      </c>
    </row>
    <row r="35" spans="1:43" s="24" customFormat="1" ht="12" customHeight="1" x14ac:dyDescent="0.2">
      <c r="C35" s="34"/>
      <c r="F35" s="34"/>
      <c r="G35" s="34"/>
      <c r="H35" s="33"/>
      <c r="AM35" s="26"/>
      <c r="AO35" s="27"/>
      <c r="AQ35" s="27"/>
    </row>
    <row r="36" spans="1:43" s="24" customFormat="1" ht="12" customHeight="1" x14ac:dyDescent="0.2">
      <c r="A36" s="39" t="s">
        <v>439</v>
      </c>
      <c r="B36" s="34">
        <v>289318.05</v>
      </c>
      <c r="C36" s="34"/>
      <c r="D36" s="34">
        <v>54955.040000000001</v>
      </c>
      <c r="E36" s="34"/>
      <c r="F36" s="34">
        <v>-234363.01</v>
      </c>
      <c r="G36" s="34"/>
      <c r="H36" s="34">
        <v>783218.74</v>
      </c>
      <c r="I36" s="34"/>
      <c r="J36" s="34">
        <v>274775.2</v>
      </c>
      <c r="K36" s="34"/>
      <c r="L36" s="34">
        <v>-508443.53999999934</v>
      </c>
      <c r="N36" s="39" t="s">
        <v>439</v>
      </c>
      <c r="O36" s="34">
        <v>49141.69</v>
      </c>
      <c r="P36" s="34"/>
      <c r="Q36" s="34">
        <v>222645.96</v>
      </c>
      <c r="R36" s="34"/>
      <c r="S36" s="34">
        <v>112372.48</v>
      </c>
      <c r="T36" s="34"/>
      <c r="U36" s="34">
        <v>109740.56</v>
      </c>
      <c r="V36" s="34"/>
      <c r="W36" s="34">
        <v>289318.05</v>
      </c>
      <c r="X36" s="34"/>
      <c r="Y36" s="34">
        <v>54955.040000000001</v>
      </c>
      <c r="Z36" s="34"/>
      <c r="AA36" s="34">
        <v>54955.040000000001</v>
      </c>
      <c r="AB36" s="34"/>
      <c r="AC36" s="34">
        <v>54955.040000000001</v>
      </c>
      <c r="AD36" s="34"/>
      <c r="AE36" s="34">
        <v>54955.040000000001</v>
      </c>
      <c r="AF36" s="34"/>
      <c r="AG36" s="34">
        <v>54955</v>
      </c>
      <c r="AH36" s="34"/>
      <c r="AI36" s="34">
        <v>54955</v>
      </c>
      <c r="AJ36" s="34"/>
      <c r="AK36" s="34">
        <v>54954.669999999925</v>
      </c>
      <c r="AL36" s="34"/>
      <c r="AM36" s="26">
        <v>1167903.57</v>
      </c>
      <c r="AO36" s="27">
        <v>659460.03</v>
      </c>
      <c r="AQ36" s="27">
        <v>-508443.53999999911</v>
      </c>
    </row>
    <row r="37" spans="1:43" s="24" customFormat="1" ht="12" customHeight="1" x14ac:dyDescent="0.2">
      <c r="N37" s="39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O37" s="34"/>
      <c r="AQ37" s="34"/>
    </row>
    <row r="38" spans="1:43" s="24" customFormat="1" ht="12" customHeight="1" x14ac:dyDescent="0.2">
      <c r="A38" s="40" t="s">
        <v>440</v>
      </c>
      <c r="B38" s="24">
        <v>18</v>
      </c>
      <c r="D38" s="24">
        <v>16</v>
      </c>
      <c r="F38" s="24">
        <f>+D38-B38</f>
        <v>-2</v>
      </c>
      <c r="H38" s="24">
        <v>19</v>
      </c>
      <c r="J38" s="24">
        <v>16</v>
      </c>
      <c r="L38" s="24">
        <f>+J38-H38</f>
        <v>-3</v>
      </c>
      <c r="N38" s="40" t="s">
        <v>440</v>
      </c>
      <c r="O38" s="24">
        <v>20</v>
      </c>
      <c r="Q38" s="24">
        <v>19</v>
      </c>
      <c r="S38" s="24">
        <v>20</v>
      </c>
      <c r="U38" s="24">
        <v>20</v>
      </c>
      <c r="W38" s="24">
        <v>18</v>
      </c>
      <c r="Y38" s="24">
        <v>16</v>
      </c>
      <c r="AA38" s="24">
        <v>16</v>
      </c>
      <c r="AC38" s="24">
        <v>16</v>
      </c>
      <c r="AE38" s="24">
        <v>16</v>
      </c>
      <c r="AG38" s="24">
        <v>16</v>
      </c>
      <c r="AI38" s="24">
        <v>16</v>
      </c>
      <c r="AK38" s="24">
        <v>16</v>
      </c>
      <c r="AM38" s="26">
        <f>SUM(O38:AK38)/12</f>
        <v>17.416666666666668</v>
      </c>
      <c r="AO38" s="27">
        <v>16</v>
      </c>
      <c r="AQ38" s="27">
        <f>+AO38-AM38</f>
        <v>-1.4166666666666679</v>
      </c>
    </row>
    <row r="39" spans="1:43" ht="12" customHeight="1" x14ac:dyDescent="0.2"/>
    <row r="41" spans="1:43" x14ac:dyDescent="0.2">
      <c r="A41" s="4" t="s">
        <v>572</v>
      </c>
    </row>
    <row r="43" spans="1:43" x14ac:dyDescent="0.2">
      <c r="A43" s="4" t="s">
        <v>585</v>
      </c>
    </row>
    <row r="44" spans="1:43" x14ac:dyDescent="0.2">
      <c r="A44" s="4" t="s">
        <v>586</v>
      </c>
    </row>
    <row r="45" spans="1:43" x14ac:dyDescent="0.2">
      <c r="A45" s="4" t="s">
        <v>602</v>
      </c>
    </row>
    <row r="46" spans="1:43" x14ac:dyDescent="0.2">
      <c r="A46" s="4" t="s">
        <v>600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9 F39 F37 L37 L11:L35 F11:F35">
    <cfRule type="cellIs" dxfId="5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1"/>
  <sheetViews>
    <sheetView topLeftCell="G12" workbookViewId="0">
      <selection activeCell="A45" sqref="A45:A46"/>
    </sheetView>
  </sheetViews>
  <sheetFormatPr defaultRowHeight="12.75" x14ac:dyDescent="0.2"/>
  <cols>
    <col min="1" max="1" width="5.42578125" customWidth="1"/>
    <col min="2" max="2" width="10.85546875" customWidth="1"/>
    <col min="3" max="3" width="7.85546875" customWidth="1"/>
    <col min="4" max="4" width="11.85546875" customWidth="1"/>
    <col min="5" max="5" width="4.42578125" customWidth="1"/>
    <col min="7" max="7" width="15.42578125" customWidth="1"/>
    <col min="8" max="8" width="12.42578125" customWidth="1"/>
    <col min="9" max="9" width="42.85546875" customWidth="1"/>
    <col min="10" max="10" width="12.140625" customWidth="1"/>
    <col min="11" max="11" width="41" customWidth="1"/>
    <col min="12" max="12" width="11.85546875" customWidth="1"/>
  </cols>
  <sheetData>
    <row r="1" spans="1:12" x14ac:dyDescent="0.2">
      <c r="A1" t="s">
        <v>0</v>
      </c>
      <c r="C1" t="s">
        <v>1</v>
      </c>
      <c r="E1" t="s">
        <v>179</v>
      </c>
    </row>
    <row r="2" spans="1:12" x14ac:dyDescent="0.2">
      <c r="A2" t="s">
        <v>3</v>
      </c>
      <c r="C2" s="1">
        <v>105657</v>
      </c>
      <c r="E2" t="s">
        <v>211</v>
      </c>
    </row>
    <row r="3" spans="1:12" x14ac:dyDescent="0.2">
      <c r="A3" t="s">
        <v>5</v>
      </c>
      <c r="C3" t="s">
        <v>6</v>
      </c>
      <c r="E3" t="s">
        <v>7</v>
      </c>
    </row>
    <row r="6" spans="1:12" x14ac:dyDescent="0.2">
      <c r="B6" t="s">
        <v>8</v>
      </c>
      <c r="C6" t="s">
        <v>9</v>
      </c>
      <c r="D6" t="s">
        <v>10</v>
      </c>
      <c r="F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</row>
    <row r="8" spans="1:12" x14ac:dyDescent="0.2">
      <c r="B8" s="2">
        <v>37042</v>
      </c>
      <c r="C8">
        <v>413</v>
      </c>
      <c r="D8">
        <v>52000500</v>
      </c>
      <c r="F8" t="s">
        <v>17</v>
      </c>
      <c r="H8">
        <v>100026816</v>
      </c>
      <c r="J8">
        <v>30016000</v>
      </c>
      <c r="K8" t="s">
        <v>18</v>
      </c>
      <c r="L8" s="3">
        <v>13212.58</v>
      </c>
    </row>
    <row r="9" spans="1:12" x14ac:dyDescent="0.2">
      <c r="B9" s="2">
        <v>37042</v>
      </c>
      <c r="C9">
        <v>413</v>
      </c>
      <c r="D9">
        <v>52000500</v>
      </c>
      <c r="F9" t="s">
        <v>17</v>
      </c>
      <c r="H9">
        <v>100026816</v>
      </c>
      <c r="J9">
        <v>30016000</v>
      </c>
      <c r="K9" t="s">
        <v>18</v>
      </c>
      <c r="L9" s="3">
        <v>938.64</v>
      </c>
    </row>
    <row r="10" spans="1:12" x14ac:dyDescent="0.2">
      <c r="B10" s="2">
        <v>37026</v>
      </c>
      <c r="C10">
        <v>413</v>
      </c>
      <c r="D10">
        <v>52000500</v>
      </c>
      <c r="F10" t="s">
        <v>17</v>
      </c>
      <c r="H10">
        <v>100025199</v>
      </c>
      <c r="J10">
        <v>30016000</v>
      </c>
      <c r="K10" t="s">
        <v>18</v>
      </c>
      <c r="L10" s="3">
        <v>314.45</v>
      </c>
    </row>
    <row r="11" spans="1:12" x14ac:dyDescent="0.2">
      <c r="B11" s="2">
        <v>37026</v>
      </c>
      <c r="C11">
        <v>413</v>
      </c>
      <c r="D11">
        <v>52000500</v>
      </c>
      <c r="F11" t="s">
        <v>17</v>
      </c>
      <c r="H11">
        <v>100025199</v>
      </c>
      <c r="J11">
        <v>30016000</v>
      </c>
      <c r="K11" t="s">
        <v>18</v>
      </c>
      <c r="L11" s="3">
        <v>253.36</v>
      </c>
    </row>
    <row r="12" spans="1:12" x14ac:dyDescent="0.2">
      <c r="B12" s="2">
        <v>37026</v>
      </c>
      <c r="C12">
        <v>413</v>
      </c>
      <c r="D12">
        <v>52000500</v>
      </c>
      <c r="F12" t="s">
        <v>17</v>
      </c>
      <c r="H12">
        <v>100025199</v>
      </c>
      <c r="J12">
        <v>30016000</v>
      </c>
      <c r="K12" t="s">
        <v>18</v>
      </c>
      <c r="L12" s="3">
        <v>984.82</v>
      </c>
    </row>
    <row r="13" spans="1:12" x14ac:dyDescent="0.2">
      <c r="B13" s="2">
        <v>37026</v>
      </c>
      <c r="C13">
        <v>413</v>
      </c>
      <c r="D13">
        <v>52000500</v>
      </c>
      <c r="F13" t="s">
        <v>17</v>
      </c>
      <c r="H13">
        <v>100025199</v>
      </c>
      <c r="J13">
        <v>30016000</v>
      </c>
      <c r="K13" t="s">
        <v>18</v>
      </c>
      <c r="L13" s="3">
        <v>426.51</v>
      </c>
    </row>
    <row r="14" spans="1:12" x14ac:dyDescent="0.2">
      <c r="B14" s="2">
        <v>37026</v>
      </c>
      <c r="C14">
        <v>413</v>
      </c>
      <c r="D14">
        <v>52000500</v>
      </c>
      <c r="F14" t="s">
        <v>17</v>
      </c>
      <c r="H14">
        <v>100025199</v>
      </c>
      <c r="J14">
        <v>30016000</v>
      </c>
      <c r="K14" t="s">
        <v>18</v>
      </c>
      <c r="L14" s="3">
        <v>5684.64</v>
      </c>
    </row>
    <row r="15" spans="1:12" x14ac:dyDescent="0.2">
      <c r="B15" s="2">
        <v>37042</v>
      </c>
      <c r="C15">
        <v>413</v>
      </c>
      <c r="D15">
        <v>52000500</v>
      </c>
      <c r="F15" t="s">
        <v>17</v>
      </c>
      <c r="H15">
        <v>100026816</v>
      </c>
      <c r="J15">
        <v>30016000</v>
      </c>
      <c r="K15" t="s">
        <v>18</v>
      </c>
      <c r="L15" s="3">
        <v>606.05999999999995</v>
      </c>
    </row>
    <row r="16" spans="1:12" x14ac:dyDescent="0.2">
      <c r="B16" s="2">
        <v>37042</v>
      </c>
      <c r="C16">
        <v>413</v>
      </c>
      <c r="D16">
        <v>52000500</v>
      </c>
      <c r="F16" t="s">
        <v>17</v>
      </c>
      <c r="H16">
        <v>100026816</v>
      </c>
      <c r="J16">
        <v>30016000</v>
      </c>
      <c r="K16" t="s">
        <v>18</v>
      </c>
      <c r="L16" s="3">
        <v>1636.37</v>
      </c>
    </row>
    <row r="17" spans="2:12" x14ac:dyDescent="0.2">
      <c r="B17" s="2">
        <v>37042</v>
      </c>
      <c r="C17">
        <v>413</v>
      </c>
      <c r="D17">
        <v>52000500</v>
      </c>
      <c r="F17" t="s">
        <v>17</v>
      </c>
      <c r="H17">
        <v>100026816</v>
      </c>
      <c r="J17">
        <v>30016000</v>
      </c>
      <c r="K17" t="s">
        <v>18</v>
      </c>
      <c r="L17" s="3">
        <v>2281.5</v>
      </c>
    </row>
    <row r="18" spans="2:12" x14ac:dyDescent="0.2">
      <c r="B18" s="2">
        <v>37042</v>
      </c>
      <c r="C18">
        <v>413</v>
      </c>
      <c r="D18">
        <v>52000500</v>
      </c>
      <c r="F18" t="s">
        <v>17</v>
      </c>
      <c r="H18">
        <v>100026816</v>
      </c>
      <c r="J18">
        <v>30016000</v>
      </c>
      <c r="K18" t="s">
        <v>18</v>
      </c>
      <c r="L18" s="3">
        <v>615.53</v>
      </c>
    </row>
    <row r="19" spans="2:12" x14ac:dyDescent="0.2">
      <c r="B19" s="2">
        <v>37042</v>
      </c>
      <c r="C19">
        <v>413</v>
      </c>
      <c r="D19">
        <v>52000500</v>
      </c>
      <c r="F19" t="s">
        <v>17</v>
      </c>
      <c r="H19">
        <v>100026816</v>
      </c>
      <c r="J19">
        <v>30016000</v>
      </c>
      <c r="K19" t="s">
        <v>18</v>
      </c>
      <c r="L19" s="3">
        <v>342.9</v>
      </c>
    </row>
    <row r="20" spans="2:12" x14ac:dyDescent="0.2">
      <c r="B20" s="2">
        <v>37042</v>
      </c>
      <c r="C20">
        <v>413</v>
      </c>
      <c r="D20">
        <v>52000500</v>
      </c>
      <c r="F20" t="s">
        <v>17</v>
      </c>
      <c r="H20">
        <v>100026816</v>
      </c>
      <c r="J20">
        <v>30016000</v>
      </c>
      <c r="K20" t="s">
        <v>18</v>
      </c>
      <c r="L20" s="3">
        <v>100000</v>
      </c>
    </row>
    <row r="21" spans="2:12" x14ac:dyDescent="0.2">
      <c r="B21" s="2">
        <v>37042</v>
      </c>
      <c r="C21">
        <v>413</v>
      </c>
      <c r="D21">
        <v>52000500</v>
      </c>
      <c r="F21" t="s">
        <v>17</v>
      </c>
      <c r="H21">
        <v>100026816</v>
      </c>
      <c r="J21">
        <v>30016000</v>
      </c>
      <c r="K21" t="s">
        <v>18</v>
      </c>
      <c r="L21" s="3">
        <v>61305.25</v>
      </c>
    </row>
    <row r="22" spans="2:12" x14ac:dyDescent="0.2">
      <c r="B22" s="2">
        <v>37042</v>
      </c>
      <c r="C22">
        <v>413</v>
      </c>
      <c r="D22">
        <v>52000500</v>
      </c>
      <c r="F22" t="s">
        <v>17</v>
      </c>
      <c r="H22">
        <v>100026816</v>
      </c>
      <c r="J22">
        <v>30016000</v>
      </c>
      <c r="K22" t="s">
        <v>18</v>
      </c>
      <c r="L22" s="3">
        <v>4583.34</v>
      </c>
    </row>
    <row r="23" spans="2:12" x14ac:dyDescent="0.2">
      <c r="B23" s="2">
        <v>37026</v>
      </c>
      <c r="C23">
        <v>413</v>
      </c>
      <c r="D23">
        <v>52000500</v>
      </c>
      <c r="F23" t="s">
        <v>17</v>
      </c>
      <c r="H23">
        <v>100025199</v>
      </c>
      <c r="J23">
        <v>30016000</v>
      </c>
      <c r="K23" t="s">
        <v>18</v>
      </c>
      <c r="L23" s="3">
        <v>662.88</v>
      </c>
    </row>
    <row r="24" spans="2:12" x14ac:dyDescent="0.2">
      <c r="B24" s="2">
        <v>37026</v>
      </c>
      <c r="C24">
        <v>413</v>
      </c>
      <c r="D24">
        <v>52000500</v>
      </c>
      <c r="F24" t="s">
        <v>17</v>
      </c>
      <c r="H24">
        <v>100025199</v>
      </c>
      <c r="J24">
        <v>30016000</v>
      </c>
      <c r="K24" t="s">
        <v>18</v>
      </c>
      <c r="L24" s="3">
        <v>324.98</v>
      </c>
    </row>
    <row r="25" spans="2:12" x14ac:dyDescent="0.2">
      <c r="B25" s="2">
        <v>37027</v>
      </c>
      <c r="C25">
        <v>413</v>
      </c>
      <c r="D25">
        <v>52000500</v>
      </c>
      <c r="F25" t="s">
        <v>17</v>
      </c>
      <c r="H25">
        <v>100025922</v>
      </c>
      <c r="J25">
        <v>20022500</v>
      </c>
      <c r="K25" t="s">
        <v>184</v>
      </c>
      <c r="L25" s="3">
        <v>50000</v>
      </c>
    </row>
    <row r="26" spans="2:12" x14ac:dyDescent="0.2">
      <c r="B26" s="2">
        <v>37042</v>
      </c>
      <c r="C26">
        <v>413</v>
      </c>
      <c r="D26">
        <v>52000500</v>
      </c>
      <c r="F26" t="s">
        <v>17</v>
      </c>
      <c r="H26">
        <v>100026816</v>
      </c>
      <c r="J26">
        <v>25142000</v>
      </c>
      <c r="K26" t="s">
        <v>19</v>
      </c>
      <c r="L26" s="3">
        <v>-4876.3</v>
      </c>
    </row>
    <row r="27" spans="2:12" x14ac:dyDescent="0.2">
      <c r="B27" s="2">
        <v>37042</v>
      </c>
      <c r="C27">
        <v>413</v>
      </c>
      <c r="D27">
        <v>52000500</v>
      </c>
      <c r="F27" t="s">
        <v>17</v>
      </c>
      <c r="H27">
        <v>100026816</v>
      </c>
      <c r="J27">
        <v>25142000</v>
      </c>
      <c r="K27" t="s">
        <v>19</v>
      </c>
      <c r="L27" s="3">
        <v>-5189.3999999999996</v>
      </c>
    </row>
    <row r="28" spans="2:12" x14ac:dyDescent="0.2">
      <c r="B28" s="2">
        <v>37026</v>
      </c>
      <c r="C28">
        <v>413</v>
      </c>
      <c r="D28">
        <v>52000500</v>
      </c>
      <c r="F28" t="s">
        <v>17</v>
      </c>
      <c r="H28">
        <v>100025199</v>
      </c>
      <c r="J28">
        <v>25142000</v>
      </c>
      <c r="K28" t="s">
        <v>19</v>
      </c>
      <c r="L28" s="3">
        <v>-1982.18</v>
      </c>
    </row>
    <row r="29" spans="2:12" x14ac:dyDescent="0.2">
      <c r="B29" s="2">
        <v>37026</v>
      </c>
      <c r="C29">
        <v>413</v>
      </c>
      <c r="D29">
        <v>52000500</v>
      </c>
      <c r="F29" t="s">
        <v>17</v>
      </c>
      <c r="H29">
        <v>100025199</v>
      </c>
      <c r="J29">
        <v>25142000</v>
      </c>
      <c r="K29" t="s">
        <v>19</v>
      </c>
      <c r="L29" s="3">
        <v>-12149.78</v>
      </c>
    </row>
    <row r="30" spans="2:12" x14ac:dyDescent="0.2">
      <c r="B30" s="2">
        <v>37026</v>
      </c>
      <c r="C30">
        <v>413</v>
      </c>
      <c r="D30">
        <v>52000500</v>
      </c>
      <c r="F30" t="s">
        <v>17</v>
      </c>
      <c r="H30">
        <v>100025199</v>
      </c>
      <c r="J30">
        <v>30016000</v>
      </c>
      <c r="K30" t="s">
        <v>18</v>
      </c>
      <c r="L30" s="3">
        <v>994.32</v>
      </c>
    </row>
    <row r="31" spans="2:12" x14ac:dyDescent="0.2">
      <c r="B31" s="2">
        <v>37026</v>
      </c>
      <c r="C31">
        <v>413</v>
      </c>
      <c r="D31">
        <v>52000500</v>
      </c>
      <c r="F31" t="s">
        <v>17</v>
      </c>
      <c r="H31">
        <v>100025199</v>
      </c>
      <c r="J31">
        <v>30016000</v>
      </c>
      <c r="K31" t="s">
        <v>18</v>
      </c>
      <c r="L31" s="3">
        <v>207.41</v>
      </c>
    </row>
    <row r="32" spans="2:12" x14ac:dyDescent="0.2">
      <c r="B32" s="2">
        <v>37026</v>
      </c>
      <c r="C32">
        <v>413</v>
      </c>
      <c r="D32">
        <v>52000500</v>
      </c>
      <c r="F32" t="s">
        <v>17</v>
      </c>
      <c r="H32">
        <v>100025199</v>
      </c>
      <c r="J32">
        <v>30016000</v>
      </c>
      <c r="K32" t="s">
        <v>18</v>
      </c>
      <c r="L32" s="3">
        <v>4534.6499999999996</v>
      </c>
    </row>
    <row r="33" spans="2:12" x14ac:dyDescent="0.2">
      <c r="B33" s="2">
        <v>37026</v>
      </c>
      <c r="C33">
        <v>413</v>
      </c>
      <c r="D33">
        <v>52000500</v>
      </c>
      <c r="F33" t="s">
        <v>17</v>
      </c>
      <c r="H33">
        <v>100025199</v>
      </c>
      <c r="J33">
        <v>30016000</v>
      </c>
      <c r="K33" t="s">
        <v>18</v>
      </c>
      <c r="L33" s="3">
        <v>170.45</v>
      </c>
    </row>
    <row r="34" spans="2:12" x14ac:dyDescent="0.2">
      <c r="B34" s="2">
        <v>37026</v>
      </c>
      <c r="C34">
        <v>413</v>
      </c>
      <c r="D34">
        <v>52000500</v>
      </c>
      <c r="F34" t="s">
        <v>17</v>
      </c>
      <c r="H34">
        <v>100025199</v>
      </c>
      <c r="J34">
        <v>30016000</v>
      </c>
      <c r="K34" t="s">
        <v>18</v>
      </c>
      <c r="L34" s="3">
        <v>15954.1</v>
      </c>
    </row>
    <row r="35" spans="2:12" x14ac:dyDescent="0.2">
      <c r="B35" s="2">
        <v>37026</v>
      </c>
      <c r="C35">
        <v>413</v>
      </c>
      <c r="D35">
        <v>52000500</v>
      </c>
      <c r="F35" t="s">
        <v>17</v>
      </c>
      <c r="H35">
        <v>100025199</v>
      </c>
      <c r="J35">
        <v>30016000</v>
      </c>
      <c r="K35" t="s">
        <v>18</v>
      </c>
      <c r="L35" s="3">
        <v>556.74</v>
      </c>
    </row>
    <row r="36" spans="2:12" x14ac:dyDescent="0.2">
      <c r="B36" s="2">
        <v>37026</v>
      </c>
      <c r="C36">
        <v>413</v>
      </c>
      <c r="D36">
        <v>52000500</v>
      </c>
      <c r="F36" t="s">
        <v>17</v>
      </c>
      <c r="H36">
        <v>100025199</v>
      </c>
      <c r="J36">
        <v>30016000</v>
      </c>
      <c r="K36" t="s">
        <v>18</v>
      </c>
      <c r="L36" s="3">
        <v>68428.86</v>
      </c>
    </row>
    <row r="37" spans="2:12" x14ac:dyDescent="0.2">
      <c r="B37" s="2">
        <v>37026</v>
      </c>
      <c r="C37">
        <v>413</v>
      </c>
      <c r="D37">
        <v>52000500</v>
      </c>
      <c r="F37" t="s">
        <v>17</v>
      </c>
      <c r="H37">
        <v>100025199</v>
      </c>
      <c r="J37">
        <v>30016000</v>
      </c>
      <c r="K37" t="s">
        <v>18</v>
      </c>
      <c r="L37" s="3">
        <v>5062.5</v>
      </c>
    </row>
    <row r="38" spans="2:12" x14ac:dyDescent="0.2">
      <c r="B38" t="s">
        <v>20</v>
      </c>
      <c r="D38">
        <v>52000500</v>
      </c>
      <c r="L38" s="59">
        <v>315885.18</v>
      </c>
    </row>
    <row r="39" spans="2:12" x14ac:dyDescent="0.2">
      <c r="B39" s="2">
        <v>37026</v>
      </c>
      <c r="C39">
        <v>413</v>
      </c>
      <c r="D39">
        <v>52001000</v>
      </c>
      <c r="F39" t="s">
        <v>21</v>
      </c>
      <c r="H39">
        <v>100025199</v>
      </c>
      <c r="J39">
        <v>30016000</v>
      </c>
      <c r="K39" t="s">
        <v>18</v>
      </c>
      <c r="L39" s="3">
        <v>2938.74</v>
      </c>
    </row>
    <row r="40" spans="2:12" x14ac:dyDescent="0.2">
      <c r="B40" s="2">
        <v>37026</v>
      </c>
      <c r="C40">
        <v>413</v>
      </c>
      <c r="D40">
        <v>52001000</v>
      </c>
      <c r="F40" t="s">
        <v>21</v>
      </c>
      <c r="H40">
        <v>100025199</v>
      </c>
      <c r="J40">
        <v>30016000</v>
      </c>
      <c r="K40" t="s">
        <v>18</v>
      </c>
      <c r="L40" s="3">
        <v>1087.54</v>
      </c>
    </row>
    <row r="41" spans="2:12" x14ac:dyDescent="0.2">
      <c r="B41" s="2">
        <v>37026</v>
      </c>
      <c r="C41">
        <v>413</v>
      </c>
      <c r="D41">
        <v>52001000</v>
      </c>
      <c r="F41" t="s">
        <v>21</v>
      </c>
      <c r="H41">
        <v>100025199</v>
      </c>
      <c r="J41">
        <v>30016000</v>
      </c>
      <c r="K41" t="s">
        <v>18</v>
      </c>
      <c r="L41" s="3">
        <v>6415.84</v>
      </c>
    </row>
    <row r="42" spans="2:12" x14ac:dyDescent="0.2">
      <c r="B42" s="2">
        <v>37042</v>
      </c>
      <c r="C42">
        <v>413</v>
      </c>
      <c r="D42">
        <v>52001000</v>
      </c>
      <c r="F42" t="s">
        <v>21</v>
      </c>
      <c r="H42">
        <v>100026816</v>
      </c>
      <c r="J42">
        <v>30016000</v>
      </c>
      <c r="K42" t="s">
        <v>18</v>
      </c>
      <c r="L42" s="3">
        <v>145.91</v>
      </c>
    </row>
    <row r="43" spans="2:12" x14ac:dyDescent="0.2">
      <c r="B43" s="2">
        <v>37042</v>
      </c>
      <c r="C43">
        <v>413</v>
      </c>
      <c r="D43">
        <v>52001000</v>
      </c>
      <c r="F43" t="s">
        <v>21</v>
      </c>
      <c r="H43">
        <v>100026816</v>
      </c>
      <c r="J43">
        <v>30016000</v>
      </c>
      <c r="K43" t="s">
        <v>18</v>
      </c>
      <c r="L43" s="3">
        <v>380.31</v>
      </c>
    </row>
    <row r="44" spans="2:12" x14ac:dyDescent="0.2">
      <c r="B44" s="2">
        <v>37042</v>
      </c>
      <c r="C44">
        <v>413</v>
      </c>
      <c r="D44">
        <v>52001000</v>
      </c>
      <c r="F44" t="s">
        <v>21</v>
      </c>
      <c r="H44">
        <v>100026816</v>
      </c>
      <c r="J44">
        <v>30016000</v>
      </c>
      <c r="K44" t="s">
        <v>18</v>
      </c>
      <c r="L44" s="3">
        <v>1210.8399999999999</v>
      </c>
    </row>
    <row r="45" spans="2:12" x14ac:dyDescent="0.2">
      <c r="B45" s="2">
        <v>37042</v>
      </c>
      <c r="C45">
        <v>413</v>
      </c>
      <c r="D45">
        <v>52001000</v>
      </c>
      <c r="F45" t="s">
        <v>21</v>
      </c>
      <c r="H45">
        <v>100026816</v>
      </c>
      <c r="J45">
        <v>30016000</v>
      </c>
      <c r="K45" t="s">
        <v>18</v>
      </c>
      <c r="L45" s="3">
        <v>2900.25</v>
      </c>
    </row>
    <row r="46" spans="2:12" x14ac:dyDescent="0.2">
      <c r="B46" s="2">
        <v>37042</v>
      </c>
      <c r="C46">
        <v>413</v>
      </c>
      <c r="D46">
        <v>52001000</v>
      </c>
      <c r="F46" t="s">
        <v>21</v>
      </c>
      <c r="H46">
        <v>100026816</v>
      </c>
      <c r="J46">
        <v>30016000</v>
      </c>
      <c r="K46" t="s">
        <v>18</v>
      </c>
      <c r="L46" s="3">
        <v>775.04</v>
      </c>
    </row>
    <row r="47" spans="2:12" x14ac:dyDescent="0.2">
      <c r="B47" s="2">
        <v>37042</v>
      </c>
      <c r="C47">
        <v>413</v>
      </c>
      <c r="D47">
        <v>52001000</v>
      </c>
      <c r="F47" t="s">
        <v>21</v>
      </c>
      <c r="H47">
        <v>100026816</v>
      </c>
      <c r="J47">
        <v>30016000</v>
      </c>
      <c r="K47" t="s">
        <v>18</v>
      </c>
      <c r="L47" s="3">
        <v>5613.71</v>
      </c>
    </row>
    <row r="48" spans="2:12" x14ac:dyDescent="0.2">
      <c r="B48" s="2">
        <v>37026</v>
      </c>
      <c r="C48">
        <v>413</v>
      </c>
      <c r="D48">
        <v>52001000</v>
      </c>
      <c r="F48" t="s">
        <v>21</v>
      </c>
      <c r="H48">
        <v>100025199</v>
      </c>
      <c r="J48">
        <v>30016000</v>
      </c>
      <c r="K48" t="s">
        <v>18</v>
      </c>
      <c r="L48" s="3">
        <v>511.25</v>
      </c>
    </row>
    <row r="49" spans="2:12" x14ac:dyDescent="0.2">
      <c r="B49" s="2">
        <v>37026</v>
      </c>
      <c r="C49">
        <v>413</v>
      </c>
      <c r="D49">
        <v>52001000</v>
      </c>
      <c r="F49" t="s">
        <v>21</v>
      </c>
      <c r="H49">
        <v>100025199</v>
      </c>
      <c r="J49">
        <v>30016000</v>
      </c>
      <c r="K49" t="s">
        <v>18</v>
      </c>
      <c r="L49" s="3">
        <v>444.69</v>
      </c>
    </row>
    <row r="50" spans="2:12" x14ac:dyDescent="0.2">
      <c r="B50" s="2">
        <v>37026</v>
      </c>
      <c r="C50">
        <v>413</v>
      </c>
      <c r="D50">
        <v>52001000</v>
      </c>
      <c r="F50" t="s">
        <v>21</v>
      </c>
      <c r="H50">
        <v>100025199</v>
      </c>
      <c r="J50">
        <v>30016000</v>
      </c>
      <c r="K50" t="s">
        <v>18</v>
      </c>
      <c r="L50" s="3">
        <v>1403.96</v>
      </c>
    </row>
    <row r="51" spans="2:12" x14ac:dyDescent="0.2">
      <c r="B51" t="s">
        <v>20</v>
      </c>
      <c r="D51">
        <v>52001000</v>
      </c>
      <c r="L51" s="59">
        <v>23828.080000000002</v>
      </c>
    </row>
    <row r="52" spans="2:12" x14ac:dyDescent="0.2">
      <c r="B52" s="2">
        <v>37042</v>
      </c>
      <c r="C52">
        <v>413</v>
      </c>
      <c r="D52">
        <v>52002000</v>
      </c>
      <c r="F52" t="s">
        <v>23</v>
      </c>
      <c r="H52">
        <v>100028587</v>
      </c>
      <c r="I52" t="s">
        <v>212</v>
      </c>
      <c r="J52">
        <v>52508000</v>
      </c>
      <c r="K52" t="s">
        <v>25</v>
      </c>
      <c r="L52" s="3">
        <v>600</v>
      </c>
    </row>
    <row r="53" spans="2:12" x14ac:dyDescent="0.2">
      <c r="B53" s="2">
        <v>37042</v>
      </c>
      <c r="C53">
        <v>413</v>
      </c>
      <c r="D53">
        <v>52002000</v>
      </c>
      <c r="F53" t="s">
        <v>23</v>
      </c>
      <c r="H53">
        <v>100028587</v>
      </c>
      <c r="I53" t="s">
        <v>213</v>
      </c>
      <c r="J53">
        <v>52508000</v>
      </c>
      <c r="K53" t="s">
        <v>25</v>
      </c>
      <c r="L53" s="3">
        <v>800</v>
      </c>
    </row>
    <row r="54" spans="2:12" x14ac:dyDescent="0.2">
      <c r="B54" s="2">
        <v>37041</v>
      </c>
      <c r="C54">
        <v>413</v>
      </c>
      <c r="D54">
        <v>52002000</v>
      </c>
      <c r="F54" t="s">
        <v>23</v>
      </c>
      <c r="H54">
        <v>100027523</v>
      </c>
      <c r="I54" t="s">
        <v>26</v>
      </c>
      <c r="J54">
        <v>52507500</v>
      </c>
      <c r="K54" t="s">
        <v>27</v>
      </c>
      <c r="L54" s="3">
        <v>71</v>
      </c>
    </row>
    <row r="55" spans="2:12" x14ac:dyDescent="0.2">
      <c r="B55" t="s">
        <v>20</v>
      </c>
      <c r="D55">
        <v>52002000</v>
      </c>
      <c r="L55" s="59">
        <v>1471</v>
      </c>
    </row>
    <row r="56" spans="2:12" x14ac:dyDescent="0.2">
      <c r="B56" s="2">
        <v>37027</v>
      </c>
      <c r="C56">
        <v>413</v>
      </c>
      <c r="D56">
        <v>52003000</v>
      </c>
      <c r="F56" t="s">
        <v>28</v>
      </c>
      <c r="H56">
        <v>100025952</v>
      </c>
      <c r="I56" t="s">
        <v>214</v>
      </c>
      <c r="J56">
        <v>6000013591</v>
      </c>
      <c r="K56" t="s">
        <v>215</v>
      </c>
      <c r="L56" s="3">
        <v>1295</v>
      </c>
    </row>
    <row r="57" spans="2:12" x14ac:dyDescent="0.2">
      <c r="B57" s="2">
        <v>37027</v>
      </c>
      <c r="C57">
        <v>413</v>
      </c>
      <c r="D57">
        <v>52003000</v>
      </c>
      <c r="F57" t="s">
        <v>28</v>
      </c>
      <c r="H57">
        <v>100025933</v>
      </c>
      <c r="I57" t="s">
        <v>216</v>
      </c>
      <c r="J57">
        <v>20023000</v>
      </c>
      <c r="K57" t="s">
        <v>35</v>
      </c>
      <c r="L57" s="3">
        <v>595</v>
      </c>
    </row>
    <row r="58" spans="2:12" x14ac:dyDescent="0.2">
      <c r="B58" s="2">
        <v>37022</v>
      </c>
      <c r="C58">
        <v>413</v>
      </c>
      <c r="D58">
        <v>52003000</v>
      </c>
      <c r="F58" t="s">
        <v>28</v>
      </c>
      <c r="H58">
        <v>100025427</v>
      </c>
      <c r="I58" t="s">
        <v>217</v>
      </c>
      <c r="J58">
        <v>6000009628</v>
      </c>
      <c r="K58" t="s">
        <v>218</v>
      </c>
      <c r="L58" s="3">
        <v>995</v>
      </c>
    </row>
    <row r="59" spans="2:12" x14ac:dyDescent="0.2">
      <c r="B59" t="s">
        <v>20</v>
      </c>
      <c r="D59">
        <v>52003000</v>
      </c>
      <c r="L59" s="59">
        <v>2885</v>
      </c>
    </row>
    <row r="60" spans="2:12" x14ac:dyDescent="0.2">
      <c r="B60" s="2">
        <v>37041</v>
      </c>
      <c r="C60">
        <v>413</v>
      </c>
      <c r="D60">
        <v>52003500</v>
      </c>
      <c r="F60" t="s">
        <v>37</v>
      </c>
      <c r="H60">
        <v>100027555</v>
      </c>
      <c r="I60" t="s">
        <v>219</v>
      </c>
      <c r="J60">
        <v>6000008720</v>
      </c>
      <c r="K60" t="s">
        <v>220</v>
      </c>
      <c r="L60" s="3">
        <v>12.18</v>
      </c>
    </row>
    <row r="61" spans="2:12" x14ac:dyDescent="0.2">
      <c r="B61" s="2">
        <v>37027</v>
      </c>
      <c r="C61">
        <v>413</v>
      </c>
      <c r="D61">
        <v>52003500</v>
      </c>
      <c r="F61" t="s">
        <v>37</v>
      </c>
      <c r="H61">
        <v>100025952</v>
      </c>
      <c r="I61" t="s">
        <v>214</v>
      </c>
      <c r="J61">
        <v>6000013591</v>
      </c>
      <c r="K61" t="s">
        <v>215</v>
      </c>
      <c r="L61" s="3">
        <v>157.32</v>
      </c>
    </row>
    <row r="62" spans="2:12" x14ac:dyDescent="0.2">
      <c r="B62" s="2">
        <v>37027</v>
      </c>
      <c r="C62">
        <v>413</v>
      </c>
      <c r="D62">
        <v>52003500</v>
      </c>
      <c r="F62" t="s">
        <v>37</v>
      </c>
      <c r="H62">
        <v>100025952</v>
      </c>
      <c r="I62" t="s">
        <v>214</v>
      </c>
      <c r="J62">
        <v>6000013591</v>
      </c>
      <c r="K62" t="s">
        <v>215</v>
      </c>
      <c r="L62" s="3">
        <v>36.75</v>
      </c>
    </row>
    <row r="63" spans="2:12" x14ac:dyDescent="0.2">
      <c r="B63" s="2">
        <v>37016</v>
      </c>
      <c r="C63">
        <v>413</v>
      </c>
      <c r="D63">
        <v>52003500</v>
      </c>
      <c r="F63" t="s">
        <v>37</v>
      </c>
      <c r="H63">
        <v>100024470</v>
      </c>
      <c r="I63" t="s">
        <v>44</v>
      </c>
      <c r="J63">
        <v>6000012418</v>
      </c>
      <c r="K63" t="s">
        <v>221</v>
      </c>
      <c r="L63" s="3">
        <v>25</v>
      </c>
    </row>
    <row r="64" spans="2:12" x14ac:dyDescent="0.2">
      <c r="B64" s="2">
        <v>37022</v>
      </c>
      <c r="C64">
        <v>413</v>
      </c>
      <c r="D64">
        <v>52003500</v>
      </c>
      <c r="F64" t="s">
        <v>37</v>
      </c>
      <c r="H64">
        <v>100025427</v>
      </c>
      <c r="I64" t="s">
        <v>217</v>
      </c>
      <c r="J64">
        <v>6000009628</v>
      </c>
      <c r="K64" t="s">
        <v>218</v>
      </c>
      <c r="L64" s="3">
        <v>24.73</v>
      </c>
    </row>
    <row r="65" spans="2:12" x14ac:dyDescent="0.2">
      <c r="B65" s="2">
        <v>37026</v>
      </c>
      <c r="C65">
        <v>413</v>
      </c>
      <c r="D65">
        <v>52003500</v>
      </c>
      <c r="F65" t="s">
        <v>37</v>
      </c>
      <c r="H65">
        <v>100025884</v>
      </c>
      <c r="I65" t="s">
        <v>222</v>
      </c>
      <c r="J65">
        <v>6000013037</v>
      </c>
      <c r="K65" t="s">
        <v>223</v>
      </c>
      <c r="L65" s="3">
        <v>29.58</v>
      </c>
    </row>
    <row r="66" spans="2:12" x14ac:dyDescent="0.2">
      <c r="B66" t="s">
        <v>20</v>
      </c>
      <c r="D66">
        <v>52003500</v>
      </c>
      <c r="L66" s="59">
        <v>285.56</v>
      </c>
    </row>
    <row r="67" spans="2:12" x14ac:dyDescent="0.2">
      <c r="B67" s="2">
        <v>37041</v>
      </c>
      <c r="C67">
        <v>413</v>
      </c>
      <c r="D67">
        <v>52004000</v>
      </c>
      <c r="F67" t="s">
        <v>47</v>
      </c>
      <c r="H67">
        <v>100027555</v>
      </c>
      <c r="I67" t="s">
        <v>219</v>
      </c>
      <c r="J67">
        <v>6000008720</v>
      </c>
      <c r="K67" t="s">
        <v>220</v>
      </c>
      <c r="L67" s="3">
        <v>795</v>
      </c>
    </row>
    <row r="68" spans="2:12" x14ac:dyDescent="0.2">
      <c r="B68" s="2">
        <v>37027</v>
      </c>
      <c r="C68">
        <v>413</v>
      </c>
      <c r="D68">
        <v>52004000</v>
      </c>
      <c r="F68" t="s">
        <v>47</v>
      </c>
      <c r="H68">
        <v>100025941</v>
      </c>
      <c r="I68" t="s">
        <v>224</v>
      </c>
      <c r="J68">
        <v>6000010533</v>
      </c>
      <c r="K68" t="s">
        <v>225</v>
      </c>
      <c r="L68" s="3">
        <v>195</v>
      </c>
    </row>
    <row r="69" spans="2:12" x14ac:dyDescent="0.2">
      <c r="B69" s="2">
        <v>37027</v>
      </c>
      <c r="C69">
        <v>413</v>
      </c>
      <c r="D69">
        <v>52004000</v>
      </c>
      <c r="F69" t="s">
        <v>47</v>
      </c>
      <c r="H69">
        <v>100025933</v>
      </c>
      <c r="I69" t="s">
        <v>216</v>
      </c>
      <c r="J69">
        <v>20023000</v>
      </c>
      <c r="K69" t="s">
        <v>35</v>
      </c>
      <c r="L69" s="3">
        <v>75</v>
      </c>
    </row>
    <row r="70" spans="2:12" x14ac:dyDescent="0.2">
      <c r="B70" s="2">
        <v>37026</v>
      </c>
      <c r="C70">
        <v>413</v>
      </c>
      <c r="D70">
        <v>52004000</v>
      </c>
      <c r="F70" t="s">
        <v>47</v>
      </c>
      <c r="H70">
        <v>100025885</v>
      </c>
      <c r="I70" t="s">
        <v>226</v>
      </c>
      <c r="J70">
        <v>6000013037</v>
      </c>
      <c r="K70" t="s">
        <v>223</v>
      </c>
      <c r="L70" s="3">
        <v>485</v>
      </c>
    </row>
    <row r="71" spans="2:12" x14ac:dyDescent="0.2">
      <c r="B71" s="2">
        <v>37022</v>
      </c>
      <c r="C71">
        <v>413</v>
      </c>
      <c r="D71">
        <v>52004000</v>
      </c>
      <c r="F71" t="s">
        <v>47</v>
      </c>
      <c r="H71">
        <v>100025427</v>
      </c>
      <c r="I71" t="s">
        <v>217</v>
      </c>
      <c r="J71">
        <v>6000009628</v>
      </c>
      <c r="K71" t="s">
        <v>218</v>
      </c>
      <c r="L71" s="3">
        <v>175</v>
      </c>
    </row>
    <row r="72" spans="2:12" x14ac:dyDescent="0.2">
      <c r="B72" t="s">
        <v>20</v>
      </c>
      <c r="D72">
        <v>52004000</v>
      </c>
      <c r="L72" s="59">
        <v>1725</v>
      </c>
    </row>
    <row r="73" spans="2:12" x14ac:dyDescent="0.2">
      <c r="B73" s="2">
        <v>37027</v>
      </c>
      <c r="C73">
        <v>413</v>
      </c>
      <c r="D73">
        <v>52004500</v>
      </c>
      <c r="F73" t="s">
        <v>54</v>
      </c>
      <c r="H73">
        <v>100025952</v>
      </c>
      <c r="I73" t="s">
        <v>214</v>
      </c>
      <c r="J73">
        <v>6000013591</v>
      </c>
      <c r="K73" t="s">
        <v>215</v>
      </c>
      <c r="L73" s="3">
        <v>2736.67</v>
      </c>
    </row>
    <row r="74" spans="2:12" x14ac:dyDescent="0.2">
      <c r="B74" s="2">
        <v>37041</v>
      </c>
      <c r="C74">
        <v>413</v>
      </c>
      <c r="D74">
        <v>52004500</v>
      </c>
      <c r="F74" t="s">
        <v>54</v>
      </c>
      <c r="H74">
        <v>100027550</v>
      </c>
      <c r="I74" t="s">
        <v>227</v>
      </c>
      <c r="J74">
        <v>6000006189</v>
      </c>
      <c r="K74" t="s">
        <v>228</v>
      </c>
      <c r="L74" s="3">
        <v>553.46</v>
      </c>
    </row>
    <row r="75" spans="2:12" x14ac:dyDescent="0.2">
      <c r="B75" s="2">
        <v>37041</v>
      </c>
      <c r="C75">
        <v>413</v>
      </c>
      <c r="D75">
        <v>52004500</v>
      </c>
      <c r="F75" t="s">
        <v>54</v>
      </c>
      <c r="H75">
        <v>100027555</v>
      </c>
      <c r="I75" t="s">
        <v>219</v>
      </c>
      <c r="J75">
        <v>6000008720</v>
      </c>
      <c r="K75" t="s">
        <v>220</v>
      </c>
      <c r="L75" s="3">
        <v>156.53</v>
      </c>
    </row>
    <row r="76" spans="2:12" x14ac:dyDescent="0.2">
      <c r="B76" s="2">
        <v>37041</v>
      </c>
      <c r="C76">
        <v>413</v>
      </c>
      <c r="D76">
        <v>52004500</v>
      </c>
      <c r="F76" t="s">
        <v>54</v>
      </c>
      <c r="H76">
        <v>100027555</v>
      </c>
      <c r="I76" t="s">
        <v>219</v>
      </c>
      <c r="J76">
        <v>6000008720</v>
      </c>
      <c r="K76" t="s">
        <v>220</v>
      </c>
      <c r="L76" s="3">
        <v>433.94</v>
      </c>
    </row>
    <row r="77" spans="2:12" x14ac:dyDescent="0.2">
      <c r="B77" s="2">
        <v>37026</v>
      </c>
      <c r="C77">
        <v>413</v>
      </c>
      <c r="D77">
        <v>52004500</v>
      </c>
      <c r="F77" t="s">
        <v>54</v>
      </c>
      <c r="H77">
        <v>100025884</v>
      </c>
      <c r="I77" t="s">
        <v>222</v>
      </c>
      <c r="J77">
        <v>6000013037</v>
      </c>
      <c r="K77" t="s">
        <v>223</v>
      </c>
      <c r="L77" s="3">
        <v>485.18</v>
      </c>
    </row>
    <row r="78" spans="2:12" x14ac:dyDescent="0.2">
      <c r="B78" s="2">
        <v>37016</v>
      </c>
      <c r="C78">
        <v>413</v>
      </c>
      <c r="D78">
        <v>52004500</v>
      </c>
      <c r="F78" t="s">
        <v>54</v>
      </c>
      <c r="H78">
        <v>100024470</v>
      </c>
      <c r="I78" t="s">
        <v>229</v>
      </c>
      <c r="J78">
        <v>6000012418</v>
      </c>
      <c r="K78" t="s">
        <v>221</v>
      </c>
      <c r="L78" s="3">
        <v>1297.1600000000001</v>
      </c>
    </row>
    <row r="79" spans="2:12" x14ac:dyDescent="0.2">
      <c r="B79" s="2">
        <v>37022</v>
      </c>
      <c r="C79">
        <v>413</v>
      </c>
      <c r="D79">
        <v>52004500</v>
      </c>
      <c r="F79" t="s">
        <v>54</v>
      </c>
      <c r="H79">
        <v>100025427</v>
      </c>
      <c r="I79" t="s">
        <v>217</v>
      </c>
      <c r="J79">
        <v>6000009628</v>
      </c>
      <c r="K79" t="s">
        <v>218</v>
      </c>
      <c r="L79" s="3">
        <v>142.5</v>
      </c>
    </row>
    <row r="80" spans="2:12" x14ac:dyDescent="0.2">
      <c r="B80" s="2">
        <v>37022</v>
      </c>
      <c r="C80">
        <v>413</v>
      </c>
      <c r="D80">
        <v>52004500</v>
      </c>
      <c r="F80" t="s">
        <v>54</v>
      </c>
      <c r="H80">
        <v>100025427</v>
      </c>
      <c r="I80" t="s">
        <v>217</v>
      </c>
      <c r="J80">
        <v>6000009628</v>
      </c>
      <c r="K80" t="s">
        <v>218</v>
      </c>
      <c r="L80" s="3">
        <v>2557.2399999999998</v>
      </c>
    </row>
    <row r="81" spans="2:12" x14ac:dyDescent="0.2">
      <c r="B81" s="2">
        <v>37034</v>
      </c>
      <c r="C81">
        <v>413</v>
      </c>
      <c r="D81">
        <v>52004500</v>
      </c>
      <c r="F81" t="s">
        <v>54</v>
      </c>
      <c r="H81">
        <v>100026665</v>
      </c>
      <c r="I81" t="s">
        <v>230</v>
      </c>
      <c r="J81">
        <v>6000009527</v>
      </c>
      <c r="K81" t="s">
        <v>231</v>
      </c>
      <c r="L81" s="3">
        <v>12</v>
      </c>
    </row>
    <row r="82" spans="2:12" x14ac:dyDescent="0.2">
      <c r="B82" t="s">
        <v>20</v>
      </c>
      <c r="D82">
        <v>52004500</v>
      </c>
      <c r="L82" s="59">
        <v>8374.68</v>
      </c>
    </row>
    <row r="83" spans="2:12" x14ac:dyDescent="0.2">
      <c r="B83" s="2">
        <v>37042</v>
      </c>
      <c r="C83">
        <v>413</v>
      </c>
      <c r="D83">
        <v>52502000</v>
      </c>
      <c r="F83" t="s">
        <v>60</v>
      </c>
      <c r="H83">
        <v>100038919</v>
      </c>
      <c r="I83" t="s">
        <v>61</v>
      </c>
      <c r="J83">
        <v>20023000</v>
      </c>
      <c r="K83" t="s">
        <v>35</v>
      </c>
      <c r="L83" s="3">
        <v>715</v>
      </c>
    </row>
    <row r="84" spans="2:12" x14ac:dyDescent="0.2">
      <c r="B84" s="2">
        <v>37042</v>
      </c>
      <c r="C84">
        <v>413</v>
      </c>
      <c r="D84">
        <v>52502000</v>
      </c>
      <c r="F84" t="s">
        <v>60</v>
      </c>
      <c r="H84">
        <v>100038080</v>
      </c>
      <c r="I84" t="s">
        <v>62</v>
      </c>
      <c r="J84">
        <v>20023000</v>
      </c>
      <c r="K84" t="s">
        <v>35</v>
      </c>
      <c r="L84" s="3">
        <v>41.44</v>
      </c>
    </row>
    <row r="85" spans="2:12" x14ac:dyDescent="0.2">
      <c r="B85" s="2">
        <v>37042</v>
      </c>
      <c r="C85">
        <v>413</v>
      </c>
      <c r="D85">
        <v>52502000</v>
      </c>
      <c r="F85" t="s">
        <v>60</v>
      </c>
      <c r="H85">
        <v>100037338</v>
      </c>
      <c r="I85" t="s">
        <v>63</v>
      </c>
      <c r="J85">
        <v>20023000</v>
      </c>
      <c r="K85" t="s">
        <v>35</v>
      </c>
      <c r="L85" s="3">
        <v>27.89</v>
      </c>
    </row>
    <row r="86" spans="2:12" x14ac:dyDescent="0.2">
      <c r="B86" s="2">
        <v>37042</v>
      </c>
      <c r="C86">
        <v>413</v>
      </c>
      <c r="D86">
        <v>52502000</v>
      </c>
      <c r="F86" t="s">
        <v>60</v>
      </c>
      <c r="H86">
        <v>100037195</v>
      </c>
      <c r="I86" t="s">
        <v>204</v>
      </c>
      <c r="J86">
        <v>20023000</v>
      </c>
      <c r="K86" t="s">
        <v>35</v>
      </c>
      <c r="L86" s="3">
        <v>95</v>
      </c>
    </row>
    <row r="87" spans="2:12" x14ac:dyDescent="0.2">
      <c r="B87" t="s">
        <v>20</v>
      </c>
      <c r="D87">
        <v>52502000</v>
      </c>
      <c r="L87" s="59">
        <v>879.33</v>
      </c>
    </row>
    <row r="88" spans="2:12" x14ac:dyDescent="0.2">
      <c r="B88" s="2">
        <v>37012</v>
      </c>
      <c r="C88">
        <v>413</v>
      </c>
      <c r="D88">
        <v>52502500</v>
      </c>
      <c r="F88" t="s">
        <v>64</v>
      </c>
      <c r="H88">
        <v>100014657</v>
      </c>
      <c r="I88" t="s">
        <v>65</v>
      </c>
      <c r="J88">
        <v>20023000</v>
      </c>
      <c r="K88" t="s">
        <v>35</v>
      </c>
      <c r="L88" s="3">
        <v>15534.9</v>
      </c>
    </row>
    <row r="89" spans="2:12" x14ac:dyDescent="0.2">
      <c r="B89" t="s">
        <v>20</v>
      </c>
      <c r="D89">
        <v>52502500</v>
      </c>
      <c r="L89" s="59">
        <v>15534.9</v>
      </c>
    </row>
    <row r="90" spans="2:12" x14ac:dyDescent="0.2">
      <c r="B90" s="2">
        <v>37027</v>
      </c>
      <c r="C90">
        <v>413</v>
      </c>
      <c r="D90">
        <v>52503500</v>
      </c>
      <c r="F90" t="s">
        <v>66</v>
      </c>
      <c r="H90">
        <v>100025952</v>
      </c>
      <c r="I90" t="s">
        <v>214</v>
      </c>
      <c r="J90">
        <v>6000013591</v>
      </c>
      <c r="K90" t="s">
        <v>215</v>
      </c>
      <c r="L90" s="3">
        <v>118.32</v>
      </c>
    </row>
    <row r="91" spans="2:12" x14ac:dyDescent="0.2">
      <c r="B91" s="2">
        <v>37027</v>
      </c>
      <c r="C91">
        <v>413</v>
      </c>
      <c r="D91">
        <v>52503500</v>
      </c>
      <c r="F91" t="s">
        <v>66</v>
      </c>
      <c r="H91">
        <v>100025952</v>
      </c>
      <c r="I91" t="s">
        <v>214</v>
      </c>
      <c r="J91">
        <v>6000013591</v>
      </c>
      <c r="K91" t="s">
        <v>215</v>
      </c>
      <c r="L91" s="3">
        <v>83.69</v>
      </c>
    </row>
    <row r="92" spans="2:12" x14ac:dyDescent="0.2">
      <c r="B92" s="2">
        <v>37027</v>
      </c>
      <c r="C92">
        <v>413</v>
      </c>
      <c r="D92">
        <v>52503500</v>
      </c>
      <c r="F92" t="s">
        <v>66</v>
      </c>
      <c r="H92">
        <v>100025952</v>
      </c>
      <c r="I92" t="s">
        <v>214</v>
      </c>
      <c r="J92">
        <v>6000013591</v>
      </c>
      <c r="K92" t="s">
        <v>215</v>
      </c>
      <c r="L92" s="3">
        <v>59.29</v>
      </c>
    </row>
    <row r="93" spans="2:12" x14ac:dyDescent="0.2">
      <c r="B93" s="2">
        <v>37041</v>
      </c>
      <c r="C93">
        <v>413</v>
      </c>
      <c r="D93">
        <v>52503500</v>
      </c>
      <c r="F93" t="s">
        <v>66</v>
      </c>
      <c r="H93">
        <v>100027555</v>
      </c>
      <c r="I93" t="s">
        <v>219</v>
      </c>
      <c r="J93">
        <v>6000008720</v>
      </c>
      <c r="K93" t="s">
        <v>220</v>
      </c>
      <c r="L93" s="3">
        <v>44.88</v>
      </c>
    </row>
    <row r="94" spans="2:12" x14ac:dyDescent="0.2">
      <c r="B94" s="2">
        <v>37027</v>
      </c>
      <c r="C94">
        <v>413</v>
      </c>
      <c r="D94">
        <v>52503500</v>
      </c>
      <c r="F94" t="s">
        <v>66</v>
      </c>
      <c r="H94">
        <v>100025941</v>
      </c>
      <c r="I94" t="s">
        <v>224</v>
      </c>
      <c r="J94">
        <v>6000010533</v>
      </c>
      <c r="K94" t="s">
        <v>225</v>
      </c>
      <c r="L94" s="3">
        <v>31.4</v>
      </c>
    </row>
    <row r="95" spans="2:12" x14ac:dyDescent="0.2">
      <c r="B95" s="2">
        <v>37022</v>
      </c>
      <c r="C95">
        <v>413</v>
      </c>
      <c r="D95">
        <v>52503500</v>
      </c>
      <c r="F95" t="s">
        <v>66</v>
      </c>
      <c r="H95">
        <v>100025427</v>
      </c>
      <c r="I95" t="s">
        <v>217</v>
      </c>
      <c r="J95">
        <v>6000009628</v>
      </c>
      <c r="K95" t="s">
        <v>218</v>
      </c>
      <c r="L95" s="3">
        <v>72.16</v>
      </c>
    </row>
    <row r="96" spans="2:12" x14ac:dyDescent="0.2">
      <c r="B96" s="2">
        <v>37022</v>
      </c>
      <c r="C96">
        <v>413</v>
      </c>
      <c r="D96">
        <v>52503500</v>
      </c>
      <c r="F96" t="s">
        <v>66</v>
      </c>
      <c r="H96">
        <v>100025427</v>
      </c>
      <c r="I96" t="s">
        <v>217</v>
      </c>
      <c r="J96">
        <v>6000009628</v>
      </c>
      <c r="K96" t="s">
        <v>218</v>
      </c>
      <c r="L96" s="3">
        <v>64.92</v>
      </c>
    </row>
    <row r="97" spans="2:12" x14ac:dyDescent="0.2">
      <c r="B97" s="2">
        <v>37033</v>
      </c>
      <c r="C97">
        <v>413</v>
      </c>
      <c r="D97">
        <v>52503500</v>
      </c>
      <c r="F97" t="s">
        <v>66</v>
      </c>
      <c r="H97">
        <v>100026567</v>
      </c>
      <c r="J97">
        <v>5000044394</v>
      </c>
      <c r="K97" t="s">
        <v>232</v>
      </c>
      <c r="L97" s="3">
        <v>285</v>
      </c>
    </row>
    <row r="98" spans="2:12" x14ac:dyDescent="0.2">
      <c r="B98" s="2">
        <v>37027</v>
      </c>
      <c r="C98">
        <v>413</v>
      </c>
      <c r="D98">
        <v>52503500</v>
      </c>
      <c r="F98" t="s">
        <v>66</v>
      </c>
      <c r="H98">
        <v>100025941</v>
      </c>
      <c r="I98" t="s">
        <v>224</v>
      </c>
      <c r="J98">
        <v>6000010533</v>
      </c>
      <c r="K98" t="s">
        <v>225</v>
      </c>
      <c r="L98" s="3">
        <v>58.38</v>
      </c>
    </row>
    <row r="99" spans="2:12" x14ac:dyDescent="0.2">
      <c r="B99" t="s">
        <v>20</v>
      </c>
      <c r="D99">
        <v>52503500</v>
      </c>
      <c r="L99" s="59">
        <v>818.04</v>
      </c>
    </row>
    <row r="100" spans="2:12" x14ac:dyDescent="0.2">
      <c r="B100" s="2">
        <v>37041</v>
      </c>
      <c r="C100">
        <v>413</v>
      </c>
      <c r="D100">
        <v>52507500</v>
      </c>
      <c r="F100" t="s">
        <v>72</v>
      </c>
      <c r="H100">
        <v>100027612</v>
      </c>
      <c r="I100" t="s">
        <v>79</v>
      </c>
      <c r="J100">
        <v>5000060790</v>
      </c>
      <c r="K100" t="s">
        <v>80</v>
      </c>
      <c r="L100" s="3">
        <v>168.06</v>
      </c>
    </row>
    <row r="101" spans="2:12" x14ac:dyDescent="0.2">
      <c r="B101" s="2">
        <v>37041</v>
      </c>
      <c r="C101">
        <v>413</v>
      </c>
      <c r="D101">
        <v>52507500</v>
      </c>
      <c r="F101" t="s">
        <v>72</v>
      </c>
      <c r="H101">
        <v>100027610</v>
      </c>
      <c r="I101" t="s">
        <v>81</v>
      </c>
      <c r="J101">
        <v>5000060790</v>
      </c>
      <c r="K101" t="s">
        <v>80</v>
      </c>
      <c r="L101" s="3">
        <v>224.08</v>
      </c>
    </row>
    <row r="102" spans="2:12" x14ac:dyDescent="0.2">
      <c r="B102" s="2">
        <v>37041</v>
      </c>
      <c r="C102">
        <v>413</v>
      </c>
      <c r="D102">
        <v>52507500</v>
      </c>
      <c r="F102" t="s">
        <v>72</v>
      </c>
      <c r="H102">
        <v>100027613</v>
      </c>
      <c r="I102" t="s">
        <v>82</v>
      </c>
      <c r="J102">
        <v>5000060790</v>
      </c>
      <c r="K102" t="s">
        <v>80</v>
      </c>
      <c r="L102" s="3">
        <v>168.06</v>
      </c>
    </row>
    <row r="103" spans="2:12" x14ac:dyDescent="0.2">
      <c r="B103" s="2">
        <v>37041</v>
      </c>
      <c r="C103">
        <v>413</v>
      </c>
      <c r="D103">
        <v>52507500</v>
      </c>
      <c r="F103" t="s">
        <v>72</v>
      </c>
      <c r="H103">
        <v>100027611</v>
      </c>
      <c r="I103" t="s">
        <v>101</v>
      </c>
      <c r="J103">
        <v>5000060790</v>
      </c>
      <c r="K103" t="s">
        <v>80</v>
      </c>
      <c r="L103" s="3">
        <v>224.08</v>
      </c>
    </row>
    <row r="104" spans="2:12" x14ac:dyDescent="0.2">
      <c r="B104" t="s">
        <v>20</v>
      </c>
      <c r="D104">
        <v>52507500</v>
      </c>
      <c r="L104" s="59">
        <v>784.28</v>
      </c>
    </row>
    <row r="105" spans="2:12" x14ac:dyDescent="0.2">
      <c r="B105" s="2">
        <v>37035</v>
      </c>
      <c r="C105">
        <v>413</v>
      </c>
      <c r="D105">
        <v>52508100</v>
      </c>
      <c r="F105" t="s">
        <v>168</v>
      </c>
      <c r="H105">
        <v>100027072</v>
      </c>
      <c r="J105">
        <v>5000008234</v>
      </c>
      <c r="K105" t="s">
        <v>233</v>
      </c>
      <c r="L105" s="3">
        <v>85.51</v>
      </c>
    </row>
    <row r="106" spans="2:12" x14ac:dyDescent="0.2">
      <c r="B106" s="2">
        <v>37041</v>
      </c>
      <c r="C106">
        <v>413</v>
      </c>
      <c r="D106">
        <v>52508100</v>
      </c>
      <c r="F106" t="s">
        <v>168</v>
      </c>
      <c r="H106">
        <v>100027687</v>
      </c>
      <c r="J106">
        <v>5000008234</v>
      </c>
      <c r="K106" t="s">
        <v>233</v>
      </c>
      <c r="L106" s="3">
        <v>44</v>
      </c>
    </row>
    <row r="107" spans="2:12" x14ac:dyDescent="0.2">
      <c r="B107" s="2">
        <v>37018</v>
      </c>
      <c r="C107">
        <v>413</v>
      </c>
      <c r="D107">
        <v>52508100</v>
      </c>
      <c r="F107" t="s">
        <v>168</v>
      </c>
      <c r="H107">
        <v>100024619</v>
      </c>
      <c r="J107">
        <v>5000008234</v>
      </c>
      <c r="K107" t="s">
        <v>233</v>
      </c>
      <c r="L107" s="3">
        <v>41</v>
      </c>
    </row>
    <row r="108" spans="2:12" x14ac:dyDescent="0.2">
      <c r="B108" t="s">
        <v>20</v>
      </c>
      <c r="D108">
        <v>52508100</v>
      </c>
      <c r="L108" s="59">
        <v>170.51</v>
      </c>
    </row>
    <row r="109" spans="2:12" x14ac:dyDescent="0.2">
      <c r="B109" s="2">
        <v>37020</v>
      </c>
      <c r="C109">
        <v>413</v>
      </c>
      <c r="D109">
        <v>53600000</v>
      </c>
      <c r="F109" t="s">
        <v>113</v>
      </c>
      <c r="H109">
        <v>100025000</v>
      </c>
      <c r="J109">
        <v>5000031817</v>
      </c>
      <c r="K109" t="s">
        <v>114</v>
      </c>
      <c r="L109" s="3">
        <v>143.61000000000001</v>
      </c>
    </row>
    <row r="110" spans="2:12" x14ac:dyDescent="0.2">
      <c r="B110" s="2">
        <v>37020</v>
      </c>
      <c r="C110">
        <v>413</v>
      </c>
      <c r="D110">
        <v>53600000</v>
      </c>
      <c r="F110" t="s">
        <v>113</v>
      </c>
      <c r="H110">
        <v>100024977</v>
      </c>
      <c r="J110">
        <v>5000031817</v>
      </c>
      <c r="K110" t="s">
        <v>114</v>
      </c>
      <c r="L110" s="3">
        <v>47.52</v>
      </c>
    </row>
    <row r="111" spans="2:12" x14ac:dyDescent="0.2">
      <c r="B111" s="2">
        <v>37020</v>
      </c>
      <c r="C111">
        <v>413</v>
      </c>
      <c r="D111">
        <v>53600000</v>
      </c>
      <c r="F111" t="s">
        <v>113</v>
      </c>
      <c r="H111">
        <v>100024960</v>
      </c>
      <c r="J111">
        <v>5000031817</v>
      </c>
      <c r="K111" t="s">
        <v>114</v>
      </c>
      <c r="L111" s="3">
        <v>77.209999999999994</v>
      </c>
    </row>
    <row r="112" spans="2:12" x14ac:dyDescent="0.2">
      <c r="B112" s="2">
        <v>37019</v>
      </c>
      <c r="C112">
        <v>413</v>
      </c>
      <c r="D112">
        <v>53600000</v>
      </c>
      <c r="F112" t="s">
        <v>113</v>
      </c>
      <c r="H112">
        <v>100024822</v>
      </c>
      <c r="J112">
        <v>5000031817</v>
      </c>
      <c r="K112" t="s">
        <v>114</v>
      </c>
      <c r="L112" s="3">
        <v>17.149999999999999</v>
      </c>
    </row>
    <row r="113" spans="2:12" x14ac:dyDescent="0.2">
      <c r="B113" s="2">
        <v>37019</v>
      </c>
      <c r="C113">
        <v>413</v>
      </c>
      <c r="D113">
        <v>53600000</v>
      </c>
      <c r="F113" t="s">
        <v>113</v>
      </c>
      <c r="H113">
        <v>100024821</v>
      </c>
      <c r="J113">
        <v>5000031817</v>
      </c>
      <c r="K113" t="s">
        <v>114</v>
      </c>
      <c r="L113" s="3">
        <v>25.72</v>
      </c>
    </row>
    <row r="114" spans="2:12" x14ac:dyDescent="0.2">
      <c r="B114" s="2">
        <v>37036</v>
      </c>
      <c r="C114">
        <v>413</v>
      </c>
      <c r="D114">
        <v>53600000</v>
      </c>
      <c r="F114" t="s">
        <v>113</v>
      </c>
      <c r="H114">
        <v>100027213</v>
      </c>
      <c r="J114">
        <v>5000003183</v>
      </c>
      <c r="K114" t="s">
        <v>115</v>
      </c>
      <c r="L114" s="3">
        <v>10.52</v>
      </c>
    </row>
    <row r="115" spans="2:12" x14ac:dyDescent="0.2">
      <c r="B115" s="2">
        <v>37021</v>
      </c>
      <c r="C115">
        <v>413</v>
      </c>
      <c r="D115">
        <v>53600000</v>
      </c>
      <c r="F115" t="s">
        <v>113</v>
      </c>
      <c r="H115">
        <v>100025283</v>
      </c>
      <c r="J115">
        <v>5000031817</v>
      </c>
      <c r="K115" t="s">
        <v>114</v>
      </c>
      <c r="L115" s="3">
        <v>79.239999999999995</v>
      </c>
    </row>
    <row r="116" spans="2:12" x14ac:dyDescent="0.2">
      <c r="B116" s="2">
        <v>37021</v>
      </c>
      <c r="C116">
        <v>413</v>
      </c>
      <c r="D116">
        <v>53600000</v>
      </c>
      <c r="F116" t="s">
        <v>113</v>
      </c>
      <c r="H116">
        <v>100025251</v>
      </c>
      <c r="J116">
        <v>5000031817</v>
      </c>
      <c r="K116" t="s">
        <v>114</v>
      </c>
      <c r="L116" s="3">
        <v>133.57</v>
      </c>
    </row>
    <row r="117" spans="2:12" x14ac:dyDescent="0.2">
      <c r="B117" s="2">
        <v>37019</v>
      </c>
      <c r="C117">
        <v>413</v>
      </c>
      <c r="D117">
        <v>53600000</v>
      </c>
      <c r="F117" t="s">
        <v>113</v>
      </c>
      <c r="H117">
        <v>100024933</v>
      </c>
      <c r="J117">
        <v>5000060175</v>
      </c>
      <c r="K117" t="s">
        <v>234</v>
      </c>
      <c r="L117" s="3">
        <v>13.91</v>
      </c>
    </row>
    <row r="118" spans="2:12" x14ac:dyDescent="0.2">
      <c r="B118" s="2">
        <v>37027</v>
      </c>
      <c r="C118">
        <v>413</v>
      </c>
      <c r="D118">
        <v>53600000</v>
      </c>
      <c r="F118" t="s">
        <v>113</v>
      </c>
      <c r="H118">
        <v>100025969</v>
      </c>
      <c r="J118">
        <v>5000060175</v>
      </c>
      <c r="K118" t="s">
        <v>234</v>
      </c>
      <c r="L118" s="3">
        <v>305.41000000000003</v>
      </c>
    </row>
    <row r="119" spans="2:12" x14ac:dyDescent="0.2">
      <c r="B119" s="2">
        <v>37019</v>
      </c>
      <c r="C119">
        <v>413</v>
      </c>
      <c r="D119">
        <v>53600000</v>
      </c>
      <c r="F119" t="s">
        <v>113</v>
      </c>
      <c r="H119">
        <v>100024820</v>
      </c>
      <c r="J119">
        <v>5000031817</v>
      </c>
      <c r="K119" t="s">
        <v>114</v>
      </c>
      <c r="L119" s="3">
        <v>28.69</v>
      </c>
    </row>
    <row r="120" spans="2:12" x14ac:dyDescent="0.2">
      <c r="B120" s="2">
        <v>37033</v>
      </c>
      <c r="C120">
        <v>413</v>
      </c>
      <c r="D120">
        <v>53600000</v>
      </c>
      <c r="F120" t="s">
        <v>113</v>
      </c>
      <c r="H120">
        <v>100026594</v>
      </c>
      <c r="J120">
        <v>5000039114</v>
      </c>
      <c r="K120" t="s">
        <v>235</v>
      </c>
      <c r="L120" s="3">
        <v>103.47</v>
      </c>
    </row>
    <row r="121" spans="2:12" x14ac:dyDescent="0.2">
      <c r="B121" s="2">
        <v>37022</v>
      </c>
      <c r="C121">
        <v>413</v>
      </c>
      <c r="D121">
        <v>53600000</v>
      </c>
      <c r="F121" t="s">
        <v>113</v>
      </c>
      <c r="H121">
        <v>100025427</v>
      </c>
      <c r="I121" t="s">
        <v>217</v>
      </c>
      <c r="J121">
        <v>6000009628</v>
      </c>
      <c r="K121" t="s">
        <v>218</v>
      </c>
      <c r="L121" s="3">
        <v>134.76</v>
      </c>
    </row>
    <row r="122" spans="2:12" x14ac:dyDescent="0.2">
      <c r="B122" s="2">
        <v>37014</v>
      </c>
      <c r="C122">
        <v>413</v>
      </c>
      <c r="D122">
        <v>53600000</v>
      </c>
      <c r="F122" t="s">
        <v>113</v>
      </c>
      <c r="H122">
        <v>100023896</v>
      </c>
      <c r="I122" t="s">
        <v>236</v>
      </c>
      <c r="J122">
        <v>5000028611</v>
      </c>
      <c r="K122" t="s">
        <v>237</v>
      </c>
      <c r="L122" s="3">
        <v>28.08</v>
      </c>
    </row>
    <row r="123" spans="2:12" x14ac:dyDescent="0.2">
      <c r="B123" s="2">
        <v>37021</v>
      </c>
      <c r="C123">
        <v>413</v>
      </c>
      <c r="D123">
        <v>53600000</v>
      </c>
      <c r="F123" t="s">
        <v>113</v>
      </c>
      <c r="H123">
        <v>1700000254</v>
      </c>
      <c r="J123">
        <v>5000031817</v>
      </c>
      <c r="K123" t="s">
        <v>114</v>
      </c>
      <c r="L123" s="3">
        <v>-1.8</v>
      </c>
    </row>
    <row r="124" spans="2:12" x14ac:dyDescent="0.2">
      <c r="B124" s="2">
        <v>37021</v>
      </c>
      <c r="C124">
        <v>413</v>
      </c>
      <c r="D124">
        <v>53600000</v>
      </c>
      <c r="F124" t="s">
        <v>113</v>
      </c>
      <c r="H124">
        <v>1700000249</v>
      </c>
      <c r="J124">
        <v>5000031817</v>
      </c>
      <c r="K124" t="s">
        <v>114</v>
      </c>
      <c r="L124" s="3">
        <v>-1.8</v>
      </c>
    </row>
    <row r="125" spans="2:12" x14ac:dyDescent="0.2">
      <c r="B125" s="2">
        <v>37019</v>
      </c>
      <c r="C125">
        <v>413</v>
      </c>
      <c r="D125">
        <v>53600000</v>
      </c>
      <c r="F125" t="s">
        <v>113</v>
      </c>
      <c r="H125">
        <v>100024818</v>
      </c>
      <c r="J125">
        <v>5000031817</v>
      </c>
      <c r="K125" t="s">
        <v>114</v>
      </c>
      <c r="L125" s="3">
        <v>38.58</v>
      </c>
    </row>
    <row r="126" spans="2:12" x14ac:dyDescent="0.2">
      <c r="B126" s="2">
        <v>37019</v>
      </c>
      <c r="C126">
        <v>413</v>
      </c>
      <c r="D126">
        <v>53600000</v>
      </c>
      <c r="F126" t="s">
        <v>113</v>
      </c>
      <c r="H126">
        <v>100024817</v>
      </c>
      <c r="J126">
        <v>5000031817</v>
      </c>
      <c r="K126" t="s">
        <v>114</v>
      </c>
      <c r="L126" s="3">
        <v>10.78</v>
      </c>
    </row>
    <row r="127" spans="2:12" x14ac:dyDescent="0.2">
      <c r="B127" s="2">
        <v>37019</v>
      </c>
      <c r="C127">
        <v>413</v>
      </c>
      <c r="D127">
        <v>53600000</v>
      </c>
      <c r="F127" t="s">
        <v>113</v>
      </c>
      <c r="H127">
        <v>100024750</v>
      </c>
      <c r="J127">
        <v>5000031817</v>
      </c>
      <c r="K127" t="s">
        <v>114</v>
      </c>
      <c r="L127" s="3">
        <v>293.41000000000003</v>
      </c>
    </row>
    <row r="128" spans="2:12" x14ac:dyDescent="0.2">
      <c r="B128" s="2">
        <v>37042</v>
      </c>
      <c r="C128">
        <v>413</v>
      </c>
      <c r="D128">
        <v>53600000</v>
      </c>
      <c r="F128" t="s">
        <v>113</v>
      </c>
      <c r="H128">
        <v>100027920</v>
      </c>
      <c r="J128">
        <v>5000060175</v>
      </c>
      <c r="K128" t="s">
        <v>234</v>
      </c>
      <c r="L128" s="3">
        <v>74.44</v>
      </c>
    </row>
    <row r="129" spans="2:12" x14ac:dyDescent="0.2">
      <c r="B129" s="2">
        <v>37041</v>
      </c>
      <c r="C129">
        <v>413</v>
      </c>
      <c r="D129">
        <v>53600000</v>
      </c>
      <c r="F129" t="s">
        <v>113</v>
      </c>
      <c r="H129">
        <v>100027666</v>
      </c>
      <c r="I129" t="s">
        <v>238</v>
      </c>
      <c r="J129">
        <v>5000060175</v>
      </c>
      <c r="K129" t="s">
        <v>234</v>
      </c>
      <c r="L129" s="3">
        <v>21.78</v>
      </c>
    </row>
    <row r="130" spans="2:12" x14ac:dyDescent="0.2">
      <c r="B130" t="s">
        <v>20</v>
      </c>
      <c r="D130">
        <v>53600000</v>
      </c>
      <c r="L130" s="59">
        <v>1584.25</v>
      </c>
    </row>
    <row r="131" spans="2:12" x14ac:dyDescent="0.2">
      <c r="B131" s="2">
        <v>37026</v>
      </c>
      <c r="C131">
        <v>413</v>
      </c>
      <c r="D131">
        <v>59003000</v>
      </c>
      <c r="F131" t="s">
        <v>116</v>
      </c>
      <c r="H131">
        <v>100025199</v>
      </c>
      <c r="J131">
        <v>30016000</v>
      </c>
      <c r="K131" t="s">
        <v>18</v>
      </c>
      <c r="L131" s="3">
        <v>236.33</v>
      </c>
    </row>
    <row r="132" spans="2:12" x14ac:dyDescent="0.2">
      <c r="B132" s="2">
        <v>37026</v>
      </c>
      <c r="C132">
        <v>413</v>
      </c>
      <c r="D132">
        <v>59003000</v>
      </c>
      <c r="F132" t="s">
        <v>116</v>
      </c>
      <c r="H132">
        <v>100025199</v>
      </c>
      <c r="J132">
        <v>30016000</v>
      </c>
      <c r="K132" t="s">
        <v>18</v>
      </c>
      <c r="L132" s="3">
        <v>140.75</v>
      </c>
    </row>
    <row r="133" spans="2:12" x14ac:dyDescent="0.2">
      <c r="B133" s="2">
        <v>37026</v>
      </c>
      <c r="C133">
        <v>413</v>
      </c>
      <c r="D133">
        <v>59003000</v>
      </c>
      <c r="F133" t="s">
        <v>116</v>
      </c>
      <c r="H133">
        <v>100025199</v>
      </c>
      <c r="J133">
        <v>30016000</v>
      </c>
      <c r="K133" t="s">
        <v>18</v>
      </c>
      <c r="L133" s="3">
        <v>990.96</v>
      </c>
    </row>
    <row r="134" spans="2:12" x14ac:dyDescent="0.2">
      <c r="B134" s="2">
        <v>37042</v>
      </c>
      <c r="C134">
        <v>413</v>
      </c>
      <c r="D134">
        <v>59003000</v>
      </c>
      <c r="F134" t="s">
        <v>116</v>
      </c>
      <c r="H134">
        <v>100026816</v>
      </c>
      <c r="J134">
        <v>30016000</v>
      </c>
      <c r="K134" t="s">
        <v>18</v>
      </c>
      <c r="L134" s="3">
        <v>183.1</v>
      </c>
    </row>
    <row r="135" spans="2:12" x14ac:dyDescent="0.2">
      <c r="B135" s="2">
        <v>37042</v>
      </c>
      <c r="C135">
        <v>413</v>
      </c>
      <c r="D135">
        <v>59003000</v>
      </c>
      <c r="F135" t="s">
        <v>116</v>
      </c>
      <c r="H135">
        <v>100026816</v>
      </c>
      <c r="J135">
        <v>30016000</v>
      </c>
      <c r="K135" t="s">
        <v>18</v>
      </c>
      <c r="L135" s="3">
        <v>1807.69</v>
      </c>
    </row>
    <row r="136" spans="2:12" x14ac:dyDescent="0.2">
      <c r="B136" s="2">
        <v>37042</v>
      </c>
      <c r="C136">
        <v>413</v>
      </c>
      <c r="D136">
        <v>59003000</v>
      </c>
      <c r="F136" t="s">
        <v>116</v>
      </c>
      <c r="H136">
        <v>100026816</v>
      </c>
      <c r="J136">
        <v>30016000</v>
      </c>
      <c r="K136" t="s">
        <v>18</v>
      </c>
      <c r="L136" s="3">
        <v>2350.02</v>
      </c>
    </row>
    <row r="137" spans="2:12" x14ac:dyDescent="0.2">
      <c r="B137" s="2">
        <v>37042</v>
      </c>
      <c r="C137">
        <v>413</v>
      </c>
      <c r="D137">
        <v>59003000</v>
      </c>
      <c r="F137" t="s">
        <v>116</v>
      </c>
      <c r="H137">
        <v>100026816</v>
      </c>
      <c r="J137">
        <v>25142000</v>
      </c>
      <c r="K137" t="s">
        <v>19</v>
      </c>
      <c r="L137" s="3">
        <v>-140.75</v>
      </c>
    </row>
    <row r="138" spans="2:12" x14ac:dyDescent="0.2">
      <c r="B138" s="2">
        <v>37018</v>
      </c>
      <c r="C138">
        <v>413</v>
      </c>
      <c r="D138">
        <v>59003000</v>
      </c>
      <c r="F138" t="s">
        <v>116</v>
      </c>
      <c r="H138">
        <v>100023955</v>
      </c>
      <c r="J138">
        <v>20023000</v>
      </c>
      <c r="K138" t="s">
        <v>35</v>
      </c>
      <c r="L138" s="3">
        <v>72.62</v>
      </c>
    </row>
    <row r="139" spans="2:12" x14ac:dyDescent="0.2">
      <c r="B139" s="2">
        <v>37018</v>
      </c>
      <c r="C139">
        <v>413</v>
      </c>
      <c r="D139">
        <v>59003000</v>
      </c>
      <c r="F139" t="s">
        <v>116</v>
      </c>
      <c r="H139">
        <v>100023955</v>
      </c>
      <c r="J139">
        <v>20023000</v>
      </c>
      <c r="K139" t="s">
        <v>35</v>
      </c>
      <c r="L139" s="3">
        <v>310.51</v>
      </c>
    </row>
    <row r="140" spans="2:12" x14ac:dyDescent="0.2">
      <c r="B140" s="2">
        <v>37027</v>
      </c>
      <c r="C140">
        <v>413</v>
      </c>
      <c r="D140">
        <v>59003000</v>
      </c>
      <c r="F140" t="s">
        <v>116</v>
      </c>
      <c r="H140">
        <v>100025922</v>
      </c>
      <c r="J140">
        <v>20022500</v>
      </c>
      <c r="K140" t="s">
        <v>184</v>
      </c>
      <c r="L140" s="3">
        <v>725</v>
      </c>
    </row>
    <row r="141" spans="2:12" x14ac:dyDescent="0.2">
      <c r="B141" s="2">
        <v>37027</v>
      </c>
      <c r="C141">
        <v>413</v>
      </c>
      <c r="D141">
        <v>59003000</v>
      </c>
      <c r="F141" t="s">
        <v>116</v>
      </c>
      <c r="H141">
        <v>100025922</v>
      </c>
      <c r="J141">
        <v>20022500</v>
      </c>
      <c r="K141" t="s">
        <v>184</v>
      </c>
      <c r="L141" s="3">
        <v>290.38</v>
      </c>
    </row>
    <row r="142" spans="2:12" x14ac:dyDescent="0.2">
      <c r="B142" s="2">
        <v>37026</v>
      </c>
      <c r="C142">
        <v>413</v>
      </c>
      <c r="D142">
        <v>59003000</v>
      </c>
      <c r="F142" t="s">
        <v>116</v>
      </c>
      <c r="H142">
        <v>100025199</v>
      </c>
      <c r="J142">
        <v>30016000</v>
      </c>
      <c r="K142" t="s">
        <v>18</v>
      </c>
      <c r="L142" s="3">
        <v>2896.85</v>
      </c>
    </row>
    <row r="143" spans="2:12" x14ac:dyDescent="0.2">
      <c r="B143" t="s">
        <v>20</v>
      </c>
      <c r="D143">
        <v>59003000</v>
      </c>
      <c r="L143" s="59">
        <v>9863.4599999999991</v>
      </c>
    </row>
    <row r="144" spans="2:12" x14ac:dyDescent="0.2">
      <c r="B144" s="2">
        <v>37026</v>
      </c>
      <c r="C144">
        <v>413</v>
      </c>
      <c r="D144">
        <v>59003100</v>
      </c>
      <c r="F144" t="s">
        <v>117</v>
      </c>
      <c r="H144">
        <v>100025199</v>
      </c>
      <c r="J144">
        <v>30016000</v>
      </c>
      <c r="K144" t="s">
        <v>18</v>
      </c>
      <c r="L144" s="3">
        <v>6.22</v>
      </c>
    </row>
    <row r="145" spans="2:12" x14ac:dyDescent="0.2">
      <c r="B145" s="2">
        <v>37042</v>
      </c>
      <c r="C145">
        <v>413</v>
      </c>
      <c r="D145">
        <v>59003100</v>
      </c>
      <c r="F145" t="s">
        <v>117</v>
      </c>
      <c r="H145">
        <v>100026816</v>
      </c>
      <c r="J145">
        <v>30016000</v>
      </c>
      <c r="K145" t="s">
        <v>18</v>
      </c>
      <c r="L145" s="3">
        <v>21.16</v>
      </c>
    </row>
    <row r="146" spans="2:12" x14ac:dyDescent="0.2">
      <c r="B146" t="s">
        <v>20</v>
      </c>
      <c r="D146">
        <v>59003100</v>
      </c>
      <c r="L146" s="59">
        <v>27.38</v>
      </c>
    </row>
    <row r="147" spans="2:12" x14ac:dyDescent="0.2">
      <c r="B147" s="2">
        <v>37026</v>
      </c>
      <c r="C147">
        <v>413</v>
      </c>
      <c r="D147">
        <v>59003200</v>
      </c>
      <c r="F147" t="s">
        <v>118</v>
      </c>
      <c r="H147">
        <v>100025199</v>
      </c>
      <c r="J147">
        <v>30016000</v>
      </c>
      <c r="K147" t="s">
        <v>18</v>
      </c>
      <c r="L147" s="3">
        <v>13.82</v>
      </c>
    </row>
    <row r="148" spans="2:12" x14ac:dyDescent="0.2">
      <c r="B148" s="2">
        <v>37042</v>
      </c>
      <c r="C148">
        <v>413</v>
      </c>
      <c r="D148">
        <v>59003200</v>
      </c>
      <c r="F148" t="s">
        <v>118</v>
      </c>
      <c r="H148">
        <v>100026816</v>
      </c>
      <c r="J148">
        <v>30016000</v>
      </c>
      <c r="K148" t="s">
        <v>18</v>
      </c>
      <c r="L148" s="3">
        <v>69.489999999999995</v>
      </c>
    </row>
    <row r="149" spans="2:12" x14ac:dyDescent="0.2">
      <c r="B149" s="2">
        <v>37042</v>
      </c>
      <c r="C149">
        <v>413</v>
      </c>
      <c r="D149">
        <v>59003200</v>
      </c>
      <c r="F149" t="s">
        <v>118</v>
      </c>
      <c r="H149">
        <v>100026816</v>
      </c>
      <c r="J149">
        <v>25142000</v>
      </c>
      <c r="K149" t="s">
        <v>19</v>
      </c>
      <c r="L149" s="3">
        <v>-28.8</v>
      </c>
    </row>
    <row r="150" spans="2:12" x14ac:dyDescent="0.2">
      <c r="B150" t="s">
        <v>20</v>
      </c>
      <c r="D150">
        <v>59003200</v>
      </c>
      <c r="L150" s="59">
        <v>54.51</v>
      </c>
    </row>
    <row r="151" spans="2:12" x14ac:dyDescent="0.2">
      <c r="B151" s="2">
        <v>37042</v>
      </c>
      <c r="C151">
        <v>413</v>
      </c>
      <c r="D151">
        <v>59099900</v>
      </c>
      <c r="F151" t="s">
        <v>120</v>
      </c>
      <c r="H151">
        <v>100026816</v>
      </c>
      <c r="J151">
        <v>30016000</v>
      </c>
      <c r="K151" t="s">
        <v>18</v>
      </c>
      <c r="L151" s="3">
        <v>2.88</v>
      </c>
    </row>
    <row r="152" spans="2:12" x14ac:dyDescent="0.2">
      <c r="B152" s="2">
        <v>37026</v>
      </c>
      <c r="C152">
        <v>413</v>
      </c>
      <c r="D152">
        <v>59099900</v>
      </c>
      <c r="F152" t="s">
        <v>120</v>
      </c>
      <c r="H152">
        <v>100025199</v>
      </c>
      <c r="J152">
        <v>30016000</v>
      </c>
      <c r="K152" t="s">
        <v>18</v>
      </c>
      <c r="L152" s="3">
        <v>2.76</v>
      </c>
    </row>
    <row r="153" spans="2:12" x14ac:dyDescent="0.2">
      <c r="B153" t="s">
        <v>20</v>
      </c>
      <c r="D153">
        <v>59099900</v>
      </c>
      <c r="L153" s="59">
        <v>5.64</v>
      </c>
    </row>
    <row r="154" spans="2:12" x14ac:dyDescent="0.2">
      <c r="B154" s="2">
        <v>37042</v>
      </c>
      <c r="C154">
        <v>413</v>
      </c>
      <c r="D154">
        <v>80020366</v>
      </c>
      <c r="F154" t="s">
        <v>121</v>
      </c>
      <c r="I154" t="s">
        <v>239</v>
      </c>
      <c r="L154" s="3">
        <v>-34253.11</v>
      </c>
    </row>
    <row r="155" spans="2:12" x14ac:dyDescent="0.2">
      <c r="B155" t="s">
        <v>20</v>
      </c>
      <c r="D155">
        <v>80020366</v>
      </c>
      <c r="L155" s="59">
        <v>-34253.11</v>
      </c>
    </row>
    <row r="156" spans="2:12" x14ac:dyDescent="0.2">
      <c r="B156" s="2">
        <v>37042</v>
      </c>
      <c r="C156">
        <v>413</v>
      </c>
      <c r="D156">
        <v>80020401</v>
      </c>
      <c r="F156" t="s">
        <v>125</v>
      </c>
      <c r="I156" t="s">
        <v>240</v>
      </c>
      <c r="L156" s="3">
        <v>-28309.29</v>
      </c>
    </row>
    <row r="157" spans="2:12" x14ac:dyDescent="0.2">
      <c r="B157" s="2">
        <v>37042</v>
      </c>
      <c r="C157">
        <v>413</v>
      </c>
      <c r="D157">
        <v>80020401</v>
      </c>
      <c r="F157" t="s">
        <v>125</v>
      </c>
      <c r="I157" t="s">
        <v>240</v>
      </c>
      <c r="L157" s="3">
        <v>-56618.58</v>
      </c>
    </row>
    <row r="158" spans="2:12" x14ac:dyDescent="0.2">
      <c r="B158" s="2">
        <v>37042</v>
      </c>
      <c r="C158">
        <v>413</v>
      </c>
      <c r="D158">
        <v>80020401</v>
      </c>
      <c r="F158" t="s">
        <v>125</v>
      </c>
      <c r="I158" t="s">
        <v>240</v>
      </c>
      <c r="L158" s="3">
        <v>-36802.080000000002</v>
      </c>
    </row>
    <row r="159" spans="2:12" x14ac:dyDescent="0.2">
      <c r="B159" s="2">
        <v>37042</v>
      </c>
      <c r="C159">
        <v>413</v>
      </c>
      <c r="D159">
        <v>80020401</v>
      </c>
      <c r="F159" t="s">
        <v>125</v>
      </c>
      <c r="I159" t="s">
        <v>240</v>
      </c>
      <c r="L159" s="3">
        <v>-11323.72</v>
      </c>
    </row>
    <row r="160" spans="2:12" x14ac:dyDescent="0.2">
      <c r="B160" s="2">
        <v>37042</v>
      </c>
      <c r="C160">
        <v>413</v>
      </c>
      <c r="D160">
        <v>80020401</v>
      </c>
      <c r="F160" t="s">
        <v>125</v>
      </c>
      <c r="I160" t="s">
        <v>240</v>
      </c>
      <c r="L160" s="3">
        <v>-8492.7900000000009</v>
      </c>
    </row>
    <row r="161" spans="2:12" x14ac:dyDescent="0.2">
      <c r="B161" s="2">
        <v>37042</v>
      </c>
      <c r="C161">
        <v>413</v>
      </c>
      <c r="D161">
        <v>80020401</v>
      </c>
      <c r="F161" t="s">
        <v>125</v>
      </c>
      <c r="I161" t="s">
        <v>240</v>
      </c>
      <c r="L161" s="3">
        <v>-2830.93</v>
      </c>
    </row>
    <row r="162" spans="2:12" x14ac:dyDescent="0.2">
      <c r="B162" t="s">
        <v>20</v>
      </c>
      <c r="D162">
        <v>80020401</v>
      </c>
      <c r="L162" s="59">
        <v>-144377.39000000001</v>
      </c>
    </row>
    <row r="163" spans="2:12" x14ac:dyDescent="0.2">
      <c r="B163" s="2">
        <v>37042</v>
      </c>
      <c r="C163">
        <v>413</v>
      </c>
      <c r="D163">
        <v>81000023</v>
      </c>
      <c r="F163" t="s">
        <v>132</v>
      </c>
      <c r="H163">
        <v>337044</v>
      </c>
      <c r="L163" s="3">
        <v>93618.64</v>
      </c>
    </row>
    <row r="164" spans="2:12" x14ac:dyDescent="0.2">
      <c r="B164" s="2">
        <v>37042</v>
      </c>
      <c r="C164">
        <v>413</v>
      </c>
      <c r="D164">
        <v>81000023</v>
      </c>
      <c r="F164" t="s">
        <v>132</v>
      </c>
      <c r="H164">
        <v>337043</v>
      </c>
      <c r="L164" s="3">
        <v>33809.11</v>
      </c>
    </row>
    <row r="165" spans="2:12" x14ac:dyDescent="0.2">
      <c r="B165" s="2">
        <v>37042</v>
      </c>
      <c r="C165">
        <v>413</v>
      </c>
      <c r="D165">
        <v>81000023</v>
      </c>
      <c r="F165" t="s">
        <v>132</v>
      </c>
      <c r="H165">
        <v>337042</v>
      </c>
      <c r="L165" s="3">
        <v>444</v>
      </c>
    </row>
    <row r="166" spans="2:12" x14ac:dyDescent="0.2">
      <c r="B166" t="s">
        <v>20</v>
      </c>
      <c r="D166">
        <v>81000023</v>
      </c>
      <c r="L166" s="59">
        <v>127871.75</v>
      </c>
    </row>
    <row r="167" spans="2:12" x14ac:dyDescent="0.2">
      <c r="B167" s="2">
        <v>37042</v>
      </c>
      <c r="C167">
        <v>413</v>
      </c>
      <c r="D167">
        <v>82100151</v>
      </c>
      <c r="F167" t="s">
        <v>241</v>
      </c>
      <c r="H167">
        <v>3481711</v>
      </c>
      <c r="L167" s="3">
        <v>-648</v>
      </c>
    </row>
    <row r="168" spans="2:12" x14ac:dyDescent="0.2">
      <c r="B168" s="2">
        <v>37026</v>
      </c>
      <c r="C168">
        <v>413</v>
      </c>
      <c r="D168">
        <v>82100151</v>
      </c>
      <c r="F168" t="s">
        <v>241</v>
      </c>
      <c r="H168">
        <v>3241230</v>
      </c>
      <c r="L168" s="3">
        <v>-624</v>
      </c>
    </row>
    <row r="169" spans="2:12" x14ac:dyDescent="0.2">
      <c r="B169" s="2">
        <v>37022</v>
      </c>
      <c r="C169">
        <v>413</v>
      </c>
      <c r="D169">
        <v>82100151</v>
      </c>
      <c r="F169" t="s">
        <v>241</v>
      </c>
      <c r="H169">
        <v>3241228</v>
      </c>
      <c r="L169" s="3">
        <v>-624</v>
      </c>
    </row>
    <row r="170" spans="2:12" x14ac:dyDescent="0.2">
      <c r="B170" s="2">
        <v>37021</v>
      </c>
      <c r="C170">
        <v>413</v>
      </c>
      <c r="D170">
        <v>82100151</v>
      </c>
      <c r="F170" t="s">
        <v>241</v>
      </c>
      <c r="H170">
        <v>3241167</v>
      </c>
      <c r="L170" s="3">
        <v>-624</v>
      </c>
    </row>
    <row r="171" spans="2:12" x14ac:dyDescent="0.2">
      <c r="B171" s="2">
        <v>37028</v>
      </c>
      <c r="C171">
        <v>413</v>
      </c>
      <c r="D171">
        <v>82100151</v>
      </c>
      <c r="F171" t="s">
        <v>241</v>
      </c>
      <c r="H171">
        <v>3242047</v>
      </c>
      <c r="L171" s="3">
        <v>-624</v>
      </c>
    </row>
    <row r="172" spans="2:12" x14ac:dyDescent="0.2">
      <c r="B172" s="2">
        <v>37042</v>
      </c>
      <c r="C172">
        <v>413</v>
      </c>
      <c r="D172">
        <v>82100151</v>
      </c>
      <c r="F172" t="s">
        <v>241</v>
      </c>
      <c r="H172">
        <v>3516879</v>
      </c>
      <c r="L172" s="3">
        <v>-720</v>
      </c>
    </row>
    <row r="173" spans="2:12" x14ac:dyDescent="0.2">
      <c r="B173" s="2">
        <v>37042</v>
      </c>
      <c r="C173">
        <v>413</v>
      </c>
      <c r="D173">
        <v>82100151</v>
      </c>
      <c r="F173" t="s">
        <v>241</v>
      </c>
      <c r="H173">
        <v>3516873</v>
      </c>
      <c r="L173" s="3">
        <v>-720</v>
      </c>
    </row>
    <row r="174" spans="2:12" x14ac:dyDescent="0.2">
      <c r="B174" s="2">
        <v>37042</v>
      </c>
      <c r="C174">
        <v>413</v>
      </c>
      <c r="D174">
        <v>82100151</v>
      </c>
      <c r="F174" t="s">
        <v>241</v>
      </c>
      <c r="H174">
        <v>3481713</v>
      </c>
      <c r="L174" s="3">
        <v>-720</v>
      </c>
    </row>
    <row r="175" spans="2:12" x14ac:dyDescent="0.2">
      <c r="B175" s="2">
        <v>37042</v>
      </c>
      <c r="C175">
        <v>413</v>
      </c>
      <c r="D175">
        <v>82100151</v>
      </c>
      <c r="F175" t="s">
        <v>241</v>
      </c>
      <c r="H175">
        <v>3516881</v>
      </c>
      <c r="L175" s="3">
        <v>-720</v>
      </c>
    </row>
    <row r="176" spans="2:12" x14ac:dyDescent="0.2">
      <c r="B176" s="2">
        <v>37042</v>
      </c>
      <c r="C176">
        <v>413</v>
      </c>
      <c r="D176">
        <v>82100151</v>
      </c>
      <c r="F176" t="s">
        <v>241</v>
      </c>
      <c r="H176">
        <v>3516877</v>
      </c>
      <c r="L176" s="3">
        <v>-720</v>
      </c>
    </row>
    <row r="177" spans="2:12" x14ac:dyDescent="0.2">
      <c r="B177" s="2">
        <v>37042</v>
      </c>
      <c r="C177">
        <v>413</v>
      </c>
      <c r="D177">
        <v>82100151</v>
      </c>
      <c r="F177" t="s">
        <v>241</v>
      </c>
      <c r="H177">
        <v>3516875</v>
      </c>
      <c r="L177" s="3">
        <v>-720</v>
      </c>
    </row>
    <row r="178" spans="2:12" x14ac:dyDescent="0.2">
      <c r="B178" s="2">
        <v>37042</v>
      </c>
      <c r="C178">
        <v>413</v>
      </c>
      <c r="D178">
        <v>82100151</v>
      </c>
      <c r="F178" t="s">
        <v>241</v>
      </c>
      <c r="H178">
        <v>3241230</v>
      </c>
      <c r="L178" s="3">
        <v>624</v>
      </c>
    </row>
    <row r="179" spans="2:12" x14ac:dyDescent="0.2">
      <c r="B179" s="2">
        <v>37042</v>
      </c>
      <c r="C179">
        <v>413</v>
      </c>
      <c r="D179">
        <v>82100151</v>
      </c>
      <c r="F179" t="s">
        <v>241</v>
      </c>
      <c r="H179">
        <v>3241228</v>
      </c>
      <c r="L179" s="3">
        <v>624</v>
      </c>
    </row>
    <row r="180" spans="2:12" x14ac:dyDescent="0.2">
      <c r="B180" s="2">
        <v>37042</v>
      </c>
      <c r="C180">
        <v>413</v>
      </c>
      <c r="D180">
        <v>82100151</v>
      </c>
      <c r="F180" t="s">
        <v>241</v>
      </c>
      <c r="H180">
        <v>3241167</v>
      </c>
      <c r="L180" s="3">
        <v>624</v>
      </c>
    </row>
    <row r="181" spans="2:12" x14ac:dyDescent="0.2">
      <c r="B181" s="2">
        <v>37042</v>
      </c>
      <c r="C181">
        <v>413</v>
      </c>
      <c r="D181">
        <v>82100151</v>
      </c>
      <c r="F181" t="s">
        <v>241</v>
      </c>
      <c r="H181">
        <v>3481716</v>
      </c>
      <c r="L181" s="3">
        <v>-216</v>
      </c>
    </row>
    <row r="182" spans="2:12" x14ac:dyDescent="0.2">
      <c r="B182" s="2">
        <v>37028</v>
      </c>
      <c r="C182">
        <v>413</v>
      </c>
      <c r="D182">
        <v>82100151</v>
      </c>
      <c r="F182" t="s">
        <v>241</v>
      </c>
      <c r="H182">
        <v>3242019</v>
      </c>
      <c r="L182" s="3">
        <v>-624</v>
      </c>
    </row>
    <row r="183" spans="2:12" x14ac:dyDescent="0.2">
      <c r="B183" s="2">
        <v>37042</v>
      </c>
      <c r="C183">
        <v>413</v>
      </c>
      <c r="D183">
        <v>82100151</v>
      </c>
      <c r="F183" t="s">
        <v>241</v>
      </c>
      <c r="H183">
        <v>3516871</v>
      </c>
      <c r="L183" s="3">
        <v>-720</v>
      </c>
    </row>
    <row r="184" spans="2:12" x14ac:dyDescent="0.2">
      <c r="B184" s="2">
        <v>37042</v>
      </c>
      <c r="C184">
        <v>413</v>
      </c>
      <c r="D184">
        <v>82100151</v>
      </c>
      <c r="F184" t="s">
        <v>241</v>
      </c>
      <c r="H184">
        <v>3516869</v>
      </c>
      <c r="L184" s="3">
        <v>-720</v>
      </c>
    </row>
    <row r="185" spans="2:12" x14ac:dyDescent="0.2">
      <c r="B185" s="2">
        <v>37042</v>
      </c>
      <c r="C185">
        <v>413</v>
      </c>
      <c r="D185">
        <v>82100151</v>
      </c>
      <c r="F185" t="s">
        <v>241</v>
      </c>
      <c r="H185">
        <v>3242044</v>
      </c>
      <c r="L185" s="3">
        <v>624</v>
      </c>
    </row>
    <row r="186" spans="2:12" x14ac:dyDescent="0.2">
      <c r="B186" s="2">
        <v>37042</v>
      </c>
      <c r="C186">
        <v>413</v>
      </c>
      <c r="D186">
        <v>82100151</v>
      </c>
      <c r="F186" t="s">
        <v>241</v>
      </c>
      <c r="H186">
        <v>3242019</v>
      </c>
      <c r="L186" s="3">
        <v>624</v>
      </c>
    </row>
    <row r="187" spans="2:12" x14ac:dyDescent="0.2">
      <c r="B187" s="2">
        <v>37042</v>
      </c>
      <c r="C187">
        <v>413</v>
      </c>
      <c r="D187">
        <v>82100151</v>
      </c>
      <c r="F187" t="s">
        <v>241</v>
      </c>
      <c r="H187">
        <v>3481710</v>
      </c>
      <c r="L187" s="3">
        <v>-72</v>
      </c>
    </row>
    <row r="188" spans="2:12" x14ac:dyDescent="0.2">
      <c r="B188" s="2">
        <v>37042</v>
      </c>
      <c r="C188">
        <v>413</v>
      </c>
      <c r="D188">
        <v>82100151</v>
      </c>
      <c r="F188" t="s">
        <v>241</v>
      </c>
      <c r="H188">
        <v>3480718</v>
      </c>
      <c r="L188" s="3">
        <v>-720</v>
      </c>
    </row>
    <row r="189" spans="2:12" x14ac:dyDescent="0.2">
      <c r="B189" s="2">
        <v>37028</v>
      </c>
      <c r="C189">
        <v>413</v>
      </c>
      <c r="D189">
        <v>82100151</v>
      </c>
      <c r="F189" t="s">
        <v>241</v>
      </c>
      <c r="H189">
        <v>3242044</v>
      </c>
      <c r="L189" s="3">
        <v>-624</v>
      </c>
    </row>
    <row r="190" spans="2:12" x14ac:dyDescent="0.2">
      <c r="B190" s="2">
        <v>37042</v>
      </c>
      <c r="C190">
        <v>413</v>
      </c>
      <c r="D190">
        <v>82100151</v>
      </c>
      <c r="F190" t="s">
        <v>241</v>
      </c>
      <c r="H190">
        <v>3242047</v>
      </c>
      <c r="L190" s="3">
        <v>624</v>
      </c>
    </row>
    <row r="191" spans="2:12" x14ac:dyDescent="0.2">
      <c r="B191" s="2">
        <v>37042</v>
      </c>
      <c r="C191">
        <v>413</v>
      </c>
      <c r="D191">
        <v>82100151</v>
      </c>
      <c r="F191" t="s">
        <v>241</v>
      </c>
      <c r="H191">
        <v>3242043</v>
      </c>
      <c r="L191" s="3">
        <v>624</v>
      </c>
    </row>
    <row r="192" spans="2:12" x14ac:dyDescent="0.2">
      <c r="B192" s="2">
        <v>37042</v>
      </c>
      <c r="C192">
        <v>413</v>
      </c>
      <c r="D192">
        <v>82100151</v>
      </c>
      <c r="F192" t="s">
        <v>241</v>
      </c>
      <c r="H192">
        <v>3481720</v>
      </c>
      <c r="L192" s="3">
        <v>-720</v>
      </c>
    </row>
    <row r="193" spans="2:12" x14ac:dyDescent="0.2">
      <c r="B193" s="2">
        <v>37042</v>
      </c>
      <c r="C193">
        <v>413</v>
      </c>
      <c r="D193">
        <v>82100151</v>
      </c>
      <c r="F193" t="s">
        <v>241</v>
      </c>
      <c r="H193">
        <v>3481718</v>
      </c>
      <c r="L193" s="3">
        <v>-720</v>
      </c>
    </row>
    <row r="194" spans="2:12" x14ac:dyDescent="0.2">
      <c r="B194" s="2">
        <v>37025</v>
      </c>
      <c r="C194">
        <v>413</v>
      </c>
      <c r="D194">
        <v>82100151</v>
      </c>
      <c r="F194" t="s">
        <v>241</v>
      </c>
      <c r="H194">
        <v>3242043</v>
      </c>
      <c r="L194" s="3">
        <v>-624</v>
      </c>
    </row>
    <row r="195" spans="2:12" x14ac:dyDescent="0.2">
      <c r="B195" s="2">
        <v>37042</v>
      </c>
      <c r="C195">
        <v>413</v>
      </c>
      <c r="D195">
        <v>82100151</v>
      </c>
      <c r="F195" t="s">
        <v>241</v>
      </c>
      <c r="H195">
        <v>3479599</v>
      </c>
      <c r="L195" s="3">
        <v>-432</v>
      </c>
    </row>
    <row r="196" spans="2:12" x14ac:dyDescent="0.2">
      <c r="B196" s="2">
        <v>37042</v>
      </c>
      <c r="C196">
        <v>413</v>
      </c>
      <c r="D196">
        <v>82100151</v>
      </c>
      <c r="F196" t="s">
        <v>241</v>
      </c>
      <c r="H196">
        <v>3481715</v>
      </c>
      <c r="L196" s="3">
        <v>-504</v>
      </c>
    </row>
    <row r="197" spans="2:12" x14ac:dyDescent="0.2">
      <c r="B197" t="s">
        <v>20</v>
      </c>
      <c r="D197">
        <v>82100151</v>
      </c>
      <c r="L197" s="59">
        <v>-9792</v>
      </c>
    </row>
    <row r="198" spans="2:12" x14ac:dyDescent="0.2">
      <c r="B198" s="2">
        <v>37042</v>
      </c>
      <c r="C198">
        <v>413</v>
      </c>
      <c r="D198">
        <v>82109999</v>
      </c>
      <c r="F198" t="s">
        <v>242</v>
      </c>
      <c r="I198" t="s">
        <v>243</v>
      </c>
      <c r="L198" s="3">
        <v>-7820</v>
      </c>
    </row>
    <row r="199" spans="2:12" x14ac:dyDescent="0.2">
      <c r="B199" s="2">
        <v>37042</v>
      </c>
      <c r="C199">
        <v>413</v>
      </c>
      <c r="D199">
        <v>82109999</v>
      </c>
      <c r="F199" t="s">
        <v>242</v>
      </c>
      <c r="I199" t="s">
        <v>243</v>
      </c>
      <c r="L199" s="3">
        <v>-13370</v>
      </c>
    </row>
    <row r="200" spans="2:12" x14ac:dyDescent="0.2">
      <c r="B200" s="2">
        <v>37042</v>
      </c>
      <c r="C200">
        <v>413</v>
      </c>
      <c r="D200">
        <v>82109999</v>
      </c>
      <c r="F200" t="s">
        <v>242</v>
      </c>
      <c r="I200" t="s">
        <v>243</v>
      </c>
      <c r="L200" s="3">
        <v>-13118</v>
      </c>
    </row>
    <row r="201" spans="2:12" x14ac:dyDescent="0.2">
      <c r="B201" t="s">
        <v>20</v>
      </c>
      <c r="D201">
        <v>82109999</v>
      </c>
      <c r="L201" s="59">
        <v>-34308</v>
      </c>
    </row>
    <row r="202" spans="2:12" x14ac:dyDescent="0.2">
      <c r="B202" t="s">
        <v>137</v>
      </c>
      <c r="L202" s="3"/>
    </row>
    <row r="203" spans="2:12" x14ac:dyDescent="0.2">
      <c r="L203" s="3"/>
    </row>
    <row r="204" spans="2:12" x14ac:dyDescent="0.2">
      <c r="B204" t="s">
        <v>138</v>
      </c>
      <c r="L204" s="59">
        <v>289318.05</v>
      </c>
    </row>
    <row r="205" spans="2:12" x14ac:dyDescent="0.2">
      <c r="L205" s="3"/>
    </row>
    <row r="206" spans="2:12" x14ac:dyDescent="0.2">
      <c r="L206" s="3"/>
    </row>
    <row r="207" spans="2:12" x14ac:dyDescent="0.2">
      <c r="L207" s="3"/>
    </row>
    <row r="208" spans="2:12" x14ac:dyDescent="0.2">
      <c r="L208" s="3"/>
    </row>
    <row r="209" spans="12:12" x14ac:dyDescent="0.2">
      <c r="L209" s="3"/>
    </row>
    <row r="210" spans="12:12" x14ac:dyDescent="0.2">
      <c r="L210" s="3"/>
    </row>
    <row r="211" spans="12:12" x14ac:dyDescent="0.2">
      <c r="L211" s="3"/>
    </row>
    <row r="212" spans="12:12" x14ac:dyDescent="0.2">
      <c r="L212" s="3"/>
    </row>
    <row r="213" spans="12:12" x14ac:dyDescent="0.2">
      <c r="L213" s="3"/>
    </row>
    <row r="214" spans="12:12" x14ac:dyDescent="0.2">
      <c r="L214" s="3"/>
    </row>
    <row r="215" spans="12:12" x14ac:dyDescent="0.2">
      <c r="L215" s="3"/>
    </row>
    <row r="216" spans="12:12" x14ac:dyDescent="0.2">
      <c r="L216" s="3"/>
    </row>
    <row r="217" spans="12:12" x14ac:dyDescent="0.2">
      <c r="L217" s="3"/>
    </row>
    <row r="218" spans="12:12" x14ac:dyDescent="0.2">
      <c r="L218" s="3"/>
    </row>
    <row r="219" spans="12:12" x14ac:dyDescent="0.2">
      <c r="L219" s="3"/>
    </row>
    <row r="220" spans="12:12" x14ac:dyDescent="0.2">
      <c r="L220" s="3"/>
    </row>
    <row r="221" spans="12:12" x14ac:dyDescent="0.2">
      <c r="L221" s="3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45" sqref="A45:A46"/>
    </sheetView>
  </sheetViews>
  <sheetFormatPr defaultRowHeight="12.75" x14ac:dyDescent="0.2"/>
  <cols>
    <col min="1" max="1" width="25" customWidth="1"/>
    <col min="2" max="2" width="6.140625" customWidth="1"/>
    <col min="3" max="3" width="23.5703125" customWidth="1"/>
  </cols>
  <sheetData>
    <row r="1" spans="1:4" x14ac:dyDescent="0.2">
      <c r="A1" s="52"/>
      <c r="B1" s="52" t="s">
        <v>392</v>
      </c>
      <c r="C1" s="52"/>
      <c r="D1" s="52"/>
    </row>
    <row r="2" spans="1:4" x14ac:dyDescent="0.2">
      <c r="A2" s="52"/>
      <c r="B2" s="52" t="s">
        <v>489</v>
      </c>
      <c r="C2" s="52"/>
      <c r="D2" s="52"/>
    </row>
    <row r="3" spans="1:4" x14ac:dyDescent="0.2">
      <c r="A3" s="52"/>
      <c r="B3" s="52" t="s">
        <v>556</v>
      </c>
      <c r="C3" s="52"/>
      <c r="D3" s="52"/>
    </row>
    <row r="4" spans="1:4" x14ac:dyDescent="0.2">
      <c r="A4" s="52"/>
      <c r="B4" s="52"/>
      <c r="C4" s="52"/>
      <c r="D4" s="52"/>
    </row>
    <row r="5" spans="1:4" x14ac:dyDescent="0.2">
      <c r="A5" s="53" t="s">
        <v>452</v>
      </c>
      <c r="B5" s="53"/>
      <c r="C5" s="53"/>
      <c r="D5" s="53" t="s">
        <v>453</v>
      </c>
    </row>
    <row r="7" spans="1:4" ht="12" customHeight="1" x14ac:dyDescent="0.2">
      <c r="A7" t="s">
        <v>490</v>
      </c>
      <c r="C7" t="s">
        <v>455</v>
      </c>
      <c r="D7">
        <v>1</v>
      </c>
    </row>
    <row r="8" spans="1:4" ht="12" customHeight="1" x14ac:dyDescent="0.2">
      <c r="A8" t="s">
        <v>491</v>
      </c>
      <c r="C8" t="s">
        <v>455</v>
      </c>
      <c r="D8">
        <v>1</v>
      </c>
    </row>
    <row r="9" spans="1:4" ht="12" customHeight="1" x14ac:dyDescent="0.2">
      <c r="A9" t="s">
        <v>492</v>
      </c>
      <c r="C9" t="s">
        <v>455</v>
      </c>
      <c r="D9">
        <v>1</v>
      </c>
    </row>
    <row r="10" spans="1:4" ht="12" customHeight="1" x14ac:dyDescent="0.2">
      <c r="A10" t="s">
        <v>493</v>
      </c>
      <c r="C10" t="s">
        <v>455</v>
      </c>
      <c r="D10">
        <v>1</v>
      </c>
    </row>
    <row r="11" spans="1:4" ht="12" customHeight="1" x14ac:dyDescent="0.2">
      <c r="A11" t="s">
        <v>494</v>
      </c>
      <c r="C11" t="s">
        <v>455</v>
      </c>
      <c r="D11">
        <v>1</v>
      </c>
    </row>
    <row r="12" spans="1:4" ht="12" customHeight="1" x14ac:dyDescent="0.2">
      <c r="A12" t="s">
        <v>559</v>
      </c>
      <c r="C12" t="s">
        <v>455</v>
      </c>
      <c r="D12">
        <v>1</v>
      </c>
    </row>
    <row r="13" spans="1:4" ht="12" customHeight="1" x14ac:dyDescent="0.2">
      <c r="A13" t="s">
        <v>495</v>
      </c>
      <c r="C13" t="s">
        <v>455</v>
      </c>
      <c r="D13">
        <v>1</v>
      </c>
    </row>
    <row r="14" spans="1:4" ht="12" customHeight="1" x14ac:dyDescent="0.2">
      <c r="A14" t="s">
        <v>496</v>
      </c>
      <c r="C14" t="s">
        <v>455</v>
      </c>
      <c r="D14">
        <v>1</v>
      </c>
    </row>
    <row r="15" spans="1:4" ht="12" customHeight="1" x14ac:dyDescent="0.2">
      <c r="A15" t="s">
        <v>497</v>
      </c>
      <c r="C15" t="s">
        <v>455</v>
      </c>
      <c r="D15">
        <v>1</v>
      </c>
    </row>
    <row r="16" spans="1:4" ht="12" customHeight="1" x14ac:dyDescent="0.2">
      <c r="A16" t="s">
        <v>498</v>
      </c>
      <c r="C16" t="s">
        <v>455</v>
      </c>
      <c r="D16">
        <v>1</v>
      </c>
    </row>
    <row r="17" spans="1:11" ht="12" customHeight="1" x14ac:dyDescent="0.2">
      <c r="A17" t="s">
        <v>499</v>
      </c>
      <c r="C17" t="s">
        <v>455</v>
      </c>
      <c r="D17">
        <v>1</v>
      </c>
    </row>
    <row r="18" spans="1:11" ht="12" customHeight="1" x14ac:dyDescent="0.2">
      <c r="A18" t="s">
        <v>500</v>
      </c>
      <c r="C18" t="s">
        <v>455</v>
      </c>
      <c r="D18">
        <v>1</v>
      </c>
    </row>
    <row r="19" spans="1:11" ht="12" customHeight="1" x14ac:dyDescent="0.2">
      <c r="A19" t="s">
        <v>501</v>
      </c>
      <c r="C19" t="s">
        <v>455</v>
      </c>
      <c r="D19">
        <v>1</v>
      </c>
    </row>
    <row r="20" spans="1:11" ht="12" customHeight="1" x14ac:dyDescent="0.2">
      <c r="A20" t="s">
        <v>502</v>
      </c>
      <c r="C20" t="s">
        <v>455</v>
      </c>
      <c r="D20">
        <v>1</v>
      </c>
    </row>
    <row r="21" spans="1:11" ht="12" customHeight="1" x14ac:dyDescent="0.2">
      <c r="A21" t="s">
        <v>503</v>
      </c>
      <c r="C21" t="s">
        <v>455</v>
      </c>
      <c r="D21">
        <v>1</v>
      </c>
    </row>
    <row r="22" spans="1:11" ht="12" customHeight="1" x14ac:dyDescent="0.2">
      <c r="A22" t="s">
        <v>560</v>
      </c>
      <c r="C22" t="s">
        <v>455</v>
      </c>
      <c r="D22">
        <v>1</v>
      </c>
    </row>
    <row r="23" spans="1:11" ht="12" customHeight="1" x14ac:dyDescent="0.2">
      <c r="A23" t="s">
        <v>504</v>
      </c>
      <c r="C23" t="s">
        <v>455</v>
      </c>
      <c r="D23">
        <v>1</v>
      </c>
    </row>
    <row r="24" spans="1:11" ht="12" customHeight="1" x14ac:dyDescent="0.2">
      <c r="A24" t="s">
        <v>505</v>
      </c>
      <c r="C24" t="s">
        <v>455</v>
      </c>
      <c r="D24">
        <v>1</v>
      </c>
      <c r="F24" s="57"/>
      <c r="G24" s="57"/>
      <c r="H24" s="57"/>
      <c r="I24" s="57"/>
      <c r="J24" s="58"/>
      <c r="K24" s="57"/>
    </row>
    <row r="25" spans="1:11" ht="13.5" thickBot="1" x14ac:dyDescent="0.25">
      <c r="D25" s="56">
        <f>SUM(D7:D24)</f>
        <v>18</v>
      </c>
    </row>
    <row r="26" spans="1:11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7"/>
  <sheetViews>
    <sheetView topLeftCell="A22" workbookViewId="0">
      <selection activeCell="A45" sqref="A45:A46"/>
    </sheetView>
  </sheetViews>
  <sheetFormatPr defaultRowHeight="11.25" x14ac:dyDescent="0.2"/>
  <cols>
    <col min="1" max="1" width="27.85546875" style="4" customWidth="1"/>
    <col min="2" max="2" width="9" style="4" customWidth="1"/>
    <col min="3" max="3" width="1.5703125" style="4" customWidth="1"/>
    <col min="4" max="4" width="9" style="4" customWidth="1"/>
    <col min="5" max="5" width="1.5703125" style="4" customWidth="1"/>
    <col min="6" max="6" width="9" style="4" customWidth="1"/>
    <col min="7" max="7" width="4" style="4" customWidth="1"/>
    <col min="8" max="8" width="9" style="4" customWidth="1"/>
    <col min="9" max="9" width="1.85546875" style="4" customWidth="1"/>
    <col min="10" max="10" width="9" style="4" customWidth="1"/>
    <col min="11" max="11" width="1.42578125" style="4" customWidth="1"/>
    <col min="12" max="12" width="11.140625" style="4" customWidth="1"/>
    <col min="13" max="13" width="1.5703125" style="4" customWidth="1"/>
    <col min="14" max="14" width="26.42578125" style="4" customWidth="1"/>
    <col min="15" max="15" width="7.5703125" style="4" customWidth="1"/>
    <col min="16" max="16" width="1.5703125" style="4" customWidth="1"/>
    <col min="17" max="17" width="7.5703125" style="4" customWidth="1"/>
    <col min="18" max="18" width="1.5703125" style="4" customWidth="1"/>
    <col min="19" max="19" width="7.5703125" style="4" customWidth="1"/>
    <col min="20" max="20" width="1.5703125" style="4" customWidth="1"/>
    <col min="21" max="21" width="7.5703125" style="4" customWidth="1"/>
    <col min="22" max="22" width="1.5703125" style="4" customWidth="1"/>
    <col min="23" max="23" width="7.5703125" style="4" customWidth="1"/>
    <col min="24" max="24" width="1.5703125" style="4" customWidth="1"/>
    <col min="25" max="25" width="7.5703125" style="4" customWidth="1"/>
    <col min="26" max="26" width="1.5703125" style="4" customWidth="1"/>
    <col min="27" max="27" width="7.5703125" style="4" customWidth="1"/>
    <col min="28" max="28" width="1.5703125" style="4" customWidth="1"/>
    <col min="29" max="29" width="7.5703125" style="4" customWidth="1"/>
    <col min="30" max="30" width="1.5703125" style="4" customWidth="1"/>
    <col min="31" max="31" width="7.5703125" style="4" customWidth="1"/>
    <col min="32" max="32" width="1.5703125" style="4" customWidth="1"/>
    <col min="33" max="33" width="7.5703125" style="4" customWidth="1"/>
    <col min="34" max="34" width="1.5703125" style="4" customWidth="1"/>
    <col min="35" max="35" width="7.5703125" style="4" customWidth="1"/>
    <col min="36" max="36" width="1.5703125" style="4" customWidth="1"/>
    <col min="37" max="37" width="9.140625" style="4"/>
    <col min="38" max="38" width="1.5703125" style="4" customWidth="1"/>
    <col min="39" max="39" width="8.7109375" style="4" customWidth="1"/>
    <col min="40" max="40" width="1.5703125" style="4" customWidth="1"/>
    <col min="41" max="41" width="8.85546875" style="4" customWidth="1"/>
    <col min="42" max="42" width="1.85546875" style="4" customWidth="1"/>
    <col min="43" max="43" width="9.140625" style="4"/>
    <col min="44" max="44" width="1.7109375" style="4" customWidth="1"/>
    <col min="45" max="16384" width="9.140625" style="4"/>
  </cols>
  <sheetData>
    <row r="1" spans="1:43" ht="12" hidden="1" customHeight="1" x14ac:dyDescent="0.2">
      <c r="A1" s="4" t="s">
        <v>389</v>
      </c>
      <c r="B1" s="4" t="s">
        <v>244</v>
      </c>
    </row>
    <row r="2" spans="1:43" hidden="1" x14ac:dyDescent="0.2">
      <c r="A2" s="4" t="s">
        <v>390</v>
      </c>
      <c r="B2" s="4" t="s">
        <v>446</v>
      </c>
    </row>
    <row r="3" spans="1:43" ht="15.75" x14ac:dyDescent="0.25">
      <c r="A3" s="62" t="s">
        <v>392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N3" s="62" t="s">
        <v>392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</row>
    <row r="4" spans="1:43" ht="15.75" x14ac:dyDescent="0.25">
      <c r="A4" s="62" t="s">
        <v>393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N4" s="62" t="s">
        <v>393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</row>
    <row r="5" spans="1:43" ht="15.75" x14ac:dyDescent="0.25">
      <c r="A5" s="62" t="s">
        <v>584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N5" s="62" t="str">
        <f>+A5</f>
        <v>ENA  Enron Global Markets - Alan Aronowitz (105658)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3" ht="15.75" x14ac:dyDescent="0.25">
      <c r="A6" s="63" t="s">
        <v>394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N6" s="63" t="s">
        <v>394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</row>
    <row r="8" spans="1:43" ht="12" customHeight="1" x14ac:dyDescent="0.2">
      <c r="B8" s="6" t="s">
        <v>395</v>
      </c>
      <c r="C8" s="7"/>
      <c r="D8" s="6" t="s">
        <v>395</v>
      </c>
      <c r="E8" s="8"/>
      <c r="F8" s="9" t="s">
        <v>396</v>
      </c>
      <c r="G8" s="9"/>
      <c r="H8" s="6" t="s">
        <v>395</v>
      </c>
      <c r="I8" s="6"/>
      <c r="J8" s="6" t="s">
        <v>395</v>
      </c>
      <c r="K8" s="8"/>
      <c r="L8" s="10" t="s">
        <v>397</v>
      </c>
      <c r="O8" s="8" t="s">
        <v>398</v>
      </c>
      <c r="P8" s="11"/>
      <c r="Q8" s="8" t="s">
        <v>399</v>
      </c>
      <c r="R8" s="11"/>
      <c r="S8" s="8" t="s">
        <v>400</v>
      </c>
      <c r="T8" s="11"/>
      <c r="U8" s="8" t="s">
        <v>401</v>
      </c>
      <c r="V8" s="11"/>
      <c r="W8" s="8" t="s">
        <v>395</v>
      </c>
      <c r="X8" s="11"/>
      <c r="Y8" s="8" t="s">
        <v>402</v>
      </c>
      <c r="Z8" s="11"/>
      <c r="AA8" s="8" t="s">
        <v>403</v>
      </c>
      <c r="AB8" s="11"/>
      <c r="AC8" s="8" t="s">
        <v>404</v>
      </c>
      <c r="AD8" s="11"/>
      <c r="AE8" s="8" t="s">
        <v>405</v>
      </c>
      <c r="AF8" s="11"/>
      <c r="AG8" s="8" t="s">
        <v>406</v>
      </c>
      <c r="AH8" s="11"/>
      <c r="AI8" s="8" t="s">
        <v>407</v>
      </c>
      <c r="AJ8" s="11"/>
      <c r="AK8" s="8" t="s">
        <v>408</v>
      </c>
      <c r="AL8" s="11"/>
      <c r="AM8" s="12" t="s">
        <v>409</v>
      </c>
      <c r="AO8" s="13" t="s">
        <v>409</v>
      </c>
      <c r="AQ8" s="13" t="s">
        <v>409</v>
      </c>
    </row>
    <row r="9" spans="1:43" ht="12" customHeight="1" x14ac:dyDescent="0.2">
      <c r="B9" s="14" t="s">
        <v>410</v>
      </c>
      <c r="C9" s="11"/>
      <c r="D9" s="14" t="s">
        <v>411</v>
      </c>
      <c r="E9" s="11"/>
      <c r="F9" s="14" t="s">
        <v>412</v>
      </c>
      <c r="G9" s="11"/>
      <c r="H9" s="14" t="s">
        <v>413</v>
      </c>
      <c r="I9" s="11"/>
      <c r="J9" s="14" t="s">
        <v>414</v>
      </c>
      <c r="K9" s="11"/>
      <c r="L9" s="14" t="s">
        <v>412</v>
      </c>
      <c r="N9" s="15"/>
      <c r="O9" s="16" t="s">
        <v>410</v>
      </c>
      <c r="P9" s="17"/>
      <c r="Q9" s="16" t="s">
        <v>410</v>
      </c>
      <c r="R9" s="17"/>
      <c r="S9" s="16" t="s">
        <v>410</v>
      </c>
      <c r="T9" s="17"/>
      <c r="U9" s="16" t="s">
        <v>410</v>
      </c>
      <c r="V9" s="17"/>
      <c r="W9" s="16" t="s">
        <v>410</v>
      </c>
      <c r="X9" s="17"/>
      <c r="Y9" s="16" t="s">
        <v>411</v>
      </c>
      <c r="Z9" s="17"/>
      <c r="AA9" s="16" t="s">
        <v>411</v>
      </c>
      <c r="AB9" s="17"/>
      <c r="AC9" s="16" t="s">
        <v>411</v>
      </c>
      <c r="AD9" s="17"/>
      <c r="AE9" s="16" t="s">
        <v>411</v>
      </c>
      <c r="AF9" s="17"/>
      <c r="AG9" s="16" t="s">
        <v>411</v>
      </c>
      <c r="AH9" s="17"/>
      <c r="AI9" s="16" t="s">
        <v>411</v>
      </c>
      <c r="AJ9" s="17"/>
      <c r="AK9" s="16" t="s">
        <v>411</v>
      </c>
      <c r="AL9" s="17"/>
      <c r="AM9" s="18" t="s">
        <v>415</v>
      </c>
      <c r="AO9" s="19" t="s">
        <v>416</v>
      </c>
      <c r="AQ9" s="19" t="s">
        <v>412</v>
      </c>
    </row>
    <row r="10" spans="1:43" ht="12" customHeight="1" x14ac:dyDescent="0.2">
      <c r="A10" s="20" t="s">
        <v>417</v>
      </c>
      <c r="N10" s="20" t="s">
        <v>417</v>
      </c>
      <c r="AM10" s="21"/>
      <c r="AO10" s="22"/>
      <c r="AQ10" s="22"/>
    </row>
    <row r="11" spans="1:43" s="24" customFormat="1" ht="12" customHeight="1" x14ac:dyDescent="0.2">
      <c r="A11" s="23" t="s">
        <v>17</v>
      </c>
      <c r="B11" s="24">
        <v>228676.33</v>
      </c>
      <c r="D11" s="24">
        <v>101098</v>
      </c>
      <c r="F11" s="24">
        <v>-127578.33</v>
      </c>
      <c r="G11" s="24">
        <v>1</v>
      </c>
      <c r="H11" s="25">
        <v>1009347.72</v>
      </c>
      <c r="J11" s="24">
        <v>505490</v>
      </c>
      <c r="L11" s="24">
        <v>-503857.72</v>
      </c>
      <c r="N11" s="23" t="s">
        <v>17</v>
      </c>
      <c r="O11" s="24">
        <v>249896.56</v>
      </c>
      <c r="Q11" s="24">
        <v>176529.97</v>
      </c>
      <c r="S11" s="24">
        <v>169124.62</v>
      </c>
      <c r="U11" s="24">
        <v>185120.24</v>
      </c>
      <c r="W11" s="24">
        <v>228676.33</v>
      </c>
      <c r="Y11" s="24">
        <v>101098</v>
      </c>
      <c r="AA11" s="24">
        <v>101098</v>
      </c>
      <c r="AC11" s="24">
        <v>101098</v>
      </c>
      <c r="AE11" s="24">
        <v>101098</v>
      </c>
      <c r="AG11" s="24">
        <v>101098</v>
      </c>
      <c r="AI11" s="24">
        <v>101098</v>
      </c>
      <c r="AK11" s="24">
        <v>101098</v>
      </c>
      <c r="AM11" s="26">
        <v>1717033.72</v>
      </c>
      <c r="AO11" s="27">
        <v>1213176</v>
      </c>
      <c r="AQ11" s="27">
        <v>-503857.72</v>
      </c>
    </row>
    <row r="12" spans="1:43" s="24" customFormat="1" ht="12" customHeight="1" x14ac:dyDescent="0.2">
      <c r="A12" s="23" t="s">
        <v>418</v>
      </c>
      <c r="B12" s="24">
        <v>29457.18</v>
      </c>
      <c r="D12" s="24">
        <v>13352</v>
      </c>
      <c r="F12" s="24">
        <v>-16105.18</v>
      </c>
      <c r="G12" s="24">
        <v>1</v>
      </c>
      <c r="H12" s="25">
        <v>139451.85999999999</v>
      </c>
      <c r="J12" s="24">
        <v>66760</v>
      </c>
      <c r="L12" s="24">
        <v>-72691.859999999899</v>
      </c>
      <c r="N12" s="23" t="s">
        <v>418</v>
      </c>
      <c r="O12" s="24">
        <v>31558.9</v>
      </c>
      <c r="Q12" s="24">
        <v>19283.11</v>
      </c>
      <c r="S12" s="24">
        <v>33034.080000000002</v>
      </c>
      <c r="U12" s="24">
        <v>26118.59</v>
      </c>
      <c r="W12" s="24">
        <v>29457.18</v>
      </c>
      <c r="Y12" s="24">
        <v>13352</v>
      </c>
      <c r="AA12" s="24">
        <v>13352</v>
      </c>
      <c r="AC12" s="24">
        <v>13352</v>
      </c>
      <c r="AE12" s="24">
        <v>13352</v>
      </c>
      <c r="AG12" s="24">
        <v>13352</v>
      </c>
      <c r="AI12" s="24">
        <v>13352</v>
      </c>
      <c r="AK12" s="24">
        <v>13352</v>
      </c>
      <c r="AM12" s="26">
        <v>232915.86</v>
      </c>
      <c r="AO12" s="27">
        <v>160224</v>
      </c>
      <c r="AQ12" s="27">
        <v>-72691.86</v>
      </c>
    </row>
    <row r="13" spans="1:43" s="24" customFormat="1" ht="12" customHeight="1" x14ac:dyDescent="0.2">
      <c r="A13" s="23" t="s">
        <v>419</v>
      </c>
      <c r="B13" s="24">
        <v>8700.09</v>
      </c>
      <c r="D13" s="24">
        <v>6467</v>
      </c>
      <c r="F13" s="24">
        <v>-2233.09</v>
      </c>
      <c r="G13" s="24">
        <v>1</v>
      </c>
      <c r="H13" s="25">
        <v>74809.61</v>
      </c>
      <c r="J13" s="24">
        <v>32335</v>
      </c>
      <c r="L13" s="24">
        <v>-42474.61</v>
      </c>
      <c r="N13" s="23" t="s">
        <v>419</v>
      </c>
      <c r="O13" s="24">
        <v>30250.49</v>
      </c>
      <c r="Q13" s="24">
        <v>48538.32</v>
      </c>
      <c r="S13" s="24">
        <v>-39418.17</v>
      </c>
      <c r="U13" s="24">
        <v>26738.880000000001</v>
      </c>
      <c r="W13" s="24">
        <v>8700.09</v>
      </c>
      <c r="Y13" s="24">
        <v>6467</v>
      </c>
      <c r="AA13" s="24">
        <v>6467</v>
      </c>
      <c r="AC13" s="24">
        <v>6467</v>
      </c>
      <c r="AE13" s="24">
        <v>6467</v>
      </c>
      <c r="AG13" s="24">
        <v>6467</v>
      </c>
      <c r="AI13" s="24">
        <v>6467</v>
      </c>
      <c r="AK13" s="24">
        <v>6467</v>
      </c>
      <c r="AM13" s="26">
        <v>120078.61</v>
      </c>
      <c r="AO13" s="27">
        <v>77604</v>
      </c>
      <c r="AQ13" s="27">
        <v>-42474.61</v>
      </c>
    </row>
    <row r="14" spans="1:43" s="24" customFormat="1" ht="12" customHeight="1" x14ac:dyDescent="0.2">
      <c r="A14" s="23" t="s">
        <v>420</v>
      </c>
      <c r="B14" s="24">
        <v>6284.45</v>
      </c>
      <c r="D14" s="24">
        <v>12290</v>
      </c>
      <c r="F14" s="24">
        <v>6005.55</v>
      </c>
      <c r="H14" s="25">
        <v>29075.43</v>
      </c>
      <c r="J14" s="24">
        <v>61450</v>
      </c>
      <c r="L14" s="24">
        <v>32374.57</v>
      </c>
      <c r="N14" s="23" t="s">
        <v>420</v>
      </c>
      <c r="O14" s="24">
        <v>3046.07</v>
      </c>
      <c r="Q14" s="24">
        <v>1593.37</v>
      </c>
      <c r="S14" s="24">
        <v>13947.02</v>
      </c>
      <c r="U14" s="24">
        <v>4204.5200000000004</v>
      </c>
      <c r="W14" s="24">
        <v>6284.45</v>
      </c>
      <c r="Y14" s="24">
        <v>12290</v>
      </c>
      <c r="AA14" s="24">
        <v>12290</v>
      </c>
      <c r="AC14" s="24">
        <v>12290</v>
      </c>
      <c r="AE14" s="24">
        <v>12290</v>
      </c>
      <c r="AG14" s="24">
        <v>12290</v>
      </c>
      <c r="AI14" s="24">
        <v>12290</v>
      </c>
      <c r="AK14" s="24">
        <v>12290</v>
      </c>
      <c r="AM14" s="26">
        <v>115105.43</v>
      </c>
      <c r="AO14" s="27">
        <v>147480</v>
      </c>
      <c r="AQ14" s="27">
        <v>32374.57</v>
      </c>
    </row>
    <row r="15" spans="1:43" s="24" customFormat="1" ht="12" customHeight="1" x14ac:dyDescent="0.2">
      <c r="A15" s="23" t="s">
        <v>421</v>
      </c>
      <c r="B15" s="24">
        <v>131.44999999999999</v>
      </c>
      <c r="D15" s="24">
        <v>1485</v>
      </c>
      <c r="F15" s="24">
        <v>1353.55</v>
      </c>
      <c r="H15" s="25">
        <v>4983.78</v>
      </c>
      <c r="J15" s="24">
        <v>7425</v>
      </c>
      <c r="L15" s="24">
        <v>2441.2199999999998</v>
      </c>
      <c r="N15" s="23" t="s">
        <v>421</v>
      </c>
      <c r="O15" s="24">
        <v>1123.8800000000001</v>
      </c>
      <c r="Q15" s="24">
        <v>701.51</v>
      </c>
      <c r="S15" s="24">
        <v>1684.53</v>
      </c>
      <c r="U15" s="24">
        <v>1342.41</v>
      </c>
      <c r="W15" s="24">
        <v>131.44999999999999</v>
      </c>
      <c r="Y15" s="24">
        <v>1485</v>
      </c>
      <c r="AA15" s="24">
        <v>1485</v>
      </c>
      <c r="AC15" s="24">
        <v>1485</v>
      </c>
      <c r="AE15" s="24">
        <v>1485</v>
      </c>
      <c r="AG15" s="24">
        <v>1485</v>
      </c>
      <c r="AI15" s="24">
        <v>1485</v>
      </c>
      <c r="AK15" s="24">
        <v>1485</v>
      </c>
      <c r="AM15" s="26">
        <v>15378.78</v>
      </c>
      <c r="AO15" s="27">
        <v>17820</v>
      </c>
      <c r="AQ15" s="27">
        <v>2441.2199999999998</v>
      </c>
    </row>
    <row r="16" spans="1:43" s="24" customFormat="1" ht="12" customHeight="1" x14ac:dyDescent="0.2">
      <c r="A16" s="23" t="s">
        <v>422</v>
      </c>
      <c r="B16" s="24">
        <v>-100012.86</v>
      </c>
      <c r="D16" s="24">
        <v>174863</v>
      </c>
      <c r="F16" s="24">
        <v>274875.86</v>
      </c>
      <c r="H16" s="25">
        <v>455835.37</v>
      </c>
      <c r="J16" s="24">
        <v>874315</v>
      </c>
      <c r="L16" s="24">
        <v>418479.63</v>
      </c>
      <c r="N16" s="23" t="s">
        <v>422</v>
      </c>
      <c r="O16" s="24">
        <v>-243826.14</v>
      </c>
      <c r="Q16" s="24">
        <v>213899.76</v>
      </c>
      <c r="S16" s="24">
        <v>320102.31</v>
      </c>
      <c r="U16" s="24">
        <v>265672.3</v>
      </c>
      <c r="W16" s="24">
        <v>-100012.86</v>
      </c>
      <c r="Y16" s="24">
        <v>174863</v>
      </c>
      <c r="AA16" s="24">
        <v>174863</v>
      </c>
      <c r="AC16" s="24">
        <v>174863</v>
      </c>
      <c r="AE16" s="24">
        <v>174863</v>
      </c>
      <c r="AG16" s="24">
        <v>306519</v>
      </c>
      <c r="AI16" s="24">
        <v>306519</v>
      </c>
      <c r="AK16" s="24">
        <v>796951</v>
      </c>
      <c r="AM16" s="26">
        <v>2565276.37</v>
      </c>
      <c r="AO16" s="27">
        <v>2983756</v>
      </c>
      <c r="AQ16" s="27">
        <v>418479.63</v>
      </c>
    </row>
    <row r="17" spans="1:43" s="24" customFormat="1" ht="12" hidden="1" customHeight="1" x14ac:dyDescent="0.2">
      <c r="A17" s="23" t="s">
        <v>423</v>
      </c>
      <c r="B17" s="24">
        <v>0</v>
      </c>
      <c r="D17" s="24">
        <v>0</v>
      </c>
      <c r="F17" s="24">
        <v>0</v>
      </c>
      <c r="H17" s="25">
        <v>0</v>
      </c>
      <c r="J17" s="24">
        <v>0</v>
      </c>
      <c r="L17" s="24">
        <v>0</v>
      </c>
      <c r="N17" s="23" t="s">
        <v>423</v>
      </c>
      <c r="O17" s="24">
        <v>0</v>
      </c>
      <c r="Q17" s="24">
        <v>0</v>
      </c>
      <c r="S17" s="24">
        <v>0</v>
      </c>
      <c r="U17" s="24">
        <v>0</v>
      </c>
      <c r="W17" s="24">
        <v>0</v>
      </c>
      <c r="Y17" s="24">
        <v>0</v>
      </c>
      <c r="AA17" s="24">
        <v>0</v>
      </c>
      <c r="AC17" s="24">
        <v>0</v>
      </c>
      <c r="AE17" s="24">
        <v>0</v>
      </c>
      <c r="AG17" s="24">
        <v>0</v>
      </c>
      <c r="AI17" s="24">
        <v>0</v>
      </c>
      <c r="AK17" s="24">
        <v>0</v>
      </c>
      <c r="AM17" s="26">
        <v>0</v>
      </c>
      <c r="AO17" s="27">
        <v>0</v>
      </c>
      <c r="AQ17" s="27">
        <v>0</v>
      </c>
    </row>
    <row r="18" spans="1:43" s="24" customFormat="1" ht="12" customHeight="1" x14ac:dyDescent="0.2">
      <c r="A18" s="23" t="s">
        <v>424</v>
      </c>
      <c r="B18" s="24">
        <v>17688.150000000001</v>
      </c>
      <c r="D18" s="24">
        <v>0</v>
      </c>
      <c r="F18" s="24">
        <v>-17688.150000000001</v>
      </c>
      <c r="G18" s="24">
        <v>2</v>
      </c>
      <c r="H18" s="25">
        <v>55286.36</v>
      </c>
      <c r="J18" s="24">
        <v>0</v>
      </c>
      <c r="L18" s="24">
        <v>-55286.36</v>
      </c>
      <c r="N18" s="23" t="s">
        <v>424</v>
      </c>
      <c r="O18" s="24">
        <v>2547.8000000000002</v>
      </c>
      <c r="Q18" s="24">
        <v>19272.810000000001</v>
      </c>
      <c r="S18" s="24">
        <v>8179.13</v>
      </c>
      <c r="U18" s="24">
        <v>7598.47</v>
      </c>
      <c r="W18" s="24">
        <v>17688.150000000001</v>
      </c>
      <c r="Y18" s="24">
        <v>0</v>
      </c>
      <c r="AA18" s="24">
        <v>0</v>
      </c>
      <c r="AC18" s="24">
        <v>0</v>
      </c>
      <c r="AE18" s="24">
        <v>0</v>
      </c>
      <c r="AG18" s="24">
        <v>0</v>
      </c>
      <c r="AI18" s="24">
        <v>0</v>
      </c>
      <c r="AK18" s="24">
        <v>0</v>
      </c>
      <c r="AM18" s="26">
        <v>55286.36</v>
      </c>
      <c r="AO18" s="27">
        <v>0</v>
      </c>
      <c r="AQ18" s="27">
        <v>-55286.36</v>
      </c>
    </row>
    <row r="19" spans="1:43" s="24" customFormat="1" ht="12" customHeight="1" x14ac:dyDescent="0.2">
      <c r="A19" s="23" t="s">
        <v>425</v>
      </c>
      <c r="B19" s="24">
        <v>0</v>
      </c>
      <c r="D19" s="24">
        <v>0</v>
      </c>
      <c r="F19" s="24">
        <v>0</v>
      </c>
      <c r="H19" s="25">
        <v>0</v>
      </c>
      <c r="J19" s="24">
        <v>0</v>
      </c>
      <c r="L19" s="24">
        <v>0</v>
      </c>
      <c r="N19" s="23" t="s">
        <v>425</v>
      </c>
      <c r="O19" s="24">
        <v>0</v>
      </c>
      <c r="Q19" s="24">
        <v>0</v>
      </c>
      <c r="S19" s="24">
        <v>0</v>
      </c>
      <c r="U19" s="24">
        <v>0</v>
      </c>
      <c r="W19" s="24">
        <v>0</v>
      </c>
      <c r="Y19" s="24">
        <v>0</v>
      </c>
      <c r="AA19" s="24">
        <v>0</v>
      </c>
      <c r="AC19" s="24">
        <v>0</v>
      </c>
      <c r="AE19" s="24">
        <v>0</v>
      </c>
      <c r="AG19" s="24">
        <v>0</v>
      </c>
      <c r="AI19" s="24">
        <v>0</v>
      </c>
      <c r="AK19" s="24">
        <v>0</v>
      </c>
      <c r="AM19" s="26">
        <v>0</v>
      </c>
      <c r="AO19" s="27">
        <v>0</v>
      </c>
      <c r="AQ19" s="27">
        <v>0</v>
      </c>
    </row>
    <row r="20" spans="1:43" s="24" customFormat="1" ht="12" customHeight="1" x14ac:dyDescent="0.2">
      <c r="A20" s="23" t="s">
        <v>426</v>
      </c>
      <c r="B20" s="24">
        <v>0</v>
      </c>
      <c r="D20" s="24">
        <v>0</v>
      </c>
      <c r="F20" s="24">
        <v>0</v>
      </c>
      <c r="H20" s="25">
        <v>0</v>
      </c>
      <c r="J20" s="24">
        <v>0</v>
      </c>
      <c r="L20" s="24">
        <v>0</v>
      </c>
      <c r="N20" s="23" t="s">
        <v>426</v>
      </c>
      <c r="O20" s="24">
        <v>0</v>
      </c>
      <c r="Q20" s="24">
        <v>0</v>
      </c>
      <c r="S20" s="24">
        <v>0</v>
      </c>
      <c r="U20" s="24">
        <v>0</v>
      </c>
      <c r="W20" s="24">
        <v>0</v>
      </c>
      <c r="Y20" s="24">
        <v>0</v>
      </c>
      <c r="AA20" s="24">
        <v>0</v>
      </c>
      <c r="AC20" s="24">
        <v>0</v>
      </c>
      <c r="AE20" s="24">
        <v>0</v>
      </c>
      <c r="AG20" s="24">
        <v>0</v>
      </c>
      <c r="AI20" s="24">
        <v>0</v>
      </c>
      <c r="AK20" s="24">
        <v>0</v>
      </c>
      <c r="AM20" s="26">
        <v>0</v>
      </c>
      <c r="AO20" s="27">
        <v>0</v>
      </c>
      <c r="AQ20" s="27">
        <v>0</v>
      </c>
    </row>
    <row r="21" spans="1:43" s="24" customFormat="1" ht="12" customHeight="1" x14ac:dyDescent="0.2">
      <c r="A21" s="23" t="s">
        <v>427</v>
      </c>
      <c r="B21" s="24">
        <v>575.51</v>
      </c>
      <c r="D21" s="24">
        <v>0</v>
      </c>
      <c r="F21" s="24">
        <v>-575.51</v>
      </c>
      <c r="H21" s="25">
        <v>4023.12</v>
      </c>
      <c r="J21" s="24">
        <v>0</v>
      </c>
      <c r="L21" s="24">
        <v>-4023.12</v>
      </c>
      <c r="N21" s="23" t="s">
        <v>427</v>
      </c>
      <c r="O21" s="24">
        <v>437.24</v>
      </c>
      <c r="Q21" s="24">
        <v>1723.02</v>
      </c>
      <c r="S21" s="24">
        <v>1287.3499999999999</v>
      </c>
      <c r="U21" s="24">
        <v>0</v>
      </c>
      <c r="W21" s="24">
        <v>575.51</v>
      </c>
      <c r="Y21" s="24">
        <v>0</v>
      </c>
      <c r="AA21" s="24">
        <v>0</v>
      </c>
      <c r="AC21" s="24">
        <v>0</v>
      </c>
      <c r="AE21" s="24">
        <v>0</v>
      </c>
      <c r="AG21" s="24">
        <v>0</v>
      </c>
      <c r="AI21" s="24">
        <v>0</v>
      </c>
      <c r="AK21" s="24">
        <v>0</v>
      </c>
      <c r="AM21" s="26">
        <v>4023.12</v>
      </c>
      <c r="AO21" s="27">
        <v>0</v>
      </c>
      <c r="AQ21" s="27">
        <v>-4023.12</v>
      </c>
    </row>
    <row r="22" spans="1:43" s="24" customFormat="1" ht="12" customHeight="1" x14ac:dyDescent="0.2">
      <c r="A22" s="23" t="s">
        <v>428</v>
      </c>
      <c r="B22" s="24">
        <v>0</v>
      </c>
      <c r="D22" s="24">
        <v>0</v>
      </c>
      <c r="F22" s="24">
        <v>0</v>
      </c>
      <c r="H22" s="25">
        <v>0</v>
      </c>
      <c r="J22" s="24">
        <v>0</v>
      </c>
      <c r="L22" s="24">
        <v>0</v>
      </c>
      <c r="N22" s="23" t="s">
        <v>428</v>
      </c>
      <c r="O22" s="24">
        <v>0</v>
      </c>
      <c r="Q22" s="24">
        <v>0</v>
      </c>
      <c r="S22" s="24">
        <v>0</v>
      </c>
      <c r="U22" s="24">
        <v>0</v>
      </c>
      <c r="W22" s="24">
        <v>0</v>
      </c>
      <c r="Y22" s="24">
        <v>0</v>
      </c>
      <c r="AA22" s="24">
        <v>0</v>
      </c>
      <c r="AC22" s="24">
        <v>0</v>
      </c>
      <c r="AE22" s="24">
        <v>0</v>
      </c>
      <c r="AG22" s="24">
        <v>0</v>
      </c>
      <c r="AI22" s="24">
        <v>0</v>
      </c>
      <c r="AK22" s="24">
        <v>0</v>
      </c>
      <c r="AM22" s="26">
        <v>0</v>
      </c>
      <c r="AO22" s="27">
        <v>0</v>
      </c>
      <c r="AQ22" s="27">
        <v>0</v>
      </c>
    </row>
    <row r="23" spans="1:43" s="24" customFormat="1" ht="12" customHeight="1" x14ac:dyDescent="0.2">
      <c r="A23" s="23" t="s">
        <v>429</v>
      </c>
      <c r="B23" s="24">
        <v>0</v>
      </c>
      <c r="D23" s="24">
        <v>0</v>
      </c>
      <c r="F23" s="24">
        <v>0</v>
      </c>
      <c r="H23" s="25">
        <v>0</v>
      </c>
      <c r="J23" s="24">
        <v>0</v>
      </c>
      <c r="L23" s="24">
        <v>0</v>
      </c>
      <c r="N23" s="23" t="s">
        <v>429</v>
      </c>
      <c r="O23" s="24">
        <v>0</v>
      </c>
      <c r="Q23" s="24">
        <v>0</v>
      </c>
      <c r="S23" s="24">
        <v>0</v>
      </c>
      <c r="U23" s="24">
        <v>0</v>
      </c>
      <c r="W23" s="24">
        <v>0</v>
      </c>
      <c r="Y23" s="24">
        <v>0</v>
      </c>
      <c r="AA23" s="24">
        <v>0</v>
      </c>
      <c r="AC23" s="24">
        <v>0</v>
      </c>
      <c r="AE23" s="24">
        <v>0</v>
      </c>
      <c r="AG23" s="24">
        <v>0</v>
      </c>
      <c r="AI23" s="24">
        <v>0</v>
      </c>
      <c r="AK23" s="24">
        <v>0</v>
      </c>
      <c r="AM23" s="26">
        <v>0</v>
      </c>
      <c r="AO23" s="27">
        <v>0</v>
      </c>
      <c r="AQ23" s="27">
        <v>0</v>
      </c>
    </row>
    <row r="24" spans="1:43" s="24" customFormat="1" ht="12" customHeight="1" x14ac:dyDescent="0.2">
      <c r="A24" s="23" t="s">
        <v>430</v>
      </c>
      <c r="B24" s="24">
        <v>0</v>
      </c>
      <c r="D24" s="24">
        <v>0</v>
      </c>
      <c r="F24" s="24">
        <v>0</v>
      </c>
      <c r="H24" s="25">
        <v>1091.44</v>
      </c>
      <c r="J24" s="24">
        <v>0</v>
      </c>
      <c r="L24" s="24">
        <v>-1091.44</v>
      </c>
      <c r="N24" s="23" t="s">
        <v>430</v>
      </c>
      <c r="O24" s="24">
        <v>445.38</v>
      </c>
      <c r="Q24" s="24">
        <v>283.95</v>
      </c>
      <c r="S24" s="24">
        <v>0</v>
      </c>
      <c r="U24" s="24">
        <v>362.11</v>
      </c>
      <c r="W24" s="24">
        <v>0</v>
      </c>
      <c r="Y24" s="24">
        <v>0</v>
      </c>
      <c r="AA24" s="24">
        <v>0</v>
      </c>
      <c r="AC24" s="24">
        <v>0</v>
      </c>
      <c r="AE24" s="24">
        <v>0</v>
      </c>
      <c r="AG24" s="24">
        <v>0</v>
      </c>
      <c r="AI24" s="24">
        <v>0</v>
      </c>
      <c r="AK24" s="24">
        <v>0</v>
      </c>
      <c r="AM24" s="26">
        <v>1091.44</v>
      </c>
      <c r="AO24" s="27">
        <v>0</v>
      </c>
      <c r="AQ24" s="27">
        <v>-1091.44</v>
      </c>
    </row>
    <row r="25" spans="1:43" s="24" customFormat="1" ht="12" customHeight="1" x14ac:dyDescent="0.2">
      <c r="A25" s="23" t="s">
        <v>431</v>
      </c>
      <c r="B25" s="24">
        <v>0</v>
      </c>
      <c r="D25" s="24">
        <v>64</v>
      </c>
      <c r="F25" s="24">
        <v>64</v>
      </c>
      <c r="H25" s="25">
        <v>0</v>
      </c>
      <c r="J25" s="24">
        <v>320</v>
      </c>
      <c r="L25" s="24">
        <v>320</v>
      </c>
      <c r="N25" s="23" t="s">
        <v>431</v>
      </c>
      <c r="O25" s="24">
        <v>0</v>
      </c>
      <c r="Q25" s="24">
        <v>0</v>
      </c>
      <c r="S25" s="24">
        <v>0</v>
      </c>
      <c r="U25" s="24">
        <v>0</v>
      </c>
      <c r="W25" s="24">
        <v>0</v>
      </c>
      <c r="Y25" s="24">
        <v>64</v>
      </c>
      <c r="AA25" s="24">
        <v>64</v>
      </c>
      <c r="AC25" s="24">
        <v>64</v>
      </c>
      <c r="AE25" s="24">
        <v>64</v>
      </c>
      <c r="AG25" s="24">
        <v>64</v>
      </c>
      <c r="AI25" s="24">
        <v>64</v>
      </c>
      <c r="AK25" s="24">
        <v>64</v>
      </c>
      <c r="AM25" s="26">
        <v>448</v>
      </c>
      <c r="AO25" s="27">
        <v>768</v>
      </c>
      <c r="AQ25" s="27">
        <v>320</v>
      </c>
    </row>
    <row r="26" spans="1:43" s="24" customFormat="1" ht="12" customHeight="1" x14ac:dyDescent="0.2">
      <c r="A26" s="23" t="s">
        <v>432</v>
      </c>
      <c r="B26" s="24">
        <v>0</v>
      </c>
      <c r="D26" s="24">
        <v>0</v>
      </c>
      <c r="F26" s="24">
        <v>0</v>
      </c>
      <c r="H26" s="25">
        <v>0</v>
      </c>
      <c r="J26" s="24">
        <v>0</v>
      </c>
      <c r="L26" s="24">
        <v>0</v>
      </c>
      <c r="N26" s="23" t="s">
        <v>432</v>
      </c>
      <c r="O26" s="24">
        <v>0</v>
      </c>
      <c r="Q26" s="24">
        <v>0</v>
      </c>
      <c r="S26" s="24">
        <v>0</v>
      </c>
      <c r="U26" s="24">
        <v>0</v>
      </c>
      <c r="W26" s="24">
        <v>0</v>
      </c>
      <c r="Y26" s="24">
        <v>0</v>
      </c>
      <c r="AA26" s="24">
        <v>0</v>
      </c>
      <c r="AC26" s="24">
        <v>0</v>
      </c>
      <c r="AE26" s="24">
        <v>0</v>
      </c>
      <c r="AG26" s="24">
        <v>0</v>
      </c>
      <c r="AI26" s="24">
        <v>0</v>
      </c>
      <c r="AK26" s="24">
        <v>0</v>
      </c>
      <c r="AM26" s="26">
        <v>0</v>
      </c>
      <c r="AO26" s="27">
        <v>0</v>
      </c>
      <c r="AQ26" s="27">
        <v>0</v>
      </c>
    </row>
    <row r="27" spans="1:43" s="24" customFormat="1" ht="12" customHeight="1" x14ac:dyDescent="0.2">
      <c r="A27" s="23" t="s">
        <v>433</v>
      </c>
      <c r="B27" s="24">
        <v>8.31</v>
      </c>
      <c r="D27" s="24">
        <v>0</v>
      </c>
      <c r="F27" s="24">
        <v>-8.31</v>
      </c>
      <c r="H27" s="25">
        <v>242.86</v>
      </c>
      <c r="J27" s="24">
        <v>0</v>
      </c>
      <c r="L27" s="24">
        <v>-242.86</v>
      </c>
      <c r="N27" s="23" t="s">
        <v>433</v>
      </c>
      <c r="O27" s="24">
        <v>168.9</v>
      </c>
      <c r="Q27" s="24">
        <v>32.85</v>
      </c>
      <c r="S27" s="24">
        <v>3.65</v>
      </c>
      <c r="U27" s="24">
        <v>29.15</v>
      </c>
      <c r="W27" s="24">
        <v>8.31</v>
      </c>
      <c r="Y27" s="24">
        <v>0</v>
      </c>
      <c r="AA27" s="24">
        <v>0</v>
      </c>
      <c r="AC27" s="24">
        <v>0</v>
      </c>
      <c r="AE27" s="24">
        <v>0</v>
      </c>
      <c r="AG27" s="24">
        <v>0</v>
      </c>
      <c r="AI27" s="24">
        <v>0</v>
      </c>
      <c r="AK27" s="24">
        <v>0</v>
      </c>
      <c r="AM27" s="26">
        <v>242.86</v>
      </c>
      <c r="AO27" s="27">
        <v>0</v>
      </c>
      <c r="AQ27" s="27">
        <v>-242.86</v>
      </c>
    </row>
    <row r="28" spans="1:43" s="24" customFormat="1" ht="12" customHeight="1" x14ac:dyDescent="0.2">
      <c r="A28" s="23" t="s">
        <v>434</v>
      </c>
      <c r="B28" s="24">
        <v>0</v>
      </c>
      <c r="D28" s="24">
        <v>0</v>
      </c>
      <c r="F28" s="24">
        <v>0</v>
      </c>
      <c r="H28" s="25">
        <v>0</v>
      </c>
      <c r="J28" s="24">
        <v>0</v>
      </c>
      <c r="L28" s="24">
        <v>0</v>
      </c>
      <c r="N28" s="23" t="s">
        <v>434</v>
      </c>
      <c r="O28" s="24">
        <v>0</v>
      </c>
      <c r="Q28" s="24">
        <v>0</v>
      </c>
      <c r="S28" s="24">
        <v>0</v>
      </c>
      <c r="U28" s="24">
        <v>0</v>
      </c>
      <c r="W28" s="24">
        <v>0</v>
      </c>
      <c r="Y28" s="24">
        <v>0</v>
      </c>
      <c r="AA28" s="24">
        <v>0</v>
      </c>
      <c r="AC28" s="24">
        <v>0</v>
      </c>
      <c r="AE28" s="24">
        <v>0</v>
      </c>
      <c r="AG28" s="24">
        <v>0</v>
      </c>
      <c r="AI28" s="24">
        <v>0</v>
      </c>
      <c r="AK28" s="24">
        <v>0</v>
      </c>
      <c r="AM28" s="26">
        <v>0</v>
      </c>
      <c r="AO28" s="27">
        <v>0</v>
      </c>
      <c r="AQ28" s="27">
        <v>0</v>
      </c>
    </row>
    <row r="29" spans="1:43" s="24" customFormat="1" ht="12" customHeight="1" x14ac:dyDescent="0.2">
      <c r="A29" s="23" t="s">
        <v>435</v>
      </c>
      <c r="B29" s="24">
        <v>611.5</v>
      </c>
      <c r="D29" s="24">
        <v>1374</v>
      </c>
      <c r="F29" s="24">
        <v>762.5</v>
      </c>
      <c r="H29" s="25">
        <v>9388.0499999999993</v>
      </c>
      <c r="J29" s="24">
        <v>6870</v>
      </c>
      <c r="L29" s="24">
        <v>-2518.0500000000002</v>
      </c>
      <c r="N29" s="23" t="s">
        <v>435</v>
      </c>
      <c r="O29" s="24">
        <v>0</v>
      </c>
      <c r="Q29" s="24">
        <v>2373.56</v>
      </c>
      <c r="S29" s="24">
        <v>6069.77</v>
      </c>
      <c r="U29" s="24">
        <v>333.22</v>
      </c>
      <c r="W29" s="24">
        <v>611.5</v>
      </c>
      <c r="Y29" s="24">
        <v>1374</v>
      </c>
      <c r="AA29" s="24">
        <v>1374</v>
      </c>
      <c r="AC29" s="24">
        <v>1374</v>
      </c>
      <c r="AE29" s="24">
        <v>1374</v>
      </c>
      <c r="AG29" s="24">
        <v>1374</v>
      </c>
      <c r="AI29" s="24">
        <v>1374</v>
      </c>
      <c r="AK29" s="24">
        <v>1374</v>
      </c>
      <c r="AM29" s="26">
        <v>19006.05</v>
      </c>
      <c r="AO29" s="27">
        <v>16488</v>
      </c>
      <c r="AQ29" s="27">
        <v>-2518.0500000000002</v>
      </c>
    </row>
    <row r="30" spans="1:43" s="24" customFormat="1" ht="12" customHeight="1" x14ac:dyDescent="0.2">
      <c r="A30" s="23" t="s">
        <v>436</v>
      </c>
      <c r="B30" s="28">
        <v>18632.14</v>
      </c>
      <c r="D30" s="28">
        <v>11433</v>
      </c>
      <c r="F30" s="28">
        <v>-7199.14</v>
      </c>
      <c r="G30" s="24">
        <v>1</v>
      </c>
      <c r="H30" s="29">
        <v>88746.02</v>
      </c>
      <c r="J30" s="28">
        <v>57165</v>
      </c>
      <c r="L30" s="28">
        <v>-31581.02</v>
      </c>
      <c r="N30" s="23" t="s">
        <v>436</v>
      </c>
      <c r="O30" s="28">
        <v>6468.14</v>
      </c>
      <c r="Q30" s="28">
        <v>29235.98</v>
      </c>
      <c r="S30" s="28">
        <v>18221.57</v>
      </c>
      <c r="U30" s="28">
        <v>16188.19</v>
      </c>
      <c r="W30" s="28">
        <v>18632.14</v>
      </c>
      <c r="Y30" s="28">
        <v>11433</v>
      </c>
      <c r="AA30" s="28">
        <v>11433</v>
      </c>
      <c r="AC30" s="28">
        <v>11433</v>
      </c>
      <c r="AE30" s="28">
        <v>11433</v>
      </c>
      <c r="AG30" s="28">
        <v>11433</v>
      </c>
      <c r="AI30" s="28">
        <v>11433</v>
      </c>
      <c r="AK30" s="28">
        <v>11433</v>
      </c>
      <c r="AM30" s="30">
        <v>168777.02</v>
      </c>
      <c r="AO30" s="31">
        <v>137196</v>
      </c>
      <c r="AQ30" s="31">
        <v>-31581.02</v>
      </c>
    </row>
    <row r="31" spans="1:43" s="24" customFormat="1" ht="12" customHeight="1" x14ac:dyDescent="0.2">
      <c r="A31" s="32" t="s">
        <v>437</v>
      </c>
      <c r="B31" s="24">
        <v>210752.25</v>
      </c>
      <c r="D31" s="24">
        <v>322426</v>
      </c>
      <c r="F31" s="24">
        <v>111673.75</v>
      </c>
      <c r="H31" s="33">
        <v>1872281.62</v>
      </c>
      <c r="J31" s="24">
        <v>1612130</v>
      </c>
      <c r="L31" s="24">
        <v>-260151.62</v>
      </c>
      <c r="N31" s="32" t="s">
        <v>437</v>
      </c>
      <c r="O31" s="24">
        <v>82117.22</v>
      </c>
      <c r="P31" s="34"/>
      <c r="Q31" s="24">
        <v>513468.21</v>
      </c>
      <c r="R31" s="34"/>
      <c r="S31" s="24">
        <v>532235.86</v>
      </c>
      <c r="T31" s="34"/>
      <c r="U31" s="24">
        <v>533708.07999999996</v>
      </c>
      <c r="V31" s="34"/>
      <c r="W31" s="24">
        <v>210752.25</v>
      </c>
      <c r="X31" s="34"/>
      <c r="Y31" s="24">
        <v>322426</v>
      </c>
      <c r="Z31" s="34"/>
      <c r="AA31" s="24">
        <v>322426</v>
      </c>
      <c r="AB31" s="34"/>
      <c r="AC31" s="24">
        <v>322426</v>
      </c>
      <c r="AD31" s="34"/>
      <c r="AE31" s="24">
        <v>322426</v>
      </c>
      <c r="AF31" s="34"/>
      <c r="AG31" s="24">
        <v>454082</v>
      </c>
      <c r="AH31" s="34"/>
      <c r="AI31" s="24">
        <v>454082</v>
      </c>
      <c r="AJ31" s="34"/>
      <c r="AK31" s="24">
        <v>944514</v>
      </c>
      <c r="AL31" s="34"/>
      <c r="AM31" s="26">
        <v>5014663.62</v>
      </c>
      <c r="AO31" s="27">
        <v>4754512</v>
      </c>
      <c r="AQ31" s="27">
        <v>-260151.62000000104</v>
      </c>
    </row>
    <row r="32" spans="1:43" s="24" customFormat="1" ht="12" customHeight="1" x14ac:dyDescent="0.2">
      <c r="A32" s="35"/>
      <c r="C32" s="34"/>
      <c r="F32" s="34"/>
      <c r="G32" s="34"/>
      <c r="H32" s="33"/>
      <c r="N32" s="35"/>
      <c r="AM32" s="26"/>
      <c r="AO32" s="27"/>
      <c r="AQ32" s="27"/>
    </row>
    <row r="33" spans="1:43" s="24" customFormat="1" ht="12" customHeight="1" x14ac:dyDescent="0.2">
      <c r="A33" s="23" t="s">
        <v>438</v>
      </c>
      <c r="B33" s="35">
        <v>-274036.11</v>
      </c>
      <c r="D33" s="35">
        <v>-408970.53</v>
      </c>
      <c r="F33" s="35">
        <v>-134934.42000000001</v>
      </c>
      <c r="H33" s="25">
        <v>-1618005.16</v>
      </c>
      <c r="J33" s="35">
        <v>-2044852.65</v>
      </c>
      <c r="L33" s="35">
        <v>-426847.49</v>
      </c>
      <c r="N33" s="23" t="s">
        <v>438</v>
      </c>
      <c r="O33" s="35">
        <v>-227201.51</v>
      </c>
      <c r="P33" s="35"/>
      <c r="Q33" s="35">
        <v>-289189.23</v>
      </c>
      <c r="R33" s="35"/>
      <c r="S33" s="35">
        <v>-501549.58</v>
      </c>
      <c r="T33" s="35"/>
      <c r="U33" s="35">
        <v>-326028.73</v>
      </c>
      <c r="V33" s="35"/>
      <c r="W33" s="35">
        <v>-274036.11</v>
      </c>
      <c r="X33" s="35"/>
      <c r="Y33" s="35">
        <v>-408970.53</v>
      </c>
      <c r="Z33" s="35"/>
      <c r="AA33" s="35">
        <v>-408970.53</v>
      </c>
      <c r="AB33" s="35"/>
      <c r="AC33" s="35">
        <v>-408970.53</v>
      </c>
      <c r="AD33" s="35"/>
      <c r="AE33" s="35">
        <v>-408970.53</v>
      </c>
      <c r="AF33" s="35"/>
      <c r="AG33" s="35">
        <v>-531578.31000000006</v>
      </c>
      <c r="AH33" s="35"/>
      <c r="AI33" s="35">
        <v>-531578.31000000006</v>
      </c>
      <c r="AJ33" s="35"/>
      <c r="AK33" s="35">
        <v>-1022009.77</v>
      </c>
      <c r="AL33" s="35"/>
      <c r="AM33" s="36">
        <v>-5339053.67</v>
      </c>
      <c r="AO33" s="37">
        <v>-5765901.1600000001</v>
      </c>
      <c r="AQ33" s="27">
        <v>-426847.49</v>
      </c>
    </row>
    <row r="34" spans="1:43" s="24" customFormat="1" ht="12" customHeight="1" x14ac:dyDescent="0.2">
      <c r="A34" s="38" t="s">
        <v>359</v>
      </c>
      <c r="B34" s="28">
        <v>25983.1</v>
      </c>
      <c r="D34" s="28">
        <v>0</v>
      </c>
      <c r="F34" s="28">
        <v>-25983.1</v>
      </c>
      <c r="H34" s="29">
        <v>67376.91</v>
      </c>
      <c r="J34" s="28">
        <v>0</v>
      </c>
      <c r="L34" s="28">
        <v>-67376.91</v>
      </c>
      <c r="N34" s="38" t="s">
        <v>359</v>
      </c>
      <c r="O34" s="28">
        <v>2928.74</v>
      </c>
      <c r="P34" s="35"/>
      <c r="Q34" s="28">
        <v>14518.8</v>
      </c>
      <c r="R34" s="35"/>
      <c r="S34" s="28">
        <v>7412.94</v>
      </c>
      <c r="T34" s="35"/>
      <c r="U34" s="28">
        <v>16533.330000000002</v>
      </c>
      <c r="V34" s="35"/>
      <c r="W34" s="28">
        <v>25983.1</v>
      </c>
      <c r="X34" s="35"/>
      <c r="Y34" s="28">
        <v>0</v>
      </c>
      <c r="Z34" s="35"/>
      <c r="AA34" s="28">
        <v>0</v>
      </c>
      <c r="AB34" s="35"/>
      <c r="AC34" s="28">
        <v>0</v>
      </c>
      <c r="AD34" s="35"/>
      <c r="AE34" s="28">
        <v>0</v>
      </c>
      <c r="AF34" s="35"/>
      <c r="AG34" s="28">
        <v>0</v>
      </c>
      <c r="AH34" s="35"/>
      <c r="AI34" s="28">
        <v>0</v>
      </c>
      <c r="AJ34" s="35"/>
      <c r="AK34" s="28">
        <v>0</v>
      </c>
      <c r="AL34" s="35"/>
      <c r="AM34" s="30">
        <v>67376.91</v>
      </c>
      <c r="AO34" s="31">
        <v>0</v>
      </c>
      <c r="AQ34" s="31">
        <v>-67376.91</v>
      </c>
    </row>
    <row r="35" spans="1:43" s="24" customFormat="1" ht="12" customHeight="1" x14ac:dyDescent="0.2">
      <c r="C35" s="34"/>
      <c r="F35" s="34"/>
      <c r="G35" s="34"/>
      <c r="H35" s="33"/>
      <c r="AM35" s="26"/>
      <c r="AO35" s="27"/>
      <c r="AQ35" s="27"/>
    </row>
    <row r="36" spans="1:43" s="24" customFormat="1" ht="12" customHeight="1" x14ac:dyDescent="0.2">
      <c r="A36" s="39" t="s">
        <v>439</v>
      </c>
      <c r="B36" s="34">
        <v>-37300.759999999929</v>
      </c>
      <c r="C36" s="34"/>
      <c r="D36" s="34">
        <v>-86544.53</v>
      </c>
      <c r="E36" s="34"/>
      <c r="F36" s="34">
        <v>-49243.770000000099</v>
      </c>
      <c r="G36" s="24">
        <v>3</v>
      </c>
      <c r="H36" s="34">
        <v>321653.37</v>
      </c>
      <c r="I36" s="34"/>
      <c r="J36" s="34">
        <v>-432722.65</v>
      </c>
      <c r="K36" s="34"/>
      <c r="L36" s="34">
        <v>-754376.02</v>
      </c>
      <c r="N36" s="39" t="s">
        <v>439</v>
      </c>
      <c r="O36" s="34">
        <v>-142155.54999999999</v>
      </c>
      <c r="P36" s="34"/>
      <c r="Q36" s="34">
        <v>238797.78</v>
      </c>
      <c r="R36" s="34"/>
      <c r="S36" s="34">
        <v>38099.219999999856</v>
      </c>
      <c r="T36" s="34"/>
      <c r="U36" s="34">
        <v>224212.68</v>
      </c>
      <c r="V36" s="34"/>
      <c r="W36" s="34">
        <v>-37300.759999999929</v>
      </c>
      <c r="X36" s="34"/>
      <c r="Y36" s="34">
        <v>-86544.53</v>
      </c>
      <c r="Z36" s="34"/>
      <c r="AA36" s="34">
        <v>-86544.53</v>
      </c>
      <c r="AB36" s="34"/>
      <c r="AC36" s="34">
        <v>-86544.53</v>
      </c>
      <c r="AD36" s="34"/>
      <c r="AE36" s="34">
        <v>-86544.53</v>
      </c>
      <c r="AF36" s="34"/>
      <c r="AG36" s="34">
        <v>-77496.310000000056</v>
      </c>
      <c r="AH36" s="34"/>
      <c r="AI36" s="34">
        <v>-77496.310000000056</v>
      </c>
      <c r="AJ36" s="34"/>
      <c r="AK36" s="34">
        <v>-77495.77</v>
      </c>
      <c r="AL36" s="34"/>
      <c r="AM36" s="26">
        <v>-257013.13999999888</v>
      </c>
      <c r="AO36" s="27">
        <v>-1011389.16</v>
      </c>
      <c r="AQ36" s="27">
        <v>-754376.0200000013</v>
      </c>
    </row>
    <row r="37" spans="1:43" s="24" customFormat="1" ht="12" customHeight="1" x14ac:dyDescent="0.2">
      <c r="N37" s="39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O37" s="34"/>
      <c r="AQ37" s="34"/>
    </row>
    <row r="38" spans="1:43" s="24" customFormat="1" ht="12" customHeight="1" x14ac:dyDescent="0.2">
      <c r="A38" s="40" t="s">
        <v>440</v>
      </c>
      <c r="B38" s="24">
        <v>20</v>
      </c>
      <c r="D38" s="24">
        <v>10</v>
      </c>
      <c r="F38" s="24">
        <f>+D38-B38</f>
        <v>-10</v>
      </c>
      <c r="H38" s="24">
        <v>20</v>
      </c>
      <c r="J38" s="24">
        <v>10</v>
      </c>
      <c r="L38" s="24">
        <f>+J38-H38</f>
        <v>-10</v>
      </c>
      <c r="N38" s="40" t="s">
        <v>440</v>
      </c>
      <c r="O38" s="24">
        <v>25</v>
      </c>
      <c r="Q38" s="24">
        <v>19</v>
      </c>
      <c r="S38" s="24">
        <v>18</v>
      </c>
      <c r="U38" s="24">
        <v>20</v>
      </c>
      <c r="W38" s="24">
        <v>20</v>
      </c>
      <c r="Y38" s="24">
        <v>10</v>
      </c>
      <c r="AA38" s="24">
        <v>10</v>
      </c>
      <c r="AC38" s="24">
        <v>10</v>
      </c>
      <c r="AE38" s="24">
        <v>10</v>
      </c>
      <c r="AG38" s="24">
        <v>10</v>
      </c>
      <c r="AI38" s="24">
        <v>10</v>
      </c>
      <c r="AK38" s="24">
        <v>10</v>
      </c>
      <c r="AM38" s="26">
        <f>SUM(O38:AK38)/12</f>
        <v>14.333333333333334</v>
      </c>
      <c r="AO38" s="27">
        <v>10</v>
      </c>
      <c r="AQ38" s="27">
        <f>+AO38-AM38</f>
        <v>-4.3333333333333339</v>
      </c>
    </row>
    <row r="39" spans="1:43" ht="12" customHeight="1" x14ac:dyDescent="0.2"/>
    <row r="41" spans="1:43" x14ac:dyDescent="0.2">
      <c r="A41" s="4" t="s">
        <v>572</v>
      </c>
    </row>
    <row r="43" spans="1:43" x14ac:dyDescent="0.2">
      <c r="A43" s="4" t="s">
        <v>587</v>
      </c>
    </row>
    <row r="44" spans="1:43" x14ac:dyDescent="0.2">
      <c r="A44" s="4" t="s">
        <v>588</v>
      </c>
    </row>
    <row r="45" spans="1:43" x14ac:dyDescent="0.2">
      <c r="A45" s="4" t="s">
        <v>602</v>
      </c>
    </row>
    <row r="46" spans="1:43" x14ac:dyDescent="0.2">
      <c r="A46" s="4" t="s">
        <v>600</v>
      </c>
    </row>
    <row r="47" spans="1:43" x14ac:dyDescent="0.2">
      <c r="A47" s="4" t="s">
        <v>589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9 F39 F37 L37 L11:L35 F11:F35">
    <cfRule type="cellIs" dxfId="4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0"/>
  <sheetViews>
    <sheetView topLeftCell="H2" workbookViewId="0">
      <selection activeCell="A45" sqref="A45:A46"/>
    </sheetView>
  </sheetViews>
  <sheetFormatPr defaultRowHeight="12.75" x14ac:dyDescent="0.2"/>
  <cols>
    <col min="1" max="1" width="5.7109375" customWidth="1"/>
    <col min="2" max="2" width="10.28515625" customWidth="1"/>
    <col min="3" max="3" width="7.7109375" customWidth="1"/>
    <col min="4" max="4" width="10.7109375" customWidth="1"/>
    <col min="5" max="5" width="4.85546875" customWidth="1"/>
    <col min="7" max="7" width="13.7109375" customWidth="1"/>
    <col min="8" max="8" width="12" customWidth="1"/>
    <col min="9" max="9" width="44.140625" customWidth="1"/>
    <col min="10" max="10" width="11.7109375" customWidth="1"/>
    <col min="11" max="11" width="39.28515625" customWidth="1"/>
    <col min="12" max="12" width="11.7109375" customWidth="1"/>
  </cols>
  <sheetData>
    <row r="1" spans="1:12" x14ac:dyDescent="0.2">
      <c r="A1" t="s">
        <v>0</v>
      </c>
      <c r="C1" t="s">
        <v>1</v>
      </c>
      <c r="E1" t="s">
        <v>2</v>
      </c>
    </row>
    <row r="2" spans="1:12" x14ac:dyDescent="0.2">
      <c r="A2" t="s">
        <v>3</v>
      </c>
      <c r="C2" s="1">
        <v>105658</v>
      </c>
      <c r="E2" t="s">
        <v>244</v>
      </c>
    </row>
    <row r="3" spans="1:12" x14ac:dyDescent="0.2">
      <c r="A3" t="s">
        <v>5</v>
      </c>
      <c r="C3" t="s">
        <v>6</v>
      </c>
      <c r="E3" t="s">
        <v>7</v>
      </c>
    </row>
    <row r="6" spans="1:12" x14ac:dyDescent="0.2">
      <c r="B6" t="s">
        <v>8</v>
      </c>
      <c r="C6" t="s">
        <v>9</v>
      </c>
      <c r="D6" t="s">
        <v>10</v>
      </c>
      <c r="F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</row>
    <row r="8" spans="1:12" x14ac:dyDescent="0.2">
      <c r="B8" s="2">
        <v>37026</v>
      </c>
      <c r="C8">
        <v>413</v>
      </c>
      <c r="D8">
        <v>52000500</v>
      </c>
      <c r="F8" t="s">
        <v>17</v>
      </c>
      <c r="H8">
        <v>100025199</v>
      </c>
      <c r="J8">
        <v>30016000</v>
      </c>
      <c r="K8" t="s">
        <v>18</v>
      </c>
      <c r="L8" s="3">
        <v>7916.67</v>
      </c>
    </row>
    <row r="9" spans="1:12" x14ac:dyDescent="0.2">
      <c r="B9" s="2">
        <v>37026</v>
      </c>
      <c r="C9">
        <v>413</v>
      </c>
      <c r="D9">
        <v>52000500</v>
      </c>
      <c r="F9" t="s">
        <v>17</v>
      </c>
      <c r="H9">
        <v>100025199</v>
      </c>
      <c r="J9">
        <v>30016000</v>
      </c>
      <c r="K9" t="s">
        <v>18</v>
      </c>
      <c r="L9" s="3">
        <v>926.82</v>
      </c>
    </row>
    <row r="10" spans="1:12" x14ac:dyDescent="0.2">
      <c r="B10" s="2">
        <v>37042</v>
      </c>
      <c r="C10">
        <v>413</v>
      </c>
      <c r="D10">
        <v>52000500</v>
      </c>
      <c r="F10" t="s">
        <v>17</v>
      </c>
      <c r="H10">
        <v>100026816</v>
      </c>
      <c r="J10">
        <v>30016000</v>
      </c>
      <c r="K10" t="s">
        <v>18</v>
      </c>
      <c r="L10" s="3">
        <v>86560.66</v>
      </c>
    </row>
    <row r="11" spans="1:12" x14ac:dyDescent="0.2">
      <c r="B11" s="2">
        <v>37042</v>
      </c>
      <c r="C11">
        <v>413</v>
      </c>
      <c r="D11">
        <v>52000500</v>
      </c>
      <c r="F11" t="s">
        <v>17</v>
      </c>
      <c r="H11">
        <v>100026816</v>
      </c>
      <c r="J11">
        <v>30016000</v>
      </c>
      <c r="K11" t="s">
        <v>18</v>
      </c>
      <c r="L11" s="3">
        <v>221.56</v>
      </c>
    </row>
    <row r="12" spans="1:12" x14ac:dyDescent="0.2">
      <c r="B12" s="2">
        <v>37042</v>
      </c>
      <c r="C12">
        <v>413</v>
      </c>
      <c r="D12">
        <v>52000500</v>
      </c>
      <c r="F12" t="s">
        <v>17</v>
      </c>
      <c r="H12">
        <v>100026816</v>
      </c>
      <c r="J12">
        <v>30016000</v>
      </c>
      <c r="K12" t="s">
        <v>18</v>
      </c>
      <c r="L12" s="3">
        <v>800</v>
      </c>
    </row>
    <row r="13" spans="1:12" x14ac:dyDescent="0.2">
      <c r="B13" s="2">
        <v>37042</v>
      </c>
      <c r="C13">
        <v>413</v>
      </c>
      <c r="D13">
        <v>52000500</v>
      </c>
      <c r="F13" t="s">
        <v>17</v>
      </c>
      <c r="H13">
        <v>100026816</v>
      </c>
      <c r="J13">
        <v>30016000</v>
      </c>
      <c r="K13" t="s">
        <v>18</v>
      </c>
      <c r="L13" s="3">
        <v>719.7</v>
      </c>
    </row>
    <row r="14" spans="1:12" x14ac:dyDescent="0.2">
      <c r="B14" s="2">
        <v>37026</v>
      </c>
      <c r="C14">
        <v>413</v>
      </c>
      <c r="D14">
        <v>52000500</v>
      </c>
      <c r="F14" t="s">
        <v>17</v>
      </c>
      <c r="H14">
        <v>100025199</v>
      </c>
      <c r="J14">
        <v>30016000</v>
      </c>
      <c r="K14" t="s">
        <v>18</v>
      </c>
      <c r="L14" s="3">
        <v>813.93</v>
      </c>
    </row>
    <row r="15" spans="1:12" x14ac:dyDescent="0.2">
      <c r="B15" s="2">
        <v>37026</v>
      </c>
      <c r="C15">
        <v>413</v>
      </c>
      <c r="D15">
        <v>52000500</v>
      </c>
      <c r="F15" t="s">
        <v>17</v>
      </c>
      <c r="H15">
        <v>100025199</v>
      </c>
      <c r="J15">
        <v>30016000</v>
      </c>
      <c r="K15" t="s">
        <v>18</v>
      </c>
      <c r="L15" s="3">
        <v>1393.44</v>
      </c>
    </row>
    <row r="16" spans="1:12" x14ac:dyDescent="0.2">
      <c r="B16" s="2">
        <v>37026</v>
      </c>
      <c r="C16">
        <v>413</v>
      </c>
      <c r="D16">
        <v>52000500</v>
      </c>
      <c r="F16" t="s">
        <v>17</v>
      </c>
      <c r="H16">
        <v>100025199</v>
      </c>
      <c r="J16">
        <v>30016000</v>
      </c>
      <c r="K16" t="s">
        <v>18</v>
      </c>
      <c r="L16" s="3">
        <v>3238.47</v>
      </c>
    </row>
    <row r="17" spans="2:12" x14ac:dyDescent="0.2">
      <c r="B17" s="2">
        <v>37026</v>
      </c>
      <c r="C17">
        <v>413</v>
      </c>
      <c r="D17">
        <v>52000500</v>
      </c>
      <c r="F17" t="s">
        <v>17</v>
      </c>
      <c r="H17">
        <v>100025199</v>
      </c>
      <c r="J17">
        <v>30016000</v>
      </c>
      <c r="K17" t="s">
        <v>18</v>
      </c>
      <c r="L17" s="3">
        <v>84477.32</v>
      </c>
    </row>
    <row r="18" spans="2:12" x14ac:dyDescent="0.2">
      <c r="B18" s="2">
        <v>37042</v>
      </c>
      <c r="C18">
        <v>413</v>
      </c>
      <c r="D18">
        <v>52000500</v>
      </c>
      <c r="F18" t="s">
        <v>17</v>
      </c>
      <c r="H18">
        <v>100026816</v>
      </c>
      <c r="J18">
        <v>30016000</v>
      </c>
      <c r="K18" t="s">
        <v>18</v>
      </c>
      <c r="L18" s="3">
        <v>40000</v>
      </c>
    </row>
    <row r="19" spans="2:12" x14ac:dyDescent="0.2">
      <c r="B19" s="2">
        <v>37042</v>
      </c>
      <c r="C19">
        <v>413</v>
      </c>
      <c r="D19">
        <v>52000500</v>
      </c>
      <c r="F19" t="s">
        <v>17</v>
      </c>
      <c r="H19">
        <v>100026816</v>
      </c>
      <c r="J19">
        <v>30016000</v>
      </c>
      <c r="K19" t="s">
        <v>18</v>
      </c>
      <c r="L19" s="3">
        <v>215.8</v>
      </c>
    </row>
    <row r="20" spans="2:12" x14ac:dyDescent="0.2">
      <c r="B20" s="2">
        <v>37027</v>
      </c>
      <c r="C20">
        <v>413</v>
      </c>
      <c r="D20">
        <v>52000500</v>
      </c>
      <c r="F20" t="s">
        <v>17</v>
      </c>
      <c r="H20">
        <v>100053231</v>
      </c>
      <c r="J20">
        <v>20022500</v>
      </c>
      <c r="K20" t="s">
        <v>184</v>
      </c>
      <c r="L20" s="3">
        <v>1000</v>
      </c>
    </row>
    <row r="21" spans="2:12" x14ac:dyDescent="0.2">
      <c r="B21" s="2">
        <v>37042</v>
      </c>
      <c r="C21">
        <v>413</v>
      </c>
      <c r="D21">
        <v>52000500</v>
      </c>
      <c r="F21" t="s">
        <v>17</v>
      </c>
      <c r="H21">
        <v>100026816</v>
      </c>
      <c r="J21">
        <v>25142000</v>
      </c>
      <c r="K21" t="s">
        <v>19</v>
      </c>
      <c r="L21" s="3">
        <v>-719.7</v>
      </c>
    </row>
    <row r="22" spans="2:12" x14ac:dyDescent="0.2">
      <c r="B22" s="2">
        <v>37026</v>
      </c>
      <c r="C22">
        <v>413</v>
      </c>
      <c r="D22">
        <v>52000500</v>
      </c>
      <c r="F22" t="s">
        <v>17</v>
      </c>
      <c r="H22">
        <v>100025199</v>
      </c>
      <c r="J22">
        <v>25142000</v>
      </c>
      <c r="K22" t="s">
        <v>19</v>
      </c>
      <c r="L22" s="3">
        <v>-5558.73</v>
      </c>
    </row>
    <row r="23" spans="2:12" x14ac:dyDescent="0.2">
      <c r="B23" s="2">
        <v>37042</v>
      </c>
      <c r="C23">
        <v>413</v>
      </c>
      <c r="D23">
        <v>52000500</v>
      </c>
      <c r="F23" t="s">
        <v>17</v>
      </c>
      <c r="H23">
        <v>100026816</v>
      </c>
      <c r="J23">
        <v>25142000</v>
      </c>
      <c r="K23" t="s">
        <v>19</v>
      </c>
      <c r="L23" s="3">
        <v>-5119.74</v>
      </c>
    </row>
    <row r="24" spans="2:12" x14ac:dyDescent="0.2">
      <c r="B24" s="2">
        <v>37042</v>
      </c>
      <c r="C24">
        <v>413</v>
      </c>
      <c r="D24">
        <v>52000500</v>
      </c>
      <c r="F24" t="s">
        <v>17</v>
      </c>
      <c r="H24">
        <v>100026816</v>
      </c>
      <c r="J24">
        <v>30016000</v>
      </c>
      <c r="K24" t="s">
        <v>18</v>
      </c>
      <c r="L24" s="3">
        <v>170.43</v>
      </c>
    </row>
    <row r="25" spans="2:12" x14ac:dyDescent="0.2">
      <c r="B25" s="2">
        <v>37042</v>
      </c>
      <c r="C25">
        <v>413</v>
      </c>
      <c r="D25">
        <v>52000500</v>
      </c>
      <c r="F25" t="s">
        <v>17</v>
      </c>
      <c r="H25">
        <v>100026816</v>
      </c>
      <c r="J25">
        <v>30016000</v>
      </c>
      <c r="K25" t="s">
        <v>18</v>
      </c>
      <c r="L25" s="3">
        <v>7916.67</v>
      </c>
    </row>
    <row r="26" spans="2:12" x14ac:dyDescent="0.2">
      <c r="B26" s="2">
        <v>37042</v>
      </c>
      <c r="C26">
        <v>413</v>
      </c>
      <c r="D26">
        <v>52000500</v>
      </c>
      <c r="F26" t="s">
        <v>17</v>
      </c>
      <c r="H26">
        <v>100026816</v>
      </c>
      <c r="J26">
        <v>30016000</v>
      </c>
      <c r="K26" t="s">
        <v>18</v>
      </c>
      <c r="L26" s="3">
        <v>85.23</v>
      </c>
    </row>
    <row r="27" spans="2:12" x14ac:dyDescent="0.2">
      <c r="B27" s="2">
        <v>37042</v>
      </c>
      <c r="C27">
        <v>413</v>
      </c>
      <c r="D27">
        <v>52000500</v>
      </c>
      <c r="F27" t="s">
        <v>17</v>
      </c>
      <c r="H27">
        <v>100026816</v>
      </c>
      <c r="J27">
        <v>30016000</v>
      </c>
      <c r="K27" t="s">
        <v>18</v>
      </c>
      <c r="L27" s="3">
        <v>791.08</v>
      </c>
    </row>
    <row r="28" spans="2:12" x14ac:dyDescent="0.2">
      <c r="B28" s="2">
        <v>37042</v>
      </c>
      <c r="C28">
        <v>413</v>
      </c>
      <c r="D28">
        <v>52000500</v>
      </c>
      <c r="F28" t="s">
        <v>17</v>
      </c>
      <c r="H28">
        <v>100026816</v>
      </c>
      <c r="J28">
        <v>30016000</v>
      </c>
      <c r="K28" t="s">
        <v>18</v>
      </c>
      <c r="L28" s="3">
        <v>4426.72</v>
      </c>
    </row>
    <row r="29" spans="2:12" x14ac:dyDescent="0.2">
      <c r="B29" t="s">
        <v>20</v>
      </c>
      <c r="D29">
        <v>52000500</v>
      </c>
      <c r="L29" s="59">
        <v>230276.33</v>
      </c>
    </row>
    <row r="30" spans="2:12" x14ac:dyDescent="0.2">
      <c r="B30" s="2">
        <v>37026</v>
      </c>
      <c r="C30">
        <v>413</v>
      </c>
      <c r="D30">
        <v>52001000</v>
      </c>
      <c r="F30" t="s">
        <v>21</v>
      </c>
      <c r="H30">
        <v>100025199</v>
      </c>
      <c r="J30">
        <v>30016000</v>
      </c>
      <c r="K30" t="s">
        <v>18</v>
      </c>
      <c r="L30" s="3">
        <v>270</v>
      </c>
    </row>
    <row r="31" spans="2:12" x14ac:dyDescent="0.2">
      <c r="B31" s="2">
        <v>37026</v>
      </c>
      <c r="C31">
        <v>413</v>
      </c>
      <c r="D31">
        <v>52001000</v>
      </c>
      <c r="F31" t="s">
        <v>21</v>
      </c>
      <c r="H31">
        <v>100025199</v>
      </c>
      <c r="J31">
        <v>30016000</v>
      </c>
      <c r="K31" t="s">
        <v>18</v>
      </c>
      <c r="L31" s="3">
        <v>696.67</v>
      </c>
    </row>
    <row r="32" spans="2:12" x14ac:dyDescent="0.2">
      <c r="B32" s="2">
        <v>37026</v>
      </c>
      <c r="C32">
        <v>413</v>
      </c>
      <c r="D32">
        <v>52001000</v>
      </c>
      <c r="F32" t="s">
        <v>21</v>
      </c>
      <c r="H32">
        <v>100025199</v>
      </c>
      <c r="J32">
        <v>30016000</v>
      </c>
      <c r="K32" t="s">
        <v>18</v>
      </c>
      <c r="L32" s="3">
        <v>212.5</v>
      </c>
    </row>
    <row r="33" spans="2:12" x14ac:dyDescent="0.2">
      <c r="B33" s="2">
        <v>37042</v>
      </c>
      <c r="C33">
        <v>413</v>
      </c>
      <c r="D33">
        <v>52001000</v>
      </c>
      <c r="F33" t="s">
        <v>21</v>
      </c>
      <c r="H33">
        <v>100026816</v>
      </c>
      <c r="J33">
        <v>30016000</v>
      </c>
      <c r="K33" t="s">
        <v>18</v>
      </c>
      <c r="L33" s="3">
        <v>7899.56</v>
      </c>
    </row>
    <row r="34" spans="2:12" x14ac:dyDescent="0.2">
      <c r="B34" s="2">
        <v>37042</v>
      </c>
      <c r="C34">
        <v>413</v>
      </c>
      <c r="D34">
        <v>52001000</v>
      </c>
      <c r="F34" t="s">
        <v>21</v>
      </c>
      <c r="H34">
        <v>100026816</v>
      </c>
      <c r="J34">
        <v>30016000</v>
      </c>
      <c r="K34" t="s">
        <v>18</v>
      </c>
      <c r="L34" s="3">
        <v>220.33</v>
      </c>
    </row>
    <row r="35" spans="2:12" x14ac:dyDescent="0.2">
      <c r="B35" s="2">
        <v>37042</v>
      </c>
      <c r="C35">
        <v>413</v>
      </c>
      <c r="D35">
        <v>52001000</v>
      </c>
      <c r="F35" t="s">
        <v>21</v>
      </c>
      <c r="H35">
        <v>100026816</v>
      </c>
      <c r="J35">
        <v>30016000</v>
      </c>
      <c r="K35" t="s">
        <v>18</v>
      </c>
      <c r="L35" s="3">
        <v>212.5</v>
      </c>
    </row>
    <row r="36" spans="2:12" x14ac:dyDescent="0.2">
      <c r="B36" s="2">
        <v>37042</v>
      </c>
      <c r="C36">
        <v>413</v>
      </c>
      <c r="D36">
        <v>52001000</v>
      </c>
      <c r="F36" t="s">
        <v>21</v>
      </c>
      <c r="H36">
        <v>100026816</v>
      </c>
      <c r="J36">
        <v>30016000</v>
      </c>
      <c r="K36" t="s">
        <v>18</v>
      </c>
      <c r="L36" s="3">
        <v>722.79</v>
      </c>
    </row>
    <row r="37" spans="2:12" x14ac:dyDescent="0.2">
      <c r="B37" s="2">
        <v>37042</v>
      </c>
      <c r="C37">
        <v>413</v>
      </c>
      <c r="D37">
        <v>52001000</v>
      </c>
      <c r="F37" t="s">
        <v>21</v>
      </c>
      <c r="H37">
        <v>100026816</v>
      </c>
      <c r="J37">
        <v>30016000</v>
      </c>
      <c r="K37" t="s">
        <v>18</v>
      </c>
      <c r="L37" s="3">
        <v>270</v>
      </c>
    </row>
    <row r="38" spans="2:12" x14ac:dyDescent="0.2">
      <c r="B38" s="2">
        <v>37042</v>
      </c>
      <c r="C38">
        <v>413</v>
      </c>
      <c r="D38">
        <v>52001000</v>
      </c>
      <c r="F38" t="s">
        <v>21</v>
      </c>
      <c r="H38">
        <v>100026816</v>
      </c>
      <c r="J38">
        <v>30016000</v>
      </c>
      <c r="K38" t="s">
        <v>18</v>
      </c>
      <c r="L38" s="3">
        <v>3147.24</v>
      </c>
    </row>
    <row r="39" spans="2:12" x14ac:dyDescent="0.2">
      <c r="B39" s="2">
        <v>37042</v>
      </c>
      <c r="C39">
        <v>413</v>
      </c>
      <c r="D39">
        <v>52001000</v>
      </c>
      <c r="F39" t="s">
        <v>21</v>
      </c>
      <c r="H39">
        <v>100026816</v>
      </c>
      <c r="J39">
        <v>30016000</v>
      </c>
      <c r="K39" t="s">
        <v>18</v>
      </c>
      <c r="L39" s="3">
        <v>2549.1799999999998</v>
      </c>
    </row>
    <row r="40" spans="2:12" x14ac:dyDescent="0.2">
      <c r="B40" s="2">
        <v>37026</v>
      </c>
      <c r="C40">
        <v>413</v>
      </c>
      <c r="D40">
        <v>52001000</v>
      </c>
      <c r="F40" t="s">
        <v>21</v>
      </c>
      <c r="H40">
        <v>100025199</v>
      </c>
      <c r="J40">
        <v>30016000</v>
      </c>
      <c r="K40" t="s">
        <v>18</v>
      </c>
      <c r="L40" s="3">
        <v>3465.4</v>
      </c>
    </row>
    <row r="41" spans="2:12" x14ac:dyDescent="0.2">
      <c r="B41" s="2">
        <v>37026</v>
      </c>
      <c r="C41">
        <v>413</v>
      </c>
      <c r="D41">
        <v>52001000</v>
      </c>
      <c r="F41" t="s">
        <v>21</v>
      </c>
      <c r="H41">
        <v>100025199</v>
      </c>
      <c r="J41">
        <v>30016000</v>
      </c>
      <c r="K41" t="s">
        <v>18</v>
      </c>
      <c r="L41" s="3">
        <v>2136.6799999999998</v>
      </c>
    </row>
    <row r="42" spans="2:12" x14ac:dyDescent="0.2">
      <c r="B42" s="2">
        <v>37026</v>
      </c>
      <c r="C42">
        <v>413</v>
      </c>
      <c r="D42">
        <v>52001000</v>
      </c>
      <c r="F42" t="s">
        <v>21</v>
      </c>
      <c r="H42">
        <v>100025199</v>
      </c>
      <c r="J42">
        <v>30016000</v>
      </c>
      <c r="K42" t="s">
        <v>18</v>
      </c>
      <c r="L42" s="3">
        <v>7434</v>
      </c>
    </row>
    <row r="43" spans="2:12" x14ac:dyDescent="0.2">
      <c r="B43" s="2">
        <v>37026</v>
      </c>
      <c r="C43">
        <v>413</v>
      </c>
      <c r="D43">
        <v>52001000</v>
      </c>
      <c r="F43" t="s">
        <v>21</v>
      </c>
      <c r="H43">
        <v>100025199</v>
      </c>
      <c r="J43">
        <v>30016000</v>
      </c>
      <c r="K43" t="s">
        <v>18</v>
      </c>
      <c r="L43" s="3">
        <v>220.33</v>
      </c>
    </row>
    <row r="44" spans="2:12" x14ac:dyDescent="0.2">
      <c r="B44" t="s">
        <v>20</v>
      </c>
      <c r="D44">
        <v>52001000</v>
      </c>
      <c r="L44" s="59">
        <v>29457.18</v>
      </c>
    </row>
    <row r="45" spans="2:12" x14ac:dyDescent="0.2">
      <c r="B45" s="2">
        <v>37041</v>
      </c>
      <c r="C45">
        <v>413</v>
      </c>
      <c r="D45">
        <v>52002000</v>
      </c>
      <c r="F45" t="s">
        <v>23</v>
      </c>
      <c r="H45">
        <v>100027523</v>
      </c>
      <c r="I45" t="s">
        <v>26</v>
      </c>
      <c r="J45">
        <v>52507500</v>
      </c>
      <c r="K45" t="s">
        <v>27</v>
      </c>
      <c r="L45" s="3">
        <v>82</v>
      </c>
    </row>
    <row r="46" spans="2:12" x14ac:dyDescent="0.2">
      <c r="B46" s="2">
        <v>37016</v>
      </c>
      <c r="C46">
        <v>413</v>
      </c>
      <c r="D46">
        <v>52002000</v>
      </c>
      <c r="F46" t="s">
        <v>23</v>
      </c>
      <c r="H46">
        <v>100048912</v>
      </c>
      <c r="J46">
        <v>20022500</v>
      </c>
      <c r="K46" t="s">
        <v>184</v>
      </c>
      <c r="L46" s="3">
        <v>68.39</v>
      </c>
    </row>
    <row r="47" spans="2:12" x14ac:dyDescent="0.2">
      <c r="B47" t="s">
        <v>20</v>
      </c>
      <c r="D47">
        <v>52002000</v>
      </c>
      <c r="L47" s="59">
        <v>150.38999999999999</v>
      </c>
    </row>
    <row r="48" spans="2:12" x14ac:dyDescent="0.2">
      <c r="B48" s="2">
        <v>37034</v>
      </c>
      <c r="C48">
        <v>413</v>
      </c>
      <c r="D48">
        <v>52002500</v>
      </c>
      <c r="F48" t="s">
        <v>245</v>
      </c>
      <c r="H48">
        <v>100026812</v>
      </c>
      <c r="J48">
        <v>6000017355</v>
      </c>
      <c r="K48" t="s">
        <v>246</v>
      </c>
      <c r="L48" s="3">
        <v>750</v>
      </c>
    </row>
    <row r="49" spans="2:12" x14ac:dyDescent="0.2">
      <c r="B49" t="s">
        <v>20</v>
      </c>
      <c r="D49">
        <v>52002500</v>
      </c>
      <c r="L49" s="59">
        <v>750</v>
      </c>
    </row>
    <row r="50" spans="2:12" x14ac:dyDescent="0.2">
      <c r="B50" s="2">
        <v>37027</v>
      </c>
      <c r="C50">
        <v>413</v>
      </c>
      <c r="D50">
        <v>52003000</v>
      </c>
      <c r="F50" t="s">
        <v>28</v>
      </c>
      <c r="H50">
        <v>100025942</v>
      </c>
      <c r="I50" t="s">
        <v>247</v>
      </c>
      <c r="J50">
        <v>6000011046</v>
      </c>
      <c r="K50" t="s">
        <v>248</v>
      </c>
      <c r="L50" s="3">
        <v>16.399999999999999</v>
      </c>
    </row>
    <row r="51" spans="2:12" x14ac:dyDescent="0.2">
      <c r="B51" s="2">
        <v>37040</v>
      </c>
      <c r="C51">
        <v>413</v>
      </c>
      <c r="D51">
        <v>52003000</v>
      </c>
      <c r="F51" t="s">
        <v>28</v>
      </c>
      <c r="H51">
        <v>100027386</v>
      </c>
      <c r="I51" t="s">
        <v>249</v>
      </c>
      <c r="J51">
        <v>6000011493</v>
      </c>
      <c r="K51" t="s">
        <v>250</v>
      </c>
      <c r="L51" s="3">
        <v>147.88999999999999</v>
      </c>
    </row>
    <row r="52" spans="2:12" x14ac:dyDescent="0.2">
      <c r="B52" s="2">
        <v>37040</v>
      </c>
      <c r="C52">
        <v>413</v>
      </c>
      <c r="D52">
        <v>52003000</v>
      </c>
      <c r="F52" t="s">
        <v>28</v>
      </c>
      <c r="H52">
        <v>100027398</v>
      </c>
      <c r="I52" t="s">
        <v>251</v>
      </c>
      <c r="J52">
        <v>6000013677</v>
      </c>
      <c r="K52" t="s">
        <v>252</v>
      </c>
      <c r="L52" s="3">
        <v>1095</v>
      </c>
    </row>
    <row r="53" spans="2:12" x14ac:dyDescent="0.2">
      <c r="B53" s="2">
        <v>37012</v>
      </c>
      <c r="C53">
        <v>413</v>
      </c>
      <c r="D53">
        <v>52003000</v>
      </c>
      <c r="F53" t="s">
        <v>28</v>
      </c>
      <c r="H53">
        <v>100023498</v>
      </c>
      <c r="I53" t="s">
        <v>253</v>
      </c>
      <c r="J53">
        <v>6000010850</v>
      </c>
      <c r="K53" t="s">
        <v>254</v>
      </c>
      <c r="L53" s="3">
        <v>695</v>
      </c>
    </row>
    <row r="54" spans="2:12" x14ac:dyDescent="0.2">
      <c r="B54" s="2">
        <v>37022</v>
      </c>
      <c r="C54">
        <v>413</v>
      </c>
      <c r="D54">
        <v>52003000</v>
      </c>
      <c r="F54" t="s">
        <v>28</v>
      </c>
      <c r="H54">
        <v>100025421</v>
      </c>
      <c r="I54" t="s">
        <v>255</v>
      </c>
      <c r="J54">
        <v>6000008853</v>
      </c>
      <c r="K54" t="s">
        <v>256</v>
      </c>
      <c r="L54" s="3">
        <v>55.76</v>
      </c>
    </row>
    <row r="55" spans="2:12" x14ac:dyDescent="0.2">
      <c r="B55" s="2">
        <v>37020</v>
      </c>
      <c r="C55">
        <v>413</v>
      </c>
      <c r="D55">
        <v>52003000</v>
      </c>
      <c r="F55" t="s">
        <v>28</v>
      </c>
      <c r="H55">
        <v>100025029</v>
      </c>
      <c r="I55" t="s">
        <v>257</v>
      </c>
      <c r="J55">
        <v>6000011493</v>
      </c>
      <c r="K55" t="s">
        <v>250</v>
      </c>
      <c r="L55" s="3">
        <v>42.77</v>
      </c>
    </row>
    <row r="56" spans="2:12" x14ac:dyDescent="0.2">
      <c r="B56" t="s">
        <v>20</v>
      </c>
      <c r="D56">
        <v>52003000</v>
      </c>
      <c r="L56" s="59">
        <v>2052.8200000000002</v>
      </c>
    </row>
    <row r="57" spans="2:12" x14ac:dyDescent="0.2">
      <c r="B57" s="2">
        <v>37020</v>
      </c>
      <c r="C57">
        <v>413</v>
      </c>
      <c r="D57">
        <v>52003500</v>
      </c>
      <c r="F57" t="s">
        <v>37</v>
      </c>
      <c r="H57">
        <v>100025029</v>
      </c>
      <c r="I57" t="s">
        <v>257</v>
      </c>
      <c r="J57">
        <v>6000011493</v>
      </c>
      <c r="K57" t="s">
        <v>250</v>
      </c>
      <c r="L57" s="3">
        <v>29.6</v>
      </c>
    </row>
    <row r="58" spans="2:12" x14ac:dyDescent="0.2">
      <c r="B58" s="2">
        <v>37026</v>
      </c>
      <c r="C58">
        <v>413</v>
      </c>
      <c r="D58">
        <v>52003500</v>
      </c>
      <c r="F58" t="s">
        <v>37</v>
      </c>
      <c r="H58">
        <v>100025870</v>
      </c>
      <c r="I58" t="s">
        <v>258</v>
      </c>
      <c r="J58">
        <v>6000010850</v>
      </c>
      <c r="K58" t="s">
        <v>254</v>
      </c>
      <c r="L58" s="3">
        <v>21.5</v>
      </c>
    </row>
    <row r="59" spans="2:12" x14ac:dyDescent="0.2">
      <c r="B59" s="2">
        <v>37034</v>
      </c>
      <c r="C59">
        <v>413</v>
      </c>
      <c r="D59">
        <v>52003500</v>
      </c>
      <c r="F59" t="s">
        <v>37</v>
      </c>
      <c r="H59">
        <v>100026812</v>
      </c>
      <c r="J59">
        <v>6000017355</v>
      </c>
      <c r="K59" t="s">
        <v>246</v>
      </c>
      <c r="L59" s="3">
        <v>151.36000000000001</v>
      </c>
    </row>
    <row r="60" spans="2:12" x14ac:dyDescent="0.2">
      <c r="B60" s="2">
        <v>37040</v>
      </c>
      <c r="C60">
        <v>413</v>
      </c>
      <c r="D60">
        <v>52003500</v>
      </c>
      <c r="F60" t="s">
        <v>37</v>
      </c>
      <c r="H60">
        <v>100027386</v>
      </c>
      <c r="I60" t="s">
        <v>249</v>
      </c>
      <c r="J60">
        <v>6000011493</v>
      </c>
      <c r="K60" t="s">
        <v>250</v>
      </c>
      <c r="L60" s="3">
        <v>242.12</v>
      </c>
    </row>
    <row r="61" spans="2:12" x14ac:dyDescent="0.2">
      <c r="B61" s="2">
        <v>37040</v>
      </c>
      <c r="C61">
        <v>413</v>
      </c>
      <c r="D61">
        <v>52003500</v>
      </c>
      <c r="F61" t="s">
        <v>37</v>
      </c>
      <c r="H61">
        <v>100027398</v>
      </c>
      <c r="I61" t="s">
        <v>251</v>
      </c>
      <c r="J61">
        <v>6000013677</v>
      </c>
      <c r="K61" t="s">
        <v>252</v>
      </c>
      <c r="L61" s="3">
        <v>16.78</v>
      </c>
    </row>
    <row r="62" spans="2:12" x14ac:dyDescent="0.2">
      <c r="B62" s="2">
        <v>37042</v>
      </c>
      <c r="C62">
        <v>413</v>
      </c>
      <c r="D62">
        <v>52003500</v>
      </c>
      <c r="F62" t="s">
        <v>37</v>
      </c>
      <c r="H62">
        <v>100027728</v>
      </c>
      <c r="I62" t="s">
        <v>259</v>
      </c>
      <c r="J62">
        <v>6000009837</v>
      </c>
      <c r="K62" t="s">
        <v>260</v>
      </c>
      <c r="L62" s="3">
        <v>62.34</v>
      </c>
    </row>
    <row r="63" spans="2:12" x14ac:dyDescent="0.2">
      <c r="B63" s="2">
        <v>37022</v>
      </c>
      <c r="C63">
        <v>413</v>
      </c>
      <c r="D63">
        <v>52003500</v>
      </c>
      <c r="F63" t="s">
        <v>37</v>
      </c>
      <c r="H63">
        <v>100025421</v>
      </c>
      <c r="I63" t="s">
        <v>255</v>
      </c>
      <c r="J63">
        <v>6000008853</v>
      </c>
      <c r="K63" t="s">
        <v>256</v>
      </c>
      <c r="L63" s="3">
        <v>21.3</v>
      </c>
    </row>
    <row r="64" spans="2:12" x14ac:dyDescent="0.2">
      <c r="B64" s="2">
        <v>37022</v>
      </c>
      <c r="C64">
        <v>413</v>
      </c>
      <c r="D64">
        <v>52003500</v>
      </c>
      <c r="F64" t="s">
        <v>37</v>
      </c>
      <c r="H64">
        <v>100025421</v>
      </c>
      <c r="I64" t="s">
        <v>255</v>
      </c>
      <c r="J64">
        <v>6000008853</v>
      </c>
      <c r="K64" t="s">
        <v>256</v>
      </c>
      <c r="L64" s="3">
        <v>28.28</v>
      </c>
    </row>
    <row r="65" spans="2:12" x14ac:dyDescent="0.2">
      <c r="B65" s="2">
        <v>37022</v>
      </c>
      <c r="C65">
        <v>413</v>
      </c>
      <c r="D65">
        <v>52003500</v>
      </c>
      <c r="F65" t="s">
        <v>37</v>
      </c>
      <c r="H65">
        <v>100025446</v>
      </c>
      <c r="I65" t="s">
        <v>261</v>
      </c>
      <c r="J65">
        <v>6000011523</v>
      </c>
      <c r="K65" t="s">
        <v>262</v>
      </c>
      <c r="L65" s="3">
        <v>50.86</v>
      </c>
    </row>
    <row r="66" spans="2:12" x14ac:dyDescent="0.2">
      <c r="B66" s="2">
        <v>37042</v>
      </c>
      <c r="C66">
        <v>413</v>
      </c>
      <c r="D66">
        <v>52003500</v>
      </c>
      <c r="F66" t="s">
        <v>37</v>
      </c>
      <c r="H66">
        <v>100028061</v>
      </c>
      <c r="I66" t="s">
        <v>263</v>
      </c>
      <c r="J66">
        <v>20023000</v>
      </c>
      <c r="K66" t="s">
        <v>35</v>
      </c>
      <c r="L66" s="3">
        <v>30.02</v>
      </c>
    </row>
    <row r="67" spans="2:12" x14ac:dyDescent="0.2">
      <c r="B67" t="s">
        <v>20</v>
      </c>
      <c r="D67">
        <v>52003500</v>
      </c>
      <c r="L67" s="59">
        <v>654.16</v>
      </c>
    </row>
    <row r="68" spans="2:12" x14ac:dyDescent="0.2">
      <c r="B68" s="2">
        <v>37020</v>
      </c>
      <c r="C68">
        <v>413</v>
      </c>
      <c r="D68">
        <v>52004000</v>
      </c>
      <c r="F68" t="s">
        <v>47</v>
      </c>
      <c r="H68">
        <v>100025041</v>
      </c>
      <c r="I68" t="s">
        <v>264</v>
      </c>
      <c r="J68">
        <v>6000013677</v>
      </c>
      <c r="K68" t="s">
        <v>252</v>
      </c>
      <c r="L68" s="3">
        <v>530</v>
      </c>
    </row>
    <row r="69" spans="2:12" x14ac:dyDescent="0.2">
      <c r="B69" s="2">
        <v>37026</v>
      </c>
      <c r="C69">
        <v>413</v>
      </c>
      <c r="D69">
        <v>52004000</v>
      </c>
      <c r="F69" t="s">
        <v>47</v>
      </c>
      <c r="H69">
        <v>100025870</v>
      </c>
      <c r="I69" t="s">
        <v>258</v>
      </c>
      <c r="J69">
        <v>6000010850</v>
      </c>
      <c r="K69" t="s">
        <v>254</v>
      </c>
      <c r="L69" s="3">
        <v>470</v>
      </c>
    </row>
    <row r="70" spans="2:12" x14ac:dyDescent="0.2">
      <c r="B70" s="2">
        <v>37040</v>
      </c>
      <c r="C70">
        <v>413</v>
      </c>
      <c r="D70">
        <v>52004000</v>
      </c>
      <c r="F70" t="s">
        <v>47</v>
      </c>
      <c r="H70">
        <v>100027397</v>
      </c>
      <c r="I70" t="s">
        <v>265</v>
      </c>
      <c r="J70">
        <v>6000013677</v>
      </c>
      <c r="K70" t="s">
        <v>252</v>
      </c>
      <c r="L70" s="3">
        <v>150</v>
      </c>
    </row>
    <row r="71" spans="2:12" x14ac:dyDescent="0.2">
      <c r="B71" s="2">
        <v>37042</v>
      </c>
      <c r="C71">
        <v>413</v>
      </c>
      <c r="D71">
        <v>52004000</v>
      </c>
      <c r="F71" t="s">
        <v>47</v>
      </c>
      <c r="H71">
        <v>100027728</v>
      </c>
      <c r="I71" t="s">
        <v>259</v>
      </c>
      <c r="J71">
        <v>6000009837</v>
      </c>
      <c r="K71" t="s">
        <v>260</v>
      </c>
      <c r="L71" s="3">
        <v>20</v>
      </c>
    </row>
    <row r="72" spans="2:12" x14ac:dyDescent="0.2">
      <c r="B72" s="2">
        <v>37042</v>
      </c>
      <c r="C72">
        <v>413</v>
      </c>
      <c r="D72">
        <v>52004000</v>
      </c>
      <c r="F72" t="s">
        <v>47</v>
      </c>
      <c r="H72">
        <v>100027728</v>
      </c>
      <c r="I72" t="s">
        <v>259</v>
      </c>
      <c r="J72">
        <v>6000009837</v>
      </c>
      <c r="K72" t="s">
        <v>260</v>
      </c>
      <c r="L72" s="3">
        <v>110</v>
      </c>
    </row>
    <row r="73" spans="2:12" x14ac:dyDescent="0.2">
      <c r="B73" s="2">
        <v>37022</v>
      </c>
      <c r="C73">
        <v>413</v>
      </c>
      <c r="D73">
        <v>52004000</v>
      </c>
      <c r="F73" t="s">
        <v>47</v>
      </c>
      <c r="H73">
        <v>100025421</v>
      </c>
      <c r="I73" t="s">
        <v>255</v>
      </c>
      <c r="J73">
        <v>6000008853</v>
      </c>
      <c r="K73" t="s">
        <v>256</v>
      </c>
      <c r="L73" s="3">
        <v>600</v>
      </c>
    </row>
    <row r="74" spans="2:12" x14ac:dyDescent="0.2">
      <c r="B74" t="s">
        <v>20</v>
      </c>
      <c r="D74">
        <v>52004000</v>
      </c>
      <c r="L74" s="59">
        <v>1880</v>
      </c>
    </row>
    <row r="75" spans="2:12" x14ac:dyDescent="0.2">
      <c r="B75" s="2">
        <v>37026</v>
      </c>
      <c r="C75">
        <v>413</v>
      </c>
      <c r="D75">
        <v>52004500</v>
      </c>
      <c r="F75" t="s">
        <v>54</v>
      </c>
      <c r="H75">
        <v>100025870</v>
      </c>
      <c r="I75" t="s">
        <v>258</v>
      </c>
      <c r="J75">
        <v>6000010850</v>
      </c>
      <c r="K75" t="s">
        <v>254</v>
      </c>
      <c r="L75" s="3">
        <v>625.04999999999995</v>
      </c>
    </row>
    <row r="76" spans="2:12" x14ac:dyDescent="0.2">
      <c r="B76" s="2">
        <v>37026</v>
      </c>
      <c r="C76">
        <v>413</v>
      </c>
      <c r="D76">
        <v>52004500</v>
      </c>
      <c r="F76" t="s">
        <v>54</v>
      </c>
      <c r="H76">
        <v>100025886</v>
      </c>
      <c r="I76" t="s">
        <v>266</v>
      </c>
      <c r="J76">
        <v>6000013677</v>
      </c>
      <c r="K76" t="s">
        <v>252</v>
      </c>
      <c r="L76" s="3">
        <v>581.86</v>
      </c>
    </row>
    <row r="77" spans="2:12" x14ac:dyDescent="0.2">
      <c r="B77" s="2">
        <v>37027</v>
      </c>
      <c r="C77">
        <v>413</v>
      </c>
      <c r="D77">
        <v>52004500</v>
      </c>
      <c r="F77" t="s">
        <v>54</v>
      </c>
      <c r="H77">
        <v>100025942</v>
      </c>
      <c r="I77" t="s">
        <v>247</v>
      </c>
      <c r="J77">
        <v>6000011046</v>
      </c>
      <c r="K77" t="s">
        <v>248</v>
      </c>
      <c r="L77" s="3">
        <v>627.46</v>
      </c>
    </row>
    <row r="78" spans="2:12" x14ac:dyDescent="0.2">
      <c r="B78" s="2">
        <v>37034</v>
      </c>
      <c r="C78">
        <v>413</v>
      </c>
      <c r="D78">
        <v>52004500</v>
      </c>
      <c r="F78" t="s">
        <v>54</v>
      </c>
      <c r="H78">
        <v>100026812</v>
      </c>
      <c r="J78">
        <v>6000017355</v>
      </c>
      <c r="K78" t="s">
        <v>246</v>
      </c>
      <c r="L78" s="3">
        <v>4635.59</v>
      </c>
    </row>
    <row r="79" spans="2:12" x14ac:dyDescent="0.2">
      <c r="B79" s="2">
        <v>37040</v>
      </c>
      <c r="C79">
        <v>413</v>
      </c>
      <c r="D79">
        <v>52004500</v>
      </c>
      <c r="F79" t="s">
        <v>54</v>
      </c>
      <c r="H79">
        <v>100027386</v>
      </c>
      <c r="I79" t="s">
        <v>249</v>
      </c>
      <c r="J79">
        <v>6000011493</v>
      </c>
      <c r="K79" t="s">
        <v>250</v>
      </c>
      <c r="L79" s="3">
        <v>4834.26</v>
      </c>
    </row>
    <row r="80" spans="2:12" x14ac:dyDescent="0.2">
      <c r="B80" s="2">
        <v>37040</v>
      </c>
      <c r="C80">
        <v>413</v>
      </c>
      <c r="D80">
        <v>52004500</v>
      </c>
      <c r="F80" t="s">
        <v>54</v>
      </c>
      <c r="H80">
        <v>100027398</v>
      </c>
      <c r="I80" t="s">
        <v>251</v>
      </c>
      <c r="J80">
        <v>6000013677</v>
      </c>
      <c r="K80" t="s">
        <v>252</v>
      </c>
      <c r="L80" s="3">
        <v>656.92</v>
      </c>
    </row>
    <row r="81" spans="2:12" x14ac:dyDescent="0.2">
      <c r="B81" s="2">
        <v>37020</v>
      </c>
      <c r="C81">
        <v>413</v>
      </c>
      <c r="D81">
        <v>52004500</v>
      </c>
      <c r="F81" t="s">
        <v>54</v>
      </c>
      <c r="H81">
        <v>100025029</v>
      </c>
      <c r="I81" t="s">
        <v>257</v>
      </c>
      <c r="J81">
        <v>6000011493</v>
      </c>
      <c r="K81" t="s">
        <v>250</v>
      </c>
      <c r="L81" s="3">
        <v>1171.2</v>
      </c>
    </row>
    <row r="82" spans="2:12" x14ac:dyDescent="0.2">
      <c r="B82" s="2">
        <v>37036</v>
      </c>
      <c r="C82">
        <v>413</v>
      </c>
      <c r="D82">
        <v>52004500</v>
      </c>
      <c r="F82" t="s">
        <v>54</v>
      </c>
      <c r="H82">
        <v>100000113</v>
      </c>
      <c r="I82" t="s">
        <v>267</v>
      </c>
      <c r="J82">
        <v>10255149</v>
      </c>
      <c r="K82" t="s">
        <v>268</v>
      </c>
      <c r="L82" s="3">
        <v>-94</v>
      </c>
    </row>
    <row r="83" spans="2:12" x14ac:dyDescent="0.2">
      <c r="B83" s="2">
        <v>37042</v>
      </c>
      <c r="C83">
        <v>413</v>
      </c>
      <c r="D83">
        <v>52004500</v>
      </c>
      <c r="F83" t="s">
        <v>54</v>
      </c>
      <c r="H83">
        <v>100027728</v>
      </c>
      <c r="I83" t="s">
        <v>259</v>
      </c>
      <c r="J83">
        <v>6000009837</v>
      </c>
      <c r="K83" t="s">
        <v>260</v>
      </c>
      <c r="L83" s="3">
        <v>498.16</v>
      </c>
    </row>
    <row r="84" spans="2:12" x14ac:dyDescent="0.2">
      <c r="B84" s="2">
        <v>37022</v>
      </c>
      <c r="C84">
        <v>413</v>
      </c>
      <c r="D84">
        <v>52004500</v>
      </c>
      <c r="F84" t="s">
        <v>54</v>
      </c>
      <c r="H84">
        <v>100025421</v>
      </c>
      <c r="I84" t="s">
        <v>255</v>
      </c>
      <c r="J84">
        <v>6000008853</v>
      </c>
      <c r="K84" t="s">
        <v>256</v>
      </c>
      <c r="L84" s="3">
        <v>2030.24</v>
      </c>
    </row>
    <row r="85" spans="2:12" x14ac:dyDescent="0.2">
      <c r="B85" s="2">
        <v>37042</v>
      </c>
      <c r="C85">
        <v>413</v>
      </c>
      <c r="D85">
        <v>52004500</v>
      </c>
      <c r="F85" t="s">
        <v>54</v>
      </c>
      <c r="H85">
        <v>100028061</v>
      </c>
      <c r="I85" t="s">
        <v>263</v>
      </c>
      <c r="J85">
        <v>20023000</v>
      </c>
      <c r="K85" t="s">
        <v>35</v>
      </c>
      <c r="L85" s="3">
        <v>157.88</v>
      </c>
    </row>
    <row r="86" spans="2:12" x14ac:dyDescent="0.2">
      <c r="B86" s="2">
        <v>37042</v>
      </c>
      <c r="C86">
        <v>413</v>
      </c>
      <c r="D86">
        <v>52004500</v>
      </c>
      <c r="F86" t="s">
        <v>54</v>
      </c>
      <c r="H86">
        <v>100028061</v>
      </c>
      <c r="I86" t="s">
        <v>263</v>
      </c>
      <c r="J86">
        <v>20023000</v>
      </c>
      <c r="K86" t="s">
        <v>35</v>
      </c>
      <c r="L86" s="3">
        <v>461.96</v>
      </c>
    </row>
    <row r="87" spans="2:12" x14ac:dyDescent="0.2">
      <c r="B87" s="2">
        <v>37022</v>
      </c>
      <c r="C87">
        <v>413</v>
      </c>
      <c r="D87">
        <v>52004500</v>
      </c>
      <c r="F87" t="s">
        <v>54</v>
      </c>
      <c r="H87">
        <v>100025446</v>
      </c>
      <c r="I87" t="s">
        <v>261</v>
      </c>
      <c r="J87">
        <v>6000011523</v>
      </c>
      <c r="K87" t="s">
        <v>262</v>
      </c>
      <c r="L87" s="3">
        <v>847.41</v>
      </c>
    </row>
    <row r="88" spans="2:12" x14ac:dyDescent="0.2">
      <c r="B88" t="s">
        <v>20</v>
      </c>
      <c r="D88">
        <v>52004500</v>
      </c>
      <c r="L88" s="59">
        <v>17033.990000000002</v>
      </c>
    </row>
    <row r="89" spans="2:12" x14ac:dyDescent="0.2">
      <c r="B89" s="2">
        <v>37042</v>
      </c>
      <c r="C89">
        <v>413</v>
      </c>
      <c r="D89">
        <v>52502000</v>
      </c>
      <c r="F89" t="s">
        <v>60</v>
      </c>
      <c r="H89">
        <v>100038920</v>
      </c>
      <c r="I89" t="s">
        <v>61</v>
      </c>
      <c r="J89">
        <v>20023000</v>
      </c>
      <c r="K89" t="s">
        <v>35</v>
      </c>
      <c r="L89" s="3">
        <v>330</v>
      </c>
    </row>
    <row r="90" spans="2:12" x14ac:dyDescent="0.2">
      <c r="B90" s="2">
        <v>37042</v>
      </c>
      <c r="C90">
        <v>413</v>
      </c>
      <c r="D90">
        <v>52502000</v>
      </c>
      <c r="F90" t="s">
        <v>60</v>
      </c>
      <c r="H90">
        <v>100038081</v>
      </c>
      <c r="I90" t="s">
        <v>62</v>
      </c>
      <c r="J90">
        <v>20023000</v>
      </c>
      <c r="K90" t="s">
        <v>35</v>
      </c>
      <c r="L90" s="3">
        <v>19.86</v>
      </c>
    </row>
    <row r="91" spans="2:12" x14ac:dyDescent="0.2">
      <c r="B91" s="2">
        <v>37042</v>
      </c>
      <c r="C91">
        <v>413</v>
      </c>
      <c r="D91">
        <v>52502000</v>
      </c>
      <c r="F91" t="s">
        <v>60</v>
      </c>
      <c r="H91">
        <v>100037339</v>
      </c>
      <c r="I91" t="s">
        <v>63</v>
      </c>
      <c r="J91">
        <v>20023000</v>
      </c>
      <c r="K91" t="s">
        <v>35</v>
      </c>
      <c r="L91" s="3">
        <v>222.14</v>
      </c>
    </row>
    <row r="92" spans="2:12" x14ac:dyDescent="0.2">
      <c r="B92" s="2">
        <v>37042</v>
      </c>
      <c r="C92">
        <v>413</v>
      </c>
      <c r="D92">
        <v>52502000</v>
      </c>
      <c r="F92" t="s">
        <v>60</v>
      </c>
      <c r="H92">
        <v>100037097</v>
      </c>
      <c r="I92" t="s">
        <v>204</v>
      </c>
      <c r="J92">
        <v>20023000</v>
      </c>
      <c r="K92" t="s">
        <v>35</v>
      </c>
      <c r="L92" s="3">
        <v>39.5</v>
      </c>
    </row>
    <row r="93" spans="2:12" x14ac:dyDescent="0.2">
      <c r="B93" t="s">
        <v>20</v>
      </c>
      <c r="D93">
        <v>52502000</v>
      </c>
      <c r="L93" s="59">
        <v>611.5</v>
      </c>
    </row>
    <row r="94" spans="2:12" x14ac:dyDescent="0.2">
      <c r="B94" s="2">
        <v>37012</v>
      </c>
      <c r="C94">
        <v>413</v>
      </c>
      <c r="D94">
        <v>52502500</v>
      </c>
      <c r="F94" t="s">
        <v>64</v>
      </c>
      <c r="H94">
        <v>100014658</v>
      </c>
      <c r="I94" t="s">
        <v>65</v>
      </c>
      <c r="J94">
        <v>20023000</v>
      </c>
      <c r="K94" t="s">
        <v>35</v>
      </c>
      <c r="L94" s="3">
        <v>18632.14</v>
      </c>
    </row>
    <row r="95" spans="2:12" x14ac:dyDescent="0.2">
      <c r="B95" t="s">
        <v>20</v>
      </c>
      <c r="D95">
        <v>52502500</v>
      </c>
      <c r="L95" s="59">
        <v>18632.14</v>
      </c>
    </row>
    <row r="96" spans="2:12" x14ac:dyDescent="0.2">
      <c r="B96" s="2">
        <v>37022</v>
      </c>
      <c r="C96">
        <v>413</v>
      </c>
      <c r="D96">
        <v>52503500</v>
      </c>
      <c r="F96" t="s">
        <v>66</v>
      </c>
      <c r="H96">
        <v>100025421</v>
      </c>
      <c r="I96" t="s">
        <v>255</v>
      </c>
      <c r="J96">
        <v>6000008853</v>
      </c>
      <c r="K96" t="s">
        <v>256</v>
      </c>
      <c r="L96" s="3">
        <v>16.29</v>
      </c>
    </row>
    <row r="97" spans="2:12" x14ac:dyDescent="0.2">
      <c r="B97" s="2">
        <v>37042</v>
      </c>
      <c r="C97">
        <v>413</v>
      </c>
      <c r="D97">
        <v>52503500</v>
      </c>
      <c r="F97" t="s">
        <v>66</v>
      </c>
      <c r="H97">
        <v>100028061</v>
      </c>
      <c r="I97" t="s">
        <v>263</v>
      </c>
      <c r="J97">
        <v>20023000</v>
      </c>
      <c r="K97" t="s">
        <v>35</v>
      </c>
      <c r="L97" s="3">
        <v>245.18</v>
      </c>
    </row>
    <row r="98" spans="2:12" x14ac:dyDescent="0.2">
      <c r="B98" s="2">
        <v>37042</v>
      </c>
      <c r="C98">
        <v>413</v>
      </c>
      <c r="D98">
        <v>52503500</v>
      </c>
      <c r="F98" t="s">
        <v>66</v>
      </c>
      <c r="H98">
        <v>100028061</v>
      </c>
      <c r="I98" t="s">
        <v>263</v>
      </c>
      <c r="J98">
        <v>20023000</v>
      </c>
      <c r="K98" t="s">
        <v>35</v>
      </c>
      <c r="L98" s="3">
        <v>35.020000000000003</v>
      </c>
    </row>
    <row r="99" spans="2:12" x14ac:dyDescent="0.2">
      <c r="B99" s="2">
        <v>37020</v>
      </c>
      <c r="C99">
        <v>413</v>
      </c>
      <c r="D99">
        <v>52503500</v>
      </c>
      <c r="F99" t="s">
        <v>66</v>
      </c>
      <c r="H99">
        <v>100025029</v>
      </c>
      <c r="I99" t="s">
        <v>257</v>
      </c>
      <c r="J99">
        <v>6000011493</v>
      </c>
      <c r="K99" t="s">
        <v>250</v>
      </c>
      <c r="L99" s="3">
        <v>657.59</v>
      </c>
    </row>
    <row r="100" spans="2:12" x14ac:dyDescent="0.2">
      <c r="B100" s="2">
        <v>37040</v>
      </c>
      <c r="C100">
        <v>413</v>
      </c>
      <c r="D100">
        <v>52503500</v>
      </c>
      <c r="F100" t="s">
        <v>66</v>
      </c>
      <c r="H100">
        <v>100027386</v>
      </c>
      <c r="I100" t="s">
        <v>249</v>
      </c>
      <c r="J100">
        <v>6000011493</v>
      </c>
      <c r="K100" t="s">
        <v>250</v>
      </c>
      <c r="L100" s="3">
        <v>42.17</v>
      </c>
    </row>
    <row r="101" spans="2:12" x14ac:dyDescent="0.2">
      <c r="B101" s="2">
        <v>37042</v>
      </c>
      <c r="C101">
        <v>413</v>
      </c>
      <c r="D101">
        <v>52503500</v>
      </c>
      <c r="F101" t="s">
        <v>66</v>
      </c>
      <c r="H101">
        <v>100027730</v>
      </c>
      <c r="I101" t="s">
        <v>269</v>
      </c>
      <c r="J101">
        <v>52503500</v>
      </c>
      <c r="K101" t="s">
        <v>66</v>
      </c>
      <c r="L101" s="3">
        <v>-2.73</v>
      </c>
    </row>
    <row r="102" spans="2:12" x14ac:dyDescent="0.2">
      <c r="B102" s="2">
        <v>37042</v>
      </c>
      <c r="C102">
        <v>413</v>
      </c>
      <c r="D102">
        <v>52503500</v>
      </c>
      <c r="F102" t="s">
        <v>66</v>
      </c>
      <c r="H102">
        <v>100027730</v>
      </c>
      <c r="I102" t="s">
        <v>269</v>
      </c>
      <c r="J102">
        <v>52503500</v>
      </c>
      <c r="K102" t="s">
        <v>66</v>
      </c>
      <c r="L102" s="3">
        <v>144.1</v>
      </c>
    </row>
    <row r="103" spans="2:12" x14ac:dyDescent="0.2">
      <c r="B103" s="2">
        <v>37042</v>
      </c>
      <c r="C103">
        <v>413</v>
      </c>
      <c r="D103">
        <v>52503500</v>
      </c>
      <c r="F103" t="s">
        <v>66</v>
      </c>
      <c r="H103">
        <v>100027730</v>
      </c>
      <c r="I103" t="s">
        <v>269</v>
      </c>
      <c r="J103">
        <v>52503500</v>
      </c>
      <c r="K103" t="s">
        <v>66</v>
      </c>
      <c r="L103" s="3">
        <v>34.75</v>
      </c>
    </row>
    <row r="104" spans="2:12" x14ac:dyDescent="0.2">
      <c r="B104" s="2">
        <v>37012</v>
      </c>
      <c r="C104">
        <v>413</v>
      </c>
      <c r="D104">
        <v>52503500</v>
      </c>
      <c r="F104" t="s">
        <v>66</v>
      </c>
      <c r="H104">
        <v>100023498</v>
      </c>
      <c r="I104" t="s">
        <v>253</v>
      </c>
      <c r="J104">
        <v>6000010850</v>
      </c>
      <c r="K104" t="s">
        <v>254</v>
      </c>
      <c r="L104" s="3">
        <v>58.85</v>
      </c>
    </row>
    <row r="105" spans="2:12" x14ac:dyDescent="0.2">
      <c r="B105" s="2">
        <v>37022</v>
      </c>
      <c r="C105">
        <v>413</v>
      </c>
      <c r="D105">
        <v>52503500</v>
      </c>
      <c r="F105" t="s">
        <v>66</v>
      </c>
      <c r="H105">
        <v>100025421</v>
      </c>
      <c r="I105" t="s">
        <v>255</v>
      </c>
      <c r="J105">
        <v>6000008853</v>
      </c>
      <c r="K105" t="s">
        <v>256</v>
      </c>
      <c r="L105" s="3">
        <v>220.02</v>
      </c>
    </row>
    <row r="106" spans="2:12" x14ac:dyDescent="0.2">
      <c r="B106" t="s">
        <v>20</v>
      </c>
      <c r="D106">
        <v>52503500</v>
      </c>
      <c r="L106" s="59">
        <v>1451.24</v>
      </c>
    </row>
    <row r="107" spans="2:12" x14ac:dyDescent="0.2">
      <c r="B107" s="2">
        <v>37040</v>
      </c>
      <c r="C107">
        <v>413</v>
      </c>
      <c r="D107">
        <v>52507000</v>
      </c>
      <c r="F107" t="s">
        <v>69</v>
      </c>
      <c r="H107">
        <v>100027465</v>
      </c>
      <c r="J107">
        <v>5000060175</v>
      </c>
      <c r="K107" t="s">
        <v>234</v>
      </c>
      <c r="L107" s="3">
        <v>9.4499999999999993</v>
      </c>
    </row>
    <row r="108" spans="2:12" x14ac:dyDescent="0.2">
      <c r="B108" s="2">
        <v>37042</v>
      </c>
      <c r="C108">
        <v>413</v>
      </c>
      <c r="D108">
        <v>52507000</v>
      </c>
      <c r="F108" t="s">
        <v>69</v>
      </c>
      <c r="H108">
        <v>100029349</v>
      </c>
      <c r="I108" t="s">
        <v>270</v>
      </c>
      <c r="J108">
        <v>1050000322</v>
      </c>
      <c r="K108" t="s">
        <v>271</v>
      </c>
      <c r="L108" s="3">
        <v>-155173.76999999999</v>
      </c>
    </row>
    <row r="109" spans="2:12" x14ac:dyDescent="0.2">
      <c r="B109" t="s">
        <v>20</v>
      </c>
      <c r="D109">
        <v>52507000</v>
      </c>
      <c r="L109" s="59">
        <v>-155164.32</v>
      </c>
    </row>
    <row r="110" spans="2:12" x14ac:dyDescent="0.2">
      <c r="B110" s="2">
        <v>37015</v>
      </c>
      <c r="C110">
        <v>413</v>
      </c>
      <c r="D110">
        <v>52507500</v>
      </c>
      <c r="F110" t="s">
        <v>72</v>
      </c>
      <c r="H110">
        <v>100025170</v>
      </c>
      <c r="I110" t="s">
        <v>78</v>
      </c>
      <c r="J110">
        <v>5000067023</v>
      </c>
      <c r="K110" t="s">
        <v>74</v>
      </c>
      <c r="L110" s="3">
        <v>28.49</v>
      </c>
    </row>
    <row r="111" spans="2:12" x14ac:dyDescent="0.2">
      <c r="B111" s="2">
        <v>37041</v>
      </c>
      <c r="C111">
        <v>413</v>
      </c>
      <c r="D111">
        <v>52507500</v>
      </c>
      <c r="F111" t="s">
        <v>72</v>
      </c>
      <c r="H111">
        <v>100027612</v>
      </c>
      <c r="I111" t="s">
        <v>79</v>
      </c>
      <c r="J111">
        <v>5000060790</v>
      </c>
      <c r="K111" t="s">
        <v>80</v>
      </c>
      <c r="L111" s="3">
        <v>168.06</v>
      </c>
    </row>
    <row r="112" spans="2:12" x14ac:dyDescent="0.2">
      <c r="B112" s="2">
        <v>37041</v>
      </c>
      <c r="C112">
        <v>413</v>
      </c>
      <c r="D112">
        <v>52507500</v>
      </c>
      <c r="F112" t="s">
        <v>72</v>
      </c>
      <c r="H112">
        <v>100027610</v>
      </c>
      <c r="I112" t="s">
        <v>81</v>
      </c>
      <c r="J112">
        <v>5000060790</v>
      </c>
      <c r="K112" t="s">
        <v>80</v>
      </c>
      <c r="L112" s="3">
        <v>224.08</v>
      </c>
    </row>
    <row r="113" spans="2:12" x14ac:dyDescent="0.2">
      <c r="B113" s="2">
        <v>37041</v>
      </c>
      <c r="C113">
        <v>413</v>
      </c>
      <c r="D113">
        <v>52507500</v>
      </c>
      <c r="F113" t="s">
        <v>72</v>
      </c>
      <c r="H113">
        <v>100027613</v>
      </c>
      <c r="I113" t="s">
        <v>82</v>
      </c>
      <c r="J113">
        <v>5000060790</v>
      </c>
      <c r="K113" t="s">
        <v>80</v>
      </c>
      <c r="L113" s="3">
        <v>168.06</v>
      </c>
    </row>
    <row r="114" spans="2:12" x14ac:dyDescent="0.2">
      <c r="B114" s="2">
        <v>37013</v>
      </c>
      <c r="C114">
        <v>413</v>
      </c>
      <c r="D114">
        <v>52507500</v>
      </c>
      <c r="F114" t="s">
        <v>72</v>
      </c>
      <c r="H114">
        <v>100023755</v>
      </c>
      <c r="I114" t="s">
        <v>272</v>
      </c>
      <c r="J114">
        <v>5000067023</v>
      </c>
      <c r="K114" t="s">
        <v>74</v>
      </c>
      <c r="L114" s="3">
        <v>186.48</v>
      </c>
    </row>
    <row r="115" spans="2:12" x14ac:dyDescent="0.2">
      <c r="B115" s="2">
        <v>37013</v>
      </c>
      <c r="C115">
        <v>413</v>
      </c>
      <c r="D115">
        <v>52507500</v>
      </c>
      <c r="F115" t="s">
        <v>72</v>
      </c>
      <c r="H115">
        <v>100023755</v>
      </c>
      <c r="I115" t="s">
        <v>273</v>
      </c>
      <c r="J115">
        <v>5000067023</v>
      </c>
      <c r="K115" t="s">
        <v>74</v>
      </c>
      <c r="L115" s="3">
        <v>388.5</v>
      </c>
    </row>
    <row r="116" spans="2:12" x14ac:dyDescent="0.2">
      <c r="B116" s="2">
        <v>37013</v>
      </c>
      <c r="C116">
        <v>413</v>
      </c>
      <c r="D116">
        <v>52507500</v>
      </c>
      <c r="F116" t="s">
        <v>72</v>
      </c>
      <c r="H116">
        <v>100023815</v>
      </c>
      <c r="I116" t="s">
        <v>85</v>
      </c>
      <c r="J116">
        <v>5000067023</v>
      </c>
      <c r="K116" t="s">
        <v>74</v>
      </c>
      <c r="L116" s="3">
        <v>49.02</v>
      </c>
    </row>
    <row r="117" spans="2:12" x14ac:dyDescent="0.2">
      <c r="B117" s="2">
        <v>37029</v>
      </c>
      <c r="C117">
        <v>413</v>
      </c>
      <c r="D117">
        <v>52507500</v>
      </c>
      <c r="F117" t="s">
        <v>72</v>
      </c>
      <c r="H117">
        <v>100027294</v>
      </c>
      <c r="I117" t="s">
        <v>84</v>
      </c>
      <c r="J117">
        <v>5000067023</v>
      </c>
      <c r="K117" t="s">
        <v>74</v>
      </c>
      <c r="L117" s="3">
        <v>4.66</v>
      </c>
    </row>
    <row r="118" spans="2:12" x14ac:dyDescent="0.2">
      <c r="B118" s="2">
        <v>37041</v>
      </c>
      <c r="C118">
        <v>413</v>
      </c>
      <c r="D118">
        <v>52507500</v>
      </c>
      <c r="F118" t="s">
        <v>72</v>
      </c>
      <c r="H118">
        <v>100027611</v>
      </c>
      <c r="I118" t="s">
        <v>101</v>
      </c>
      <c r="J118">
        <v>5000060790</v>
      </c>
      <c r="K118" t="s">
        <v>80</v>
      </c>
      <c r="L118" s="3">
        <v>224.08</v>
      </c>
    </row>
    <row r="119" spans="2:12" x14ac:dyDescent="0.2">
      <c r="B119" s="2">
        <v>37015</v>
      </c>
      <c r="C119">
        <v>413</v>
      </c>
      <c r="D119">
        <v>52507500</v>
      </c>
      <c r="F119" t="s">
        <v>72</v>
      </c>
      <c r="H119">
        <v>100024454</v>
      </c>
      <c r="I119" t="s">
        <v>274</v>
      </c>
      <c r="J119">
        <v>5000067023</v>
      </c>
      <c r="K119" t="s">
        <v>74</v>
      </c>
      <c r="L119" s="3">
        <v>518</v>
      </c>
    </row>
    <row r="120" spans="2:12" x14ac:dyDescent="0.2">
      <c r="B120" s="2">
        <v>37015</v>
      </c>
      <c r="C120">
        <v>413</v>
      </c>
      <c r="D120">
        <v>52507500</v>
      </c>
      <c r="F120" t="s">
        <v>72</v>
      </c>
      <c r="H120">
        <v>100024454</v>
      </c>
      <c r="I120" t="s">
        <v>275</v>
      </c>
      <c r="J120">
        <v>5000067023</v>
      </c>
      <c r="K120" t="s">
        <v>74</v>
      </c>
      <c r="L120" s="3">
        <v>290.08</v>
      </c>
    </row>
    <row r="121" spans="2:12" x14ac:dyDescent="0.2">
      <c r="B121" s="2">
        <v>37015</v>
      </c>
      <c r="C121">
        <v>413</v>
      </c>
      <c r="D121">
        <v>52507500</v>
      </c>
      <c r="F121" t="s">
        <v>72</v>
      </c>
      <c r="H121">
        <v>100024454</v>
      </c>
      <c r="I121" t="s">
        <v>275</v>
      </c>
      <c r="J121">
        <v>5000067023</v>
      </c>
      <c r="K121" t="s">
        <v>74</v>
      </c>
      <c r="L121" s="3">
        <v>331.52</v>
      </c>
    </row>
    <row r="122" spans="2:12" x14ac:dyDescent="0.2">
      <c r="B122" s="2">
        <v>37029</v>
      </c>
      <c r="C122">
        <v>413</v>
      </c>
      <c r="D122">
        <v>52507500</v>
      </c>
      <c r="F122" t="s">
        <v>72</v>
      </c>
      <c r="H122">
        <v>100026407</v>
      </c>
      <c r="I122" t="s">
        <v>276</v>
      </c>
      <c r="J122">
        <v>5000067023</v>
      </c>
      <c r="K122" t="s">
        <v>74</v>
      </c>
      <c r="L122" s="3">
        <v>186.48</v>
      </c>
    </row>
    <row r="123" spans="2:12" x14ac:dyDescent="0.2">
      <c r="B123" s="2">
        <v>37022</v>
      </c>
      <c r="C123">
        <v>413</v>
      </c>
      <c r="D123">
        <v>52507500</v>
      </c>
      <c r="F123" t="s">
        <v>72</v>
      </c>
      <c r="H123">
        <v>100025771</v>
      </c>
      <c r="I123" t="s">
        <v>102</v>
      </c>
      <c r="J123">
        <v>5000067023</v>
      </c>
      <c r="K123" t="s">
        <v>74</v>
      </c>
      <c r="L123" s="3">
        <v>44.07</v>
      </c>
    </row>
    <row r="124" spans="2:12" x14ac:dyDescent="0.2">
      <c r="B124" s="2">
        <v>37022</v>
      </c>
      <c r="C124">
        <v>413</v>
      </c>
      <c r="D124">
        <v>52507500</v>
      </c>
      <c r="F124" t="s">
        <v>72</v>
      </c>
      <c r="H124">
        <v>100025711</v>
      </c>
      <c r="I124" t="s">
        <v>277</v>
      </c>
      <c r="J124">
        <v>5000067023</v>
      </c>
      <c r="K124" t="s">
        <v>74</v>
      </c>
      <c r="L124" s="3">
        <v>590.64</v>
      </c>
    </row>
    <row r="125" spans="2:12" x14ac:dyDescent="0.2">
      <c r="B125" s="2">
        <v>37022</v>
      </c>
      <c r="C125">
        <v>413</v>
      </c>
      <c r="D125">
        <v>52507500</v>
      </c>
      <c r="F125" t="s">
        <v>72</v>
      </c>
      <c r="H125">
        <v>100025711</v>
      </c>
      <c r="I125" t="s">
        <v>278</v>
      </c>
      <c r="J125">
        <v>5000067023</v>
      </c>
      <c r="K125" t="s">
        <v>74</v>
      </c>
      <c r="L125" s="3">
        <v>699.3</v>
      </c>
    </row>
    <row r="126" spans="2:12" x14ac:dyDescent="0.2">
      <c r="B126" s="2">
        <v>37022</v>
      </c>
      <c r="C126">
        <v>413</v>
      </c>
      <c r="D126">
        <v>52507500</v>
      </c>
      <c r="F126" t="s">
        <v>72</v>
      </c>
      <c r="H126">
        <v>100025711</v>
      </c>
      <c r="I126" t="s">
        <v>279</v>
      </c>
      <c r="J126">
        <v>5000067023</v>
      </c>
      <c r="K126" t="s">
        <v>74</v>
      </c>
      <c r="L126" s="3">
        <v>472.68</v>
      </c>
    </row>
    <row r="127" spans="2:12" x14ac:dyDescent="0.2">
      <c r="B127" t="s">
        <v>20</v>
      </c>
      <c r="D127">
        <v>52507500</v>
      </c>
      <c r="L127" s="59">
        <v>4574.2</v>
      </c>
    </row>
    <row r="128" spans="2:12" x14ac:dyDescent="0.2">
      <c r="B128" s="2">
        <v>37042</v>
      </c>
      <c r="C128">
        <v>413</v>
      </c>
      <c r="D128">
        <v>52508500</v>
      </c>
      <c r="F128" t="s">
        <v>112</v>
      </c>
      <c r="H128">
        <v>100029381</v>
      </c>
      <c r="I128" t="s">
        <v>280</v>
      </c>
      <c r="J128">
        <v>52508500</v>
      </c>
      <c r="K128" t="s">
        <v>281</v>
      </c>
      <c r="L128" s="3">
        <v>25</v>
      </c>
    </row>
    <row r="129" spans="2:12" x14ac:dyDescent="0.2">
      <c r="B129" s="2">
        <v>37034</v>
      </c>
      <c r="C129">
        <v>413</v>
      </c>
      <c r="D129">
        <v>52508500</v>
      </c>
      <c r="F129" t="s">
        <v>112</v>
      </c>
      <c r="H129">
        <v>100026812</v>
      </c>
      <c r="J129">
        <v>6000017355</v>
      </c>
      <c r="K129" t="s">
        <v>246</v>
      </c>
      <c r="L129" s="3">
        <v>48.66</v>
      </c>
    </row>
    <row r="130" spans="2:12" x14ac:dyDescent="0.2">
      <c r="B130" t="s">
        <v>20</v>
      </c>
      <c r="D130">
        <v>52508500</v>
      </c>
      <c r="L130" s="59">
        <v>73.66</v>
      </c>
    </row>
    <row r="131" spans="2:12" x14ac:dyDescent="0.2">
      <c r="B131" s="2">
        <v>37020</v>
      </c>
      <c r="C131">
        <v>413</v>
      </c>
      <c r="D131">
        <v>53600000</v>
      </c>
      <c r="F131" t="s">
        <v>113</v>
      </c>
      <c r="H131">
        <v>100024996</v>
      </c>
      <c r="J131">
        <v>5000031817</v>
      </c>
      <c r="K131" t="s">
        <v>114</v>
      </c>
      <c r="L131" s="3">
        <v>3.52</v>
      </c>
    </row>
    <row r="132" spans="2:12" x14ac:dyDescent="0.2">
      <c r="B132" s="2">
        <v>37027</v>
      </c>
      <c r="C132">
        <v>413</v>
      </c>
      <c r="D132">
        <v>53600000</v>
      </c>
      <c r="F132" t="s">
        <v>113</v>
      </c>
      <c r="H132">
        <v>100025962</v>
      </c>
      <c r="J132">
        <v>5000060175</v>
      </c>
      <c r="K132" t="s">
        <v>234</v>
      </c>
      <c r="L132" s="3">
        <v>93.16</v>
      </c>
    </row>
    <row r="133" spans="2:12" x14ac:dyDescent="0.2">
      <c r="B133" s="2">
        <v>37015</v>
      </c>
      <c r="C133">
        <v>413</v>
      </c>
      <c r="D133">
        <v>53600000</v>
      </c>
      <c r="F133" t="s">
        <v>113</v>
      </c>
      <c r="H133">
        <v>100024347</v>
      </c>
      <c r="J133">
        <v>5000003183</v>
      </c>
      <c r="K133" t="s">
        <v>115</v>
      </c>
      <c r="L133" s="3">
        <v>7.25</v>
      </c>
    </row>
    <row r="134" spans="2:12" x14ac:dyDescent="0.2">
      <c r="B134" s="2">
        <v>37019</v>
      </c>
      <c r="C134">
        <v>413</v>
      </c>
      <c r="D134">
        <v>53600000</v>
      </c>
      <c r="F134" t="s">
        <v>113</v>
      </c>
      <c r="H134">
        <v>100024931</v>
      </c>
      <c r="J134">
        <v>5000060175</v>
      </c>
      <c r="K134" t="s">
        <v>234</v>
      </c>
      <c r="L134" s="3">
        <v>60.86</v>
      </c>
    </row>
    <row r="135" spans="2:12" x14ac:dyDescent="0.2">
      <c r="B135" s="2">
        <v>37019</v>
      </c>
      <c r="C135">
        <v>413</v>
      </c>
      <c r="D135">
        <v>53600000</v>
      </c>
      <c r="F135" t="s">
        <v>113</v>
      </c>
      <c r="H135">
        <v>100024932</v>
      </c>
      <c r="J135">
        <v>5000060175</v>
      </c>
      <c r="K135" t="s">
        <v>234</v>
      </c>
      <c r="L135" s="3">
        <v>10.210000000000001</v>
      </c>
    </row>
    <row r="136" spans="2:12" x14ac:dyDescent="0.2">
      <c r="B136" s="2">
        <v>37025</v>
      </c>
      <c r="C136">
        <v>413</v>
      </c>
      <c r="D136">
        <v>53600000</v>
      </c>
      <c r="F136" t="s">
        <v>113</v>
      </c>
      <c r="H136">
        <v>1700000266</v>
      </c>
      <c r="J136">
        <v>5000031817</v>
      </c>
      <c r="K136" t="s">
        <v>114</v>
      </c>
      <c r="L136" s="3">
        <v>-104.7</v>
      </c>
    </row>
    <row r="137" spans="2:12" x14ac:dyDescent="0.2">
      <c r="B137" s="2">
        <v>37015</v>
      </c>
      <c r="C137">
        <v>413</v>
      </c>
      <c r="D137">
        <v>53600000</v>
      </c>
      <c r="F137" t="s">
        <v>113</v>
      </c>
      <c r="H137">
        <v>100024346</v>
      </c>
      <c r="J137">
        <v>5000003183</v>
      </c>
      <c r="K137" t="s">
        <v>115</v>
      </c>
      <c r="L137" s="3">
        <v>-13.16</v>
      </c>
    </row>
    <row r="138" spans="2:12" x14ac:dyDescent="0.2">
      <c r="B138" s="2">
        <v>37042</v>
      </c>
      <c r="C138">
        <v>413</v>
      </c>
      <c r="D138">
        <v>53600000</v>
      </c>
      <c r="F138" t="s">
        <v>113</v>
      </c>
      <c r="H138">
        <v>100027728</v>
      </c>
      <c r="I138" t="s">
        <v>259</v>
      </c>
      <c r="J138">
        <v>6000009837</v>
      </c>
      <c r="K138" t="s">
        <v>260</v>
      </c>
      <c r="L138" s="3">
        <v>71.28</v>
      </c>
    </row>
    <row r="139" spans="2:12" x14ac:dyDescent="0.2">
      <c r="B139" s="2">
        <v>37022</v>
      </c>
      <c r="C139">
        <v>413</v>
      </c>
      <c r="D139">
        <v>53600000</v>
      </c>
      <c r="F139" t="s">
        <v>113</v>
      </c>
      <c r="H139">
        <v>100025477</v>
      </c>
      <c r="J139">
        <v>5000003183</v>
      </c>
      <c r="K139" t="s">
        <v>115</v>
      </c>
      <c r="L139" s="3">
        <v>0.88</v>
      </c>
    </row>
    <row r="140" spans="2:12" x14ac:dyDescent="0.2">
      <c r="B140" s="2">
        <v>37025</v>
      </c>
      <c r="C140">
        <v>413</v>
      </c>
      <c r="D140">
        <v>53600000</v>
      </c>
      <c r="F140" t="s">
        <v>113</v>
      </c>
      <c r="H140">
        <v>100025730</v>
      </c>
      <c r="J140">
        <v>5000031817</v>
      </c>
      <c r="K140" t="s">
        <v>114</v>
      </c>
      <c r="L140" s="3">
        <v>2.15</v>
      </c>
    </row>
    <row r="141" spans="2:12" x14ac:dyDescent="0.2">
      <c r="B141" t="s">
        <v>20</v>
      </c>
      <c r="D141">
        <v>53600000</v>
      </c>
      <c r="L141" s="59">
        <v>131.44999999999999</v>
      </c>
    </row>
    <row r="142" spans="2:12" x14ac:dyDescent="0.2">
      <c r="B142" s="2">
        <v>37034</v>
      </c>
      <c r="C142">
        <v>413</v>
      </c>
      <c r="D142">
        <v>54005000</v>
      </c>
      <c r="F142" t="s">
        <v>282</v>
      </c>
      <c r="H142">
        <v>100026812</v>
      </c>
      <c r="J142">
        <v>6000017355</v>
      </c>
      <c r="K142" t="s">
        <v>246</v>
      </c>
      <c r="L142" s="3">
        <v>45</v>
      </c>
    </row>
    <row r="143" spans="2:12" x14ac:dyDescent="0.2">
      <c r="B143" s="2">
        <v>37042</v>
      </c>
      <c r="C143">
        <v>413</v>
      </c>
      <c r="D143">
        <v>54005000</v>
      </c>
      <c r="F143" t="s">
        <v>282</v>
      </c>
      <c r="H143">
        <v>100001986</v>
      </c>
      <c r="I143" t="s">
        <v>283</v>
      </c>
      <c r="J143">
        <v>20023000</v>
      </c>
      <c r="K143" t="s">
        <v>35</v>
      </c>
      <c r="L143" s="3">
        <v>456.85</v>
      </c>
    </row>
    <row r="144" spans="2:12" x14ac:dyDescent="0.2">
      <c r="B144" t="s">
        <v>20</v>
      </c>
      <c r="D144">
        <v>54005000</v>
      </c>
      <c r="L144" s="59">
        <v>501.85</v>
      </c>
    </row>
    <row r="145" spans="2:12" x14ac:dyDescent="0.2">
      <c r="B145" s="2">
        <v>37026</v>
      </c>
      <c r="C145">
        <v>413</v>
      </c>
      <c r="D145">
        <v>59003000</v>
      </c>
      <c r="F145" t="s">
        <v>116</v>
      </c>
      <c r="H145">
        <v>100025199</v>
      </c>
      <c r="J145">
        <v>30016000</v>
      </c>
      <c r="K145" t="s">
        <v>18</v>
      </c>
      <c r="L145" s="3">
        <v>1228.02</v>
      </c>
    </row>
    <row r="146" spans="2:12" x14ac:dyDescent="0.2">
      <c r="B146" s="2">
        <v>37026</v>
      </c>
      <c r="C146">
        <v>413</v>
      </c>
      <c r="D146">
        <v>59003000</v>
      </c>
      <c r="F146" t="s">
        <v>116</v>
      </c>
      <c r="H146">
        <v>100025199</v>
      </c>
      <c r="J146">
        <v>30016000</v>
      </c>
      <c r="K146" t="s">
        <v>18</v>
      </c>
      <c r="L146" s="3">
        <v>2100.8200000000002</v>
      </c>
    </row>
    <row r="147" spans="2:12" x14ac:dyDescent="0.2">
      <c r="B147" s="2">
        <v>37026</v>
      </c>
      <c r="C147">
        <v>413</v>
      </c>
      <c r="D147">
        <v>59003000</v>
      </c>
      <c r="F147" t="s">
        <v>116</v>
      </c>
      <c r="H147">
        <v>100025199</v>
      </c>
      <c r="J147">
        <v>30016000</v>
      </c>
      <c r="K147" t="s">
        <v>18</v>
      </c>
      <c r="L147" s="3">
        <v>112.56</v>
      </c>
    </row>
    <row r="148" spans="2:12" x14ac:dyDescent="0.2">
      <c r="B148" s="2">
        <v>37042</v>
      </c>
      <c r="C148">
        <v>413</v>
      </c>
      <c r="D148">
        <v>59003000</v>
      </c>
      <c r="F148" t="s">
        <v>116</v>
      </c>
      <c r="H148">
        <v>100026816</v>
      </c>
      <c r="J148">
        <v>30016000</v>
      </c>
      <c r="K148" t="s">
        <v>18</v>
      </c>
      <c r="L148" s="3">
        <v>112.55</v>
      </c>
    </row>
    <row r="149" spans="2:12" x14ac:dyDescent="0.2">
      <c r="B149" s="2">
        <v>37042</v>
      </c>
      <c r="C149">
        <v>413</v>
      </c>
      <c r="D149">
        <v>59003000</v>
      </c>
      <c r="F149" t="s">
        <v>116</v>
      </c>
      <c r="H149">
        <v>100026816</v>
      </c>
      <c r="J149">
        <v>30016000</v>
      </c>
      <c r="K149" t="s">
        <v>18</v>
      </c>
      <c r="L149" s="3">
        <v>2663.92</v>
      </c>
    </row>
    <row r="150" spans="2:12" x14ac:dyDescent="0.2">
      <c r="B150" s="2">
        <v>37042</v>
      </c>
      <c r="C150">
        <v>413</v>
      </c>
      <c r="D150">
        <v>59003000</v>
      </c>
      <c r="F150" t="s">
        <v>116</v>
      </c>
      <c r="H150">
        <v>100026816</v>
      </c>
      <c r="J150">
        <v>30016000</v>
      </c>
      <c r="K150" t="s">
        <v>18</v>
      </c>
      <c r="L150" s="3">
        <v>1848.18</v>
      </c>
    </row>
    <row r="151" spans="2:12" x14ac:dyDescent="0.2">
      <c r="B151" t="s">
        <v>20</v>
      </c>
      <c r="D151">
        <v>59003000</v>
      </c>
      <c r="L151" s="59">
        <v>8066.05</v>
      </c>
    </row>
    <row r="152" spans="2:12" x14ac:dyDescent="0.2">
      <c r="B152" s="2">
        <v>37026</v>
      </c>
      <c r="C152">
        <v>413</v>
      </c>
      <c r="D152">
        <v>59003100</v>
      </c>
      <c r="F152" t="s">
        <v>117</v>
      </c>
      <c r="H152">
        <v>100025199</v>
      </c>
      <c r="J152">
        <v>30016000</v>
      </c>
      <c r="K152" t="s">
        <v>18</v>
      </c>
      <c r="L152" s="3">
        <v>25.15</v>
      </c>
    </row>
    <row r="153" spans="2:12" x14ac:dyDescent="0.2">
      <c r="B153" s="2">
        <v>37042</v>
      </c>
      <c r="C153">
        <v>413</v>
      </c>
      <c r="D153">
        <v>59003100</v>
      </c>
      <c r="F153" t="s">
        <v>117</v>
      </c>
      <c r="H153">
        <v>100026816</v>
      </c>
      <c r="J153">
        <v>30016000</v>
      </c>
      <c r="K153" t="s">
        <v>18</v>
      </c>
      <c r="L153" s="3">
        <v>25.54</v>
      </c>
    </row>
    <row r="154" spans="2:12" x14ac:dyDescent="0.2">
      <c r="B154" t="s">
        <v>20</v>
      </c>
      <c r="D154">
        <v>59003100</v>
      </c>
      <c r="L154" s="59">
        <v>50.69</v>
      </c>
    </row>
    <row r="155" spans="2:12" x14ac:dyDescent="0.2">
      <c r="B155" s="2">
        <v>37042</v>
      </c>
      <c r="C155">
        <v>413</v>
      </c>
      <c r="D155">
        <v>59003200</v>
      </c>
      <c r="F155" t="s">
        <v>118</v>
      </c>
      <c r="H155">
        <v>100026816</v>
      </c>
      <c r="J155">
        <v>30016000</v>
      </c>
      <c r="K155" t="s">
        <v>18</v>
      </c>
      <c r="L155" s="3">
        <v>575.37</v>
      </c>
    </row>
    <row r="156" spans="2:12" x14ac:dyDescent="0.2">
      <c r="B156" s="2">
        <v>37026</v>
      </c>
      <c r="C156">
        <v>413</v>
      </c>
      <c r="D156">
        <v>59003200</v>
      </c>
      <c r="F156" t="s">
        <v>118</v>
      </c>
      <c r="H156">
        <v>100025199</v>
      </c>
      <c r="J156">
        <v>30016000</v>
      </c>
      <c r="K156" t="s">
        <v>18</v>
      </c>
      <c r="L156" s="3">
        <v>22.38</v>
      </c>
    </row>
    <row r="157" spans="2:12" x14ac:dyDescent="0.2">
      <c r="B157" s="2">
        <v>37042</v>
      </c>
      <c r="C157">
        <v>413</v>
      </c>
      <c r="D157">
        <v>59003200</v>
      </c>
      <c r="F157" t="s">
        <v>118</v>
      </c>
      <c r="H157">
        <v>100026816</v>
      </c>
      <c r="J157">
        <v>25142000</v>
      </c>
      <c r="K157" t="s">
        <v>19</v>
      </c>
      <c r="L157" s="3">
        <v>-14.4</v>
      </c>
    </row>
    <row r="158" spans="2:12" x14ac:dyDescent="0.2">
      <c r="B158" t="s">
        <v>20</v>
      </c>
      <c r="D158">
        <v>59003200</v>
      </c>
      <c r="L158" s="59">
        <v>583.35</v>
      </c>
    </row>
    <row r="159" spans="2:12" x14ac:dyDescent="0.2">
      <c r="B159" s="2">
        <v>37026</v>
      </c>
      <c r="C159">
        <v>413</v>
      </c>
      <c r="D159">
        <v>59099900</v>
      </c>
      <c r="F159" t="s">
        <v>120</v>
      </c>
      <c r="H159">
        <v>100025199</v>
      </c>
      <c r="J159">
        <v>30016000</v>
      </c>
      <c r="K159" t="s">
        <v>18</v>
      </c>
      <c r="L159" s="3">
        <v>4.4800000000000004</v>
      </c>
    </row>
    <row r="160" spans="2:12" x14ac:dyDescent="0.2">
      <c r="B160" s="2">
        <v>37042</v>
      </c>
      <c r="C160">
        <v>413</v>
      </c>
      <c r="D160">
        <v>59099900</v>
      </c>
      <c r="F160" t="s">
        <v>120</v>
      </c>
      <c r="H160">
        <v>100026816</v>
      </c>
      <c r="J160">
        <v>30016000</v>
      </c>
      <c r="K160" t="s">
        <v>18</v>
      </c>
      <c r="L160" s="3">
        <v>3.83</v>
      </c>
    </row>
    <row r="161" spans="2:12" x14ac:dyDescent="0.2">
      <c r="B161" t="s">
        <v>20</v>
      </c>
      <c r="D161">
        <v>59099900</v>
      </c>
      <c r="L161" s="59">
        <v>8.31</v>
      </c>
    </row>
    <row r="162" spans="2:12" x14ac:dyDescent="0.2">
      <c r="B162" s="2">
        <v>37042</v>
      </c>
      <c r="C162">
        <v>413</v>
      </c>
      <c r="D162">
        <v>80020184</v>
      </c>
      <c r="F162" t="s">
        <v>284</v>
      </c>
      <c r="I162" t="s">
        <v>285</v>
      </c>
      <c r="L162" s="3">
        <v>25983.1</v>
      </c>
    </row>
    <row r="163" spans="2:12" x14ac:dyDescent="0.2">
      <c r="B163" t="s">
        <v>20</v>
      </c>
      <c r="D163">
        <v>80020184</v>
      </c>
      <c r="L163" s="59">
        <v>25983.1</v>
      </c>
    </row>
    <row r="164" spans="2:12" x14ac:dyDescent="0.2">
      <c r="B164" s="2">
        <v>37042</v>
      </c>
      <c r="C164">
        <v>413</v>
      </c>
      <c r="D164">
        <v>80020366</v>
      </c>
      <c r="F164" t="s">
        <v>121</v>
      </c>
      <c r="I164" t="s">
        <v>286</v>
      </c>
      <c r="L164" s="3">
        <v>-46452.82</v>
      </c>
    </row>
    <row r="165" spans="2:12" x14ac:dyDescent="0.2">
      <c r="B165" s="2">
        <v>37042</v>
      </c>
      <c r="C165">
        <v>413</v>
      </c>
      <c r="D165">
        <v>80020366</v>
      </c>
      <c r="F165" t="s">
        <v>121</v>
      </c>
      <c r="I165" t="s">
        <v>287</v>
      </c>
      <c r="L165" s="3">
        <v>-37399.620000000003</v>
      </c>
    </row>
    <row r="166" spans="2:12" x14ac:dyDescent="0.2">
      <c r="B166" s="2">
        <v>37042</v>
      </c>
      <c r="C166">
        <v>413</v>
      </c>
      <c r="D166">
        <v>80020366</v>
      </c>
      <c r="F166" t="s">
        <v>121</v>
      </c>
      <c r="I166" t="s">
        <v>287</v>
      </c>
      <c r="L166" s="3">
        <v>34787.31</v>
      </c>
    </row>
    <row r="167" spans="2:12" x14ac:dyDescent="0.2">
      <c r="B167" s="2">
        <v>37042</v>
      </c>
      <c r="C167">
        <v>413</v>
      </c>
      <c r="D167">
        <v>80020366</v>
      </c>
      <c r="F167" t="s">
        <v>121</v>
      </c>
      <c r="I167" t="s">
        <v>286</v>
      </c>
      <c r="L167" s="3">
        <v>-428.04</v>
      </c>
    </row>
    <row r="168" spans="2:12" x14ac:dyDescent="0.2">
      <c r="B168" s="2">
        <v>37042</v>
      </c>
      <c r="C168">
        <v>413</v>
      </c>
      <c r="D168">
        <v>80020366</v>
      </c>
      <c r="F168" t="s">
        <v>121</v>
      </c>
      <c r="I168" t="s">
        <v>286</v>
      </c>
      <c r="L168" s="3">
        <v>515.91</v>
      </c>
    </row>
    <row r="169" spans="2:12" x14ac:dyDescent="0.2">
      <c r="B169" t="s">
        <v>20</v>
      </c>
      <c r="D169">
        <v>80020366</v>
      </c>
      <c r="L169" s="59">
        <v>-48977.26</v>
      </c>
    </row>
    <row r="170" spans="2:12" x14ac:dyDescent="0.2">
      <c r="B170" s="2">
        <v>37042</v>
      </c>
      <c r="C170">
        <v>413</v>
      </c>
      <c r="D170">
        <v>80020401</v>
      </c>
      <c r="F170" t="s">
        <v>125</v>
      </c>
      <c r="I170" t="s">
        <v>288</v>
      </c>
      <c r="L170" s="3">
        <v>-2830.93</v>
      </c>
    </row>
    <row r="171" spans="2:12" x14ac:dyDescent="0.2">
      <c r="B171" s="2">
        <v>37042</v>
      </c>
      <c r="C171">
        <v>413</v>
      </c>
      <c r="D171">
        <v>80020401</v>
      </c>
      <c r="F171" t="s">
        <v>125</v>
      </c>
      <c r="I171" t="s">
        <v>288</v>
      </c>
      <c r="L171" s="3">
        <v>-167024.81</v>
      </c>
    </row>
    <row r="172" spans="2:12" x14ac:dyDescent="0.2">
      <c r="B172" s="2">
        <v>37042</v>
      </c>
      <c r="C172">
        <v>413</v>
      </c>
      <c r="D172">
        <v>80020401</v>
      </c>
      <c r="F172" t="s">
        <v>125</v>
      </c>
      <c r="I172" t="s">
        <v>288</v>
      </c>
      <c r="L172" s="3">
        <v>-39633</v>
      </c>
    </row>
    <row r="173" spans="2:12" x14ac:dyDescent="0.2">
      <c r="B173" s="2">
        <v>37042</v>
      </c>
      <c r="C173">
        <v>413</v>
      </c>
      <c r="D173">
        <v>80020401</v>
      </c>
      <c r="F173" t="s">
        <v>125</v>
      </c>
      <c r="I173" t="s">
        <v>288</v>
      </c>
      <c r="L173" s="3">
        <v>-15570.11</v>
      </c>
    </row>
    <row r="174" spans="2:12" x14ac:dyDescent="0.2">
      <c r="B174" t="s">
        <v>20</v>
      </c>
      <c r="D174">
        <v>80020401</v>
      </c>
      <c r="L174" s="59">
        <v>-225058.85</v>
      </c>
    </row>
    <row r="175" spans="2:12" x14ac:dyDescent="0.2">
      <c r="B175" s="2">
        <v>37042</v>
      </c>
      <c r="C175">
        <v>413</v>
      </c>
      <c r="D175">
        <v>81000006</v>
      </c>
      <c r="F175" t="s">
        <v>289</v>
      </c>
      <c r="H175">
        <v>337049</v>
      </c>
      <c r="L175" s="3">
        <v>-1600</v>
      </c>
    </row>
    <row r="176" spans="2:12" x14ac:dyDescent="0.2">
      <c r="B176" t="s">
        <v>20</v>
      </c>
      <c r="D176">
        <v>81000006</v>
      </c>
      <c r="L176" s="59">
        <v>-1600</v>
      </c>
    </row>
    <row r="177" spans="2:12" x14ac:dyDescent="0.2">
      <c r="B177" s="2">
        <v>37042</v>
      </c>
      <c r="C177">
        <v>413</v>
      </c>
      <c r="D177">
        <v>81000023</v>
      </c>
      <c r="F177" t="s">
        <v>132</v>
      </c>
      <c r="H177">
        <v>337051</v>
      </c>
      <c r="L177" s="3">
        <v>8678.64</v>
      </c>
    </row>
    <row r="178" spans="2:12" x14ac:dyDescent="0.2">
      <c r="B178" s="2">
        <v>37042</v>
      </c>
      <c r="C178">
        <v>413</v>
      </c>
      <c r="D178">
        <v>81000023</v>
      </c>
      <c r="F178" t="s">
        <v>132</v>
      </c>
      <c r="H178">
        <v>337050</v>
      </c>
      <c r="L178" s="3">
        <v>428.04</v>
      </c>
    </row>
    <row r="179" spans="2:12" x14ac:dyDescent="0.2">
      <c r="B179" s="2">
        <v>37042</v>
      </c>
      <c r="C179">
        <v>413</v>
      </c>
      <c r="D179">
        <v>81000023</v>
      </c>
      <c r="F179" t="s">
        <v>132</v>
      </c>
      <c r="H179">
        <v>337048</v>
      </c>
      <c r="L179" s="3">
        <v>6942.2</v>
      </c>
    </row>
    <row r="180" spans="2:12" x14ac:dyDescent="0.2">
      <c r="B180" s="2">
        <v>37042</v>
      </c>
      <c r="C180">
        <v>413</v>
      </c>
      <c r="D180">
        <v>81000023</v>
      </c>
      <c r="F180" t="s">
        <v>132</v>
      </c>
      <c r="H180">
        <v>337045</v>
      </c>
      <c r="L180" s="3">
        <v>37774.18</v>
      </c>
    </row>
    <row r="181" spans="2:12" x14ac:dyDescent="0.2">
      <c r="B181" s="2">
        <v>37042</v>
      </c>
      <c r="C181">
        <v>413</v>
      </c>
      <c r="D181">
        <v>81000023</v>
      </c>
      <c r="F181" t="s">
        <v>132</v>
      </c>
      <c r="H181">
        <v>337046</v>
      </c>
      <c r="L181" s="3">
        <v>2612.31</v>
      </c>
    </row>
    <row r="182" spans="2:12" x14ac:dyDescent="0.2">
      <c r="B182" s="2">
        <v>37042</v>
      </c>
      <c r="C182">
        <v>413</v>
      </c>
      <c r="D182">
        <v>81000023</v>
      </c>
      <c r="F182" t="s">
        <v>132</v>
      </c>
      <c r="H182">
        <v>337047</v>
      </c>
      <c r="L182" s="3">
        <v>-5858.11</v>
      </c>
    </row>
    <row r="183" spans="2:12" x14ac:dyDescent="0.2">
      <c r="B183" t="s">
        <v>20</v>
      </c>
      <c r="D183">
        <v>81000023</v>
      </c>
      <c r="L183" s="59">
        <v>50577.26</v>
      </c>
    </row>
    <row r="184" spans="2:12" hidden="1" x14ac:dyDescent="0.2">
      <c r="B184" s="2">
        <v>37042</v>
      </c>
      <c r="C184">
        <v>413</v>
      </c>
      <c r="D184">
        <v>82100005</v>
      </c>
      <c r="F184" t="s">
        <v>290</v>
      </c>
      <c r="H184">
        <v>3474662</v>
      </c>
      <c r="L184" s="3">
        <v>-720</v>
      </c>
    </row>
    <row r="185" spans="2:12" hidden="1" x14ac:dyDescent="0.2">
      <c r="B185" s="2">
        <v>37042</v>
      </c>
      <c r="C185">
        <v>413</v>
      </c>
      <c r="D185">
        <v>82100005</v>
      </c>
      <c r="F185" t="s">
        <v>290</v>
      </c>
      <c r="H185">
        <v>3474661</v>
      </c>
      <c r="L185" s="3">
        <v>-720</v>
      </c>
    </row>
    <row r="186" spans="2:12" hidden="1" x14ac:dyDescent="0.2">
      <c r="B186" s="2">
        <v>37042</v>
      </c>
      <c r="C186">
        <v>413</v>
      </c>
      <c r="D186">
        <v>82100005</v>
      </c>
      <c r="F186" t="s">
        <v>290</v>
      </c>
      <c r="H186">
        <v>3474660</v>
      </c>
      <c r="L186" s="3">
        <v>-360</v>
      </c>
    </row>
    <row r="187" spans="2:12" hidden="1" x14ac:dyDescent="0.2">
      <c r="B187" s="2">
        <v>37042</v>
      </c>
      <c r="C187">
        <v>413</v>
      </c>
      <c r="D187">
        <v>82100005</v>
      </c>
      <c r="F187" t="s">
        <v>290</v>
      </c>
      <c r="H187">
        <v>3474658</v>
      </c>
      <c r="L187" s="3">
        <v>-360</v>
      </c>
    </row>
    <row r="188" spans="2:12" hidden="1" x14ac:dyDescent="0.2">
      <c r="B188" s="2">
        <v>37042</v>
      </c>
      <c r="C188">
        <v>413</v>
      </c>
      <c r="D188">
        <v>82100005</v>
      </c>
      <c r="F188" t="s">
        <v>290</v>
      </c>
      <c r="H188">
        <v>3474656</v>
      </c>
      <c r="L188" s="3">
        <v>-360</v>
      </c>
    </row>
    <row r="189" spans="2:12" hidden="1" x14ac:dyDescent="0.2">
      <c r="B189" s="2">
        <v>37042</v>
      </c>
      <c r="C189">
        <v>413</v>
      </c>
      <c r="D189">
        <v>82100005</v>
      </c>
      <c r="F189" t="s">
        <v>290</v>
      </c>
      <c r="H189">
        <v>3474663</v>
      </c>
      <c r="L189" s="3">
        <v>-720</v>
      </c>
    </row>
    <row r="190" spans="2:12" hidden="1" x14ac:dyDescent="0.2">
      <c r="B190" s="2">
        <v>37042</v>
      </c>
      <c r="C190">
        <v>413</v>
      </c>
      <c r="D190">
        <v>82100005</v>
      </c>
      <c r="F190" t="s">
        <v>290</v>
      </c>
      <c r="H190">
        <v>3474669</v>
      </c>
      <c r="L190" s="3">
        <v>-720</v>
      </c>
    </row>
    <row r="191" spans="2:12" hidden="1" x14ac:dyDescent="0.2">
      <c r="B191" s="2">
        <v>37042</v>
      </c>
      <c r="C191">
        <v>413</v>
      </c>
      <c r="D191">
        <v>82100005</v>
      </c>
      <c r="F191" t="s">
        <v>290</v>
      </c>
      <c r="H191">
        <v>3474668</v>
      </c>
      <c r="L191" s="3">
        <v>-720</v>
      </c>
    </row>
    <row r="192" spans="2:12" hidden="1" x14ac:dyDescent="0.2">
      <c r="B192" s="2">
        <v>37042</v>
      </c>
      <c r="C192">
        <v>413</v>
      </c>
      <c r="D192">
        <v>82100005</v>
      </c>
      <c r="F192" t="s">
        <v>290</v>
      </c>
      <c r="H192">
        <v>3474667</v>
      </c>
      <c r="L192" s="3">
        <v>-720</v>
      </c>
    </row>
    <row r="193" spans="2:12" hidden="1" x14ac:dyDescent="0.2">
      <c r="B193" s="2">
        <v>37042</v>
      </c>
      <c r="C193">
        <v>413</v>
      </c>
      <c r="D193">
        <v>82100005</v>
      </c>
      <c r="F193" t="s">
        <v>290</v>
      </c>
      <c r="H193">
        <v>3474665</v>
      </c>
      <c r="L193" s="3">
        <v>-720</v>
      </c>
    </row>
    <row r="194" spans="2:12" hidden="1" x14ac:dyDescent="0.2">
      <c r="B194" s="2">
        <v>37042</v>
      </c>
      <c r="C194">
        <v>413</v>
      </c>
      <c r="D194">
        <v>82100005</v>
      </c>
      <c r="F194" t="s">
        <v>290</v>
      </c>
      <c r="H194">
        <v>3474664</v>
      </c>
      <c r="L194" s="3">
        <v>-720</v>
      </c>
    </row>
    <row r="195" spans="2:12" hidden="1" x14ac:dyDescent="0.2">
      <c r="B195" s="2">
        <v>37042</v>
      </c>
      <c r="C195">
        <v>413</v>
      </c>
      <c r="D195">
        <v>82100005</v>
      </c>
      <c r="F195" t="s">
        <v>290</v>
      </c>
      <c r="H195">
        <v>3339895</v>
      </c>
      <c r="L195" s="3">
        <v>-298.64</v>
      </c>
    </row>
    <row r="196" spans="2:12" hidden="1" x14ac:dyDescent="0.2">
      <c r="B196" s="2">
        <v>37042</v>
      </c>
      <c r="C196">
        <v>413</v>
      </c>
      <c r="D196">
        <v>82100005</v>
      </c>
      <c r="F196" t="s">
        <v>290</v>
      </c>
      <c r="H196">
        <v>3339893</v>
      </c>
      <c r="L196" s="3">
        <v>-298.64</v>
      </c>
    </row>
    <row r="197" spans="2:12" hidden="1" x14ac:dyDescent="0.2">
      <c r="B197" s="2">
        <v>37042</v>
      </c>
      <c r="C197">
        <v>413</v>
      </c>
      <c r="D197">
        <v>82100005</v>
      </c>
      <c r="F197" t="s">
        <v>290</v>
      </c>
      <c r="H197">
        <v>3339891</v>
      </c>
      <c r="L197" s="3">
        <v>-298.64</v>
      </c>
    </row>
    <row r="198" spans="2:12" hidden="1" x14ac:dyDescent="0.2">
      <c r="B198" s="2">
        <v>37042</v>
      </c>
      <c r="C198">
        <v>413</v>
      </c>
      <c r="D198">
        <v>82100005</v>
      </c>
      <c r="F198" t="s">
        <v>290</v>
      </c>
      <c r="H198">
        <v>3339889</v>
      </c>
      <c r="L198" s="3">
        <v>-298.64</v>
      </c>
    </row>
    <row r="199" spans="2:12" hidden="1" x14ac:dyDescent="0.2">
      <c r="B199" s="2">
        <v>37042</v>
      </c>
      <c r="C199">
        <v>413</v>
      </c>
      <c r="D199">
        <v>82100005</v>
      </c>
      <c r="F199" t="s">
        <v>290</v>
      </c>
      <c r="H199">
        <v>3339887</v>
      </c>
      <c r="L199" s="3">
        <v>-298.64</v>
      </c>
    </row>
    <row r="200" spans="2:12" hidden="1" x14ac:dyDescent="0.2">
      <c r="B200" s="2">
        <v>37042</v>
      </c>
      <c r="C200">
        <v>413</v>
      </c>
      <c r="D200">
        <v>82100005</v>
      </c>
      <c r="F200" t="s">
        <v>290</v>
      </c>
      <c r="H200">
        <v>3339897</v>
      </c>
      <c r="L200" s="3">
        <v>-298.64</v>
      </c>
    </row>
    <row r="201" spans="2:12" hidden="1" x14ac:dyDescent="0.2">
      <c r="B201" s="2">
        <v>37042</v>
      </c>
      <c r="C201">
        <v>413</v>
      </c>
      <c r="D201">
        <v>82100005</v>
      </c>
      <c r="F201" t="s">
        <v>290</v>
      </c>
      <c r="H201">
        <v>3339907</v>
      </c>
      <c r="L201" s="3">
        <v>-298.64</v>
      </c>
    </row>
    <row r="202" spans="2:12" hidden="1" x14ac:dyDescent="0.2">
      <c r="B202" s="2">
        <v>37042</v>
      </c>
      <c r="C202">
        <v>413</v>
      </c>
      <c r="D202">
        <v>82100005</v>
      </c>
      <c r="F202" t="s">
        <v>290</v>
      </c>
      <c r="H202">
        <v>3339905</v>
      </c>
      <c r="L202" s="3">
        <v>-298.64</v>
      </c>
    </row>
    <row r="203" spans="2:12" hidden="1" x14ac:dyDescent="0.2">
      <c r="B203" s="2">
        <v>37042</v>
      </c>
      <c r="C203">
        <v>413</v>
      </c>
      <c r="D203">
        <v>82100005</v>
      </c>
      <c r="F203" t="s">
        <v>290</v>
      </c>
      <c r="H203">
        <v>3339903</v>
      </c>
      <c r="L203" s="3">
        <v>-298.64</v>
      </c>
    </row>
    <row r="204" spans="2:12" hidden="1" x14ac:dyDescent="0.2">
      <c r="B204" s="2">
        <v>37042</v>
      </c>
      <c r="C204">
        <v>413</v>
      </c>
      <c r="D204">
        <v>82100005</v>
      </c>
      <c r="F204" t="s">
        <v>290</v>
      </c>
      <c r="H204">
        <v>3339901</v>
      </c>
      <c r="L204" s="3">
        <v>-298.64</v>
      </c>
    </row>
    <row r="205" spans="2:12" hidden="1" x14ac:dyDescent="0.2">
      <c r="B205" s="2">
        <v>37042</v>
      </c>
      <c r="C205">
        <v>413</v>
      </c>
      <c r="D205">
        <v>82100005</v>
      </c>
      <c r="F205" t="s">
        <v>290</v>
      </c>
      <c r="H205">
        <v>3339899</v>
      </c>
      <c r="L205" s="3">
        <v>-298.64</v>
      </c>
    </row>
    <row r="206" spans="2:12" hidden="1" x14ac:dyDescent="0.2">
      <c r="B206" s="2">
        <v>37042</v>
      </c>
      <c r="C206">
        <v>413</v>
      </c>
      <c r="D206">
        <v>82100005</v>
      </c>
      <c r="F206" t="s">
        <v>290</v>
      </c>
      <c r="H206">
        <v>3474662</v>
      </c>
      <c r="L206" s="3">
        <v>720</v>
      </c>
    </row>
    <row r="207" spans="2:12" hidden="1" x14ac:dyDescent="0.2">
      <c r="B207" s="2">
        <v>37042</v>
      </c>
      <c r="C207">
        <v>413</v>
      </c>
      <c r="D207">
        <v>82100005</v>
      </c>
      <c r="F207" t="s">
        <v>290</v>
      </c>
      <c r="H207">
        <v>3474661</v>
      </c>
      <c r="L207" s="3">
        <v>720</v>
      </c>
    </row>
    <row r="208" spans="2:12" hidden="1" x14ac:dyDescent="0.2">
      <c r="B208" s="2">
        <v>37042</v>
      </c>
      <c r="C208">
        <v>413</v>
      </c>
      <c r="D208">
        <v>82100005</v>
      </c>
      <c r="F208" t="s">
        <v>290</v>
      </c>
      <c r="H208">
        <v>3474660</v>
      </c>
      <c r="L208" s="3">
        <v>360</v>
      </c>
    </row>
    <row r="209" spans="2:12" hidden="1" x14ac:dyDescent="0.2">
      <c r="B209" s="2">
        <v>37042</v>
      </c>
      <c r="C209">
        <v>413</v>
      </c>
      <c r="D209">
        <v>82100005</v>
      </c>
      <c r="F209" t="s">
        <v>290</v>
      </c>
      <c r="H209">
        <v>3474658</v>
      </c>
      <c r="L209" s="3">
        <v>360</v>
      </c>
    </row>
    <row r="210" spans="2:12" hidden="1" x14ac:dyDescent="0.2">
      <c r="B210" s="2">
        <v>37042</v>
      </c>
      <c r="C210">
        <v>413</v>
      </c>
      <c r="D210">
        <v>82100005</v>
      </c>
      <c r="F210" t="s">
        <v>290</v>
      </c>
      <c r="H210">
        <v>3474656</v>
      </c>
      <c r="L210" s="3">
        <v>360</v>
      </c>
    </row>
    <row r="211" spans="2:12" hidden="1" x14ac:dyDescent="0.2">
      <c r="B211" s="2">
        <v>37042</v>
      </c>
      <c r="C211">
        <v>413</v>
      </c>
      <c r="D211">
        <v>82100005</v>
      </c>
      <c r="F211" t="s">
        <v>290</v>
      </c>
      <c r="H211">
        <v>3474663</v>
      </c>
      <c r="L211" s="3">
        <v>720</v>
      </c>
    </row>
    <row r="212" spans="2:12" hidden="1" x14ac:dyDescent="0.2">
      <c r="B212" s="2">
        <v>37042</v>
      </c>
      <c r="C212">
        <v>413</v>
      </c>
      <c r="D212">
        <v>82100005</v>
      </c>
      <c r="F212" t="s">
        <v>290</v>
      </c>
      <c r="H212">
        <v>3474669</v>
      </c>
      <c r="L212" s="3">
        <v>720</v>
      </c>
    </row>
    <row r="213" spans="2:12" hidden="1" x14ac:dyDescent="0.2">
      <c r="B213" s="2">
        <v>37042</v>
      </c>
      <c r="C213">
        <v>413</v>
      </c>
      <c r="D213">
        <v>82100005</v>
      </c>
      <c r="F213" t="s">
        <v>290</v>
      </c>
      <c r="H213">
        <v>3474668</v>
      </c>
      <c r="L213" s="3">
        <v>720</v>
      </c>
    </row>
    <row r="214" spans="2:12" hidden="1" x14ac:dyDescent="0.2">
      <c r="B214" s="2">
        <v>37042</v>
      </c>
      <c r="C214">
        <v>413</v>
      </c>
      <c r="D214">
        <v>82100005</v>
      </c>
      <c r="F214" t="s">
        <v>290</v>
      </c>
      <c r="H214">
        <v>3474667</v>
      </c>
      <c r="L214" s="3">
        <v>720</v>
      </c>
    </row>
    <row r="215" spans="2:12" hidden="1" x14ac:dyDescent="0.2">
      <c r="B215" s="2">
        <v>37042</v>
      </c>
      <c r="C215">
        <v>413</v>
      </c>
      <c r="D215">
        <v>82100005</v>
      </c>
      <c r="F215" t="s">
        <v>290</v>
      </c>
      <c r="H215">
        <v>3474665</v>
      </c>
      <c r="L215" s="3">
        <v>720</v>
      </c>
    </row>
    <row r="216" spans="2:12" hidden="1" x14ac:dyDescent="0.2">
      <c r="B216" s="2">
        <v>37042</v>
      </c>
      <c r="C216">
        <v>413</v>
      </c>
      <c r="D216">
        <v>82100005</v>
      </c>
      <c r="F216" t="s">
        <v>290</v>
      </c>
      <c r="H216">
        <v>3474664</v>
      </c>
      <c r="L216" s="3">
        <v>720</v>
      </c>
    </row>
    <row r="217" spans="2:12" hidden="1" x14ac:dyDescent="0.2">
      <c r="B217" s="2">
        <v>37042</v>
      </c>
      <c r="C217">
        <v>413</v>
      </c>
      <c r="D217">
        <v>82100005</v>
      </c>
      <c r="F217" t="s">
        <v>290</v>
      </c>
      <c r="H217">
        <v>3339895</v>
      </c>
      <c r="L217" s="3">
        <v>298.64</v>
      </c>
    </row>
    <row r="218" spans="2:12" hidden="1" x14ac:dyDescent="0.2">
      <c r="B218" s="2">
        <v>37042</v>
      </c>
      <c r="C218">
        <v>413</v>
      </c>
      <c r="D218">
        <v>82100005</v>
      </c>
      <c r="F218" t="s">
        <v>290</v>
      </c>
      <c r="H218">
        <v>3339893</v>
      </c>
      <c r="L218" s="3">
        <v>298.64</v>
      </c>
    </row>
    <row r="219" spans="2:12" hidden="1" x14ac:dyDescent="0.2">
      <c r="B219" s="2">
        <v>37042</v>
      </c>
      <c r="C219">
        <v>413</v>
      </c>
      <c r="D219">
        <v>82100005</v>
      </c>
      <c r="F219" t="s">
        <v>290</v>
      </c>
      <c r="H219">
        <v>3339891</v>
      </c>
      <c r="L219" s="3">
        <v>298.64</v>
      </c>
    </row>
    <row r="220" spans="2:12" hidden="1" x14ac:dyDescent="0.2">
      <c r="B220" s="2">
        <v>37042</v>
      </c>
      <c r="C220">
        <v>413</v>
      </c>
      <c r="D220">
        <v>82100005</v>
      </c>
      <c r="F220" t="s">
        <v>290</v>
      </c>
      <c r="H220">
        <v>3339889</v>
      </c>
      <c r="L220" s="3">
        <v>298.64</v>
      </c>
    </row>
    <row r="221" spans="2:12" hidden="1" x14ac:dyDescent="0.2">
      <c r="B221" s="2">
        <v>37042</v>
      </c>
      <c r="C221">
        <v>413</v>
      </c>
      <c r="D221">
        <v>82100005</v>
      </c>
      <c r="F221" t="s">
        <v>290</v>
      </c>
      <c r="H221">
        <v>3339887</v>
      </c>
      <c r="L221" s="3">
        <v>298.64</v>
      </c>
    </row>
    <row r="222" spans="2:12" hidden="1" x14ac:dyDescent="0.2">
      <c r="B222" s="2">
        <v>37042</v>
      </c>
      <c r="C222">
        <v>413</v>
      </c>
      <c r="D222">
        <v>82100005</v>
      </c>
      <c r="F222" t="s">
        <v>290</v>
      </c>
      <c r="H222">
        <v>3339897</v>
      </c>
      <c r="L222" s="3">
        <v>298.64</v>
      </c>
    </row>
    <row r="223" spans="2:12" hidden="1" x14ac:dyDescent="0.2">
      <c r="B223" s="2">
        <v>37042</v>
      </c>
      <c r="C223">
        <v>413</v>
      </c>
      <c r="D223">
        <v>82100005</v>
      </c>
      <c r="F223" t="s">
        <v>290</v>
      </c>
      <c r="H223">
        <v>3339907</v>
      </c>
      <c r="L223" s="3">
        <v>298.64</v>
      </c>
    </row>
    <row r="224" spans="2:12" hidden="1" x14ac:dyDescent="0.2">
      <c r="B224" s="2">
        <v>37042</v>
      </c>
      <c r="C224">
        <v>413</v>
      </c>
      <c r="D224">
        <v>82100005</v>
      </c>
      <c r="F224" t="s">
        <v>290</v>
      </c>
      <c r="H224">
        <v>3339905</v>
      </c>
      <c r="L224" s="3">
        <v>298.64</v>
      </c>
    </row>
    <row r="225" spans="2:12" hidden="1" x14ac:dyDescent="0.2">
      <c r="B225" s="2">
        <v>37042</v>
      </c>
      <c r="C225">
        <v>413</v>
      </c>
      <c r="D225">
        <v>82100005</v>
      </c>
      <c r="F225" t="s">
        <v>290</v>
      </c>
      <c r="H225">
        <v>3339903</v>
      </c>
      <c r="L225" s="3">
        <v>298.64</v>
      </c>
    </row>
    <row r="226" spans="2:12" hidden="1" x14ac:dyDescent="0.2">
      <c r="B226" s="2">
        <v>37042</v>
      </c>
      <c r="C226">
        <v>413</v>
      </c>
      <c r="D226">
        <v>82100005</v>
      </c>
      <c r="F226" t="s">
        <v>290</v>
      </c>
      <c r="H226">
        <v>3339901</v>
      </c>
      <c r="L226" s="3">
        <v>298.64</v>
      </c>
    </row>
    <row r="227" spans="2:12" hidden="1" x14ac:dyDescent="0.2">
      <c r="B227" s="2">
        <v>37042</v>
      </c>
      <c r="C227">
        <v>413</v>
      </c>
      <c r="D227">
        <v>82100005</v>
      </c>
      <c r="F227" t="s">
        <v>290</v>
      </c>
      <c r="H227">
        <v>3339899</v>
      </c>
      <c r="L227" s="3">
        <v>298.64</v>
      </c>
    </row>
    <row r="228" spans="2:12" hidden="1" x14ac:dyDescent="0.2">
      <c r="B228" t="s">
        <v>20</v>
      </c>
      <c r="D228">
        <v>82100005</v>
      </c>
      <c r="L228" s="3">
        <v>0</v>
      </c>
    </row>
    <row r="229" spans="2:12" hidden="1" x14ac:dyDescent="0.2">
      <c r="B229" s="2">
        <v>37042</v>
      </c>
      <c r="C229">
        <v>413</v>
      </c>
      <c r="D229">
        <v>82100109</v>
      </c>
      <c r="F229" t="s">
        <v>291</v>
      </c>
      <c r="H229">
        <v>3493841</v>
      </c>
      <c r="L229" s="3">
        <v>-450</v>
      </c>
    </row>
    <row r="230" spans="2:12" hidden="1" x14ac:dyDescent="0.2">
      <c r="B230" s="2">
        <v>37042</v>
      </c>
      <c r="C230">
        <v>413</v>
      </c>
      <c r="D230">
        <v>82100109</v>
      </c>
      <c r="F230" t="s">
        <v>291</v>
      </c>
      <c r="H230">
        <v>3493842</v>
      </c>
      <c r="L230" s="3">
        <v>-360</v>
      </c>
    </row>
    <row r="231" spans="2:12" hidden="1" x14ac:dyDescent="0.2">
      <c r="B231" s="2">
        <v>37042</v>
      </c>
      <c r="C231">
        <v>413</v>
      </c>
      <c r="D231">
        <v>82100109</v>
      </c>
      <c r="F231" t="s">
        <v>291</v>
      </c>
      <c r="H231">
        <v>3493843</v>
      </c>
      <c r="L231" s="3">
        <v>-427.5</v>
      </c>
    </row>
    <row r="232" spans="2:12" hidden="1" x14ac:dyDescent="0.2">
      <c r="B232" s="2">
        <v>37042</v>
      </c>
      <c r="C232">
        <v>413</v>
      </c>
      <c r="D232">
        <v>82100109</v>
      </c>
      <c r="F232" t="s">
        <v>291</v>
      </c>
      <c r="H232">
        <v>3493844</v>
      </c>
      <c r="L232" s="3">
        <v>-450</v>
      </c>
    </row>
    <row r="233" spans="2:12" hidden="1" x14ac:dyDescent="0.2">
      <c r="B233" s="2">
        <v>37042</v>
      </c>
      <c r="C233">
        <v>413</v>
      </c>
      <c r="D233">
        <v>82100109</v>
      </c>
      <c r="F233" t="s">
        <v>291</v>
      </c>
      <c r="H233">
        <v>3493845</v>
      </c>
      <c r="L233" s="3">
        <v>-405</v>
      </c>
    </row>
    <row r="234" spans="2:12" hidden="1" x14ac:dyDescent="0.2">
      <c r="B234" s="2">
        <v>37042</v>
      </c>
      <c r="C234">
        <v>413</v>
      </c>
      <c r="D234">
        <v>82100109</v>
      </c>
      <c r="F234" t="s">
        <v>291</v>
      </c>
      <c r="H234">
        <v>3328112</v>
      </c>
      <c r="L234" s="3">
        <v>252</v>
      </c>
    </row>
    <row r="235" spans="2:12" hidden="1" x14ac:dyDescent="0.2">
      <c r="B235" s="2">
        <v>37042</v>
      </c>
      <c r="C235">
        <v>413</v>
      </c>
      <c r="D235">
        <v>82100109</v>
      </c>
      <c r="F235" t="s">
        <v>291</v>
      </c>
      <c r="H235">
        <v>3328113</v>
      </c>
      <c r="L235" s="3">
        <v>252</v>
      </c>
    </row>
    <row r="236" spans="2:12" hidden="1" x14ac:dyDescent="0.2">
      <c r="B236" s="2">
        <v>37042</v>
      </c>
      <c r="C236">
        <v>413</v>
      </c>
      <c r="D236">
        <v>82100109</v>
      </c>
      <c r="F236" t="s">
        <v>291</v>
      </c>
      <c r="H236">
        <v>3328114</v>
      </c>
      <c r="L236" s="3">
        <v>252</v>
      </c>
    </row>
    <row r="237" spans="2:12" hidden="1" x14ac:dyDescent="0.2">
      <c r="B237" s="2">
        <v>37042</v>
      </c>
      <c r="C237">
        <v>413</v>
      </c>
      <c r="D237">
        <v>82100109</v>
      </c>
      <c r="F237" t="s">
        <v>291</v>
      </c>
      <c r="H237">
        <v>3328115</v>
      </c>
      <c r="L237" s="3">
        <v>280</v>
      </c>
    </row>
    <row r="238" spans="2:12" hidden="1" x14ac:dyDescent="0.2">
      <c r="B238" s="2">
        <v>37042</v>
      </c>
      <c r="C238">
        <v>413</v>
      </c>
      <c r="D238">
        <v>82100109</v>
      </c>
      <c r="F238" t="s">
        <v>291</v>
      </c>
      <c r="H238">
        <v>3493840</v>
      </c>
      <c r="L238" s="3">
        <v>-450</v>
      </c>
    </row>
    <row r="239" spans="2:12" hidden="1" x14ac:dyDescent="0.2">
      <c r="B239" s="2">
        <v>37042</v>
      </c>
      <c r="C239">
        <v>413</v>
      </c>
      <c r="D239">
        <v>82100109</v>
      </c>
      <c r="F239" t="s">
        <v>291</v>
      </c>
      <c r="H239">
        <v>3328180</v>
      </c>
      <c r="L239" s="3">
        <v>-224</v>
      </c>
    </row>
    <row r="240" spans="2:12" hidden="1" x14ac:dyDescent="0.2">
      <c r="B240" s="2">
        <v>37042</v>
      </c>
      <c r="C240">
        <v>413</v>
      </c>
      <c r="D240">
        <v>82100109</v>
      </c>
      <c r="F240" t="s">
        <v>291</v>
      </c>
      <c r="H240">
        <v>3328181</v>
      </c>
      <c r="L240" s="3">
        <v>-252</v>
      </c>
    </row>
    <row r="241" spans="2:12" hidden="1" x14ac:dyDescent="0.2">
      <c r="B241" s="2">
        <v>37026</v>
      </c>
      <c r="C241">
        <v>413</v>
      </c>
      <c r="D241">
        <v>82100109</v>
      </c>
      <c r="F241" t="s">
        <v>291</v>
      </c>
      <c r="H241">
        <v>3328182</v>
      </c>
      <c r="L241" s="3">
        <v>-252</v>
      </c>
    </row>
    <row r="242" spans="2:12" hidden="1" x14ac:dyDescent="0.2">
      <c r="B242" s="2">
        <v>37042</v>
      </c>
      <c r="C242">
        <v>413</v>
      </c>
      <c r="D242">
        <v>82100109</v>
      </c>
      <c r="F242" t="s">
        <v>291</v>
      </c>
      <c r="H242">
        <v>3493754</v>
      </c>
      <c r="L242" s="3">
        <v>-495</v>
      </c>
    </row>
    <row r="243" spans="2:12" hidden="1" x14ac:dyDescent="0.2">
      <c r="B243" s="2">
        <v>37042</v>
      </c>
      <c r="C243">
        <v>413</v>
      </c>
      <c r="D243">
        <v>82100109</v>
      </c>
      <c r="F243" t="s">
        <v>291</v>
      </c>
      <c r="H243">
        <v>3493755</v>
      </c>
      <c r="L243" s="3">
        <v>-405</v>
      </c>
    </row>
    <row r="244" spans="2:12" hidden="1" x14ac:dyDescent="0.2">
      <c r="B244" s="2">
        <v>37042</v>
      </c>
      <c r="C244">
        <v>413</v>
      </c>
      <c r="D244">
        <v>82100109</v>
      </c>
      <c r="F244" t="s">
        <v>291</v>
      </c>
      <c r="H244">
        <v>3493756</v>
      </c>
      <c r="L244" s="3">
        <v>-405</v>
      </c>
    </row>
    <row r="245" spans="2:12" hidden="1" x14ac:dyDescent="0.2">
      <c r="B245" s="2">
        <v>37042</v>
      </c>
      <c r="C245">
        <v>413</v>
      </c>
      <c r="D245">
        <v>82100109</v>
      </c>
      <c r="F245" t="s">
        <v>291</v>
      </c>
      <c r="H245">
        <v>3493757</v>
      </c>
      <c r="L245" s="3">
        <v>-450</v>
      </c>
    </row>
    <row r="246" spans="2:12" hidden="1" x14ac:dyDescent="0.2">
      <c r="B246" s="2">
        <v>37042</v>
      </c>
      <c r="C246">
        <v>413</v>
      </c>
      <c r="D246">
        <v>82100109</v>
      </c>
      <c r="F246" t="s">
        <v>291</v>
      </c>
      <c r="H246">
        <v>3493758</v>
      </c>
      <c r="L246" s="3">
        <v>-427.5</v>
      </c>
    </row>
    <row r="247" spans="2:12" hidden="1" x14ac:dyDescent="0.2">
      <c r="B247" s="2">
        <v>37042</v>
      </c>
      <c r="C247">
        <v>413</v>
      </c>
      <c r="D247">
        <v>82100109</v>
      </c>
      <c r="F247" t="s">
        <v>291</v>
      </c>
      <c r="H247">
        <v>3493839</v>
      </c>
      <c r="L247" s="3">
        <v>-405</v>
      </c>
    </row>
    <row r="248" spans="2:12" hidden="1" x14ac:dyDescent="0.2">
      <c r="B248" s="2">
        <v>37042</v>
      </c>
      <c r="C248">
        <v>413</v>
      </c>
      <c r="D248">
        <v>82100109</v>
      </c>
      <c r="F248" t="s">
        <v>291</v>
      </c>
      <c r="H248">
        <v>3493756</v>
      </c>
      <c r="L248" s="3">
        <v>405</v>
      </c>
    </row>
    <row r="249" spans="2:12" hidden="1" x14ac:dyDescent="0.2">
      <c r="B249" s="2">
        <v>37042</v>
      </c>
      <c r="C249">
        <v>413</v>
      </c>
      <c r="D249">
        <v>82100109</v>
      </c>
      <c r="F249" t="s">
        <v>291</v>
      </c>
      <c r="H249">
        <v>3493755</v>
      </c>
      <c r="L249" s="3">
        <v>405</v>
      </c>
    </row>
    <row r="250" spans="2:12" hidden="1" x14ac:dyDescent="0.2">
      <c r="B250" s="2">
        <v>37042</v>
      </c>
      <c r="C250">
        <v>413</v>
      </c>
      <c r="D250">
        <v>82100109</v>
      </c>
      <c r="F250" t="s">
        <v>291</v>
      </c>
      <c r="H250">
        <v>3493754</v>
      </c>
      <c r="L250" s="3">
        <v>495</v>
      </c>
    </row>
    <row r="251" spans="2:12" hidden="1" x14ac:dyDescent="0.2">
      <c r="B251" s="2">
        <v>37026</v>
      </c>
      <c r="C251">
        <v>413</v>
      </c>
      <c r="D251">
        <v>82100109</v>
      </c>
      <c r="F251" t="s">
        <v>291</v>
      </c>
      <c r="H251">
        <v>3328182</v>
      </c>
      <c r="L251" s="3">
        <v>252</v>
      </c>
    </row>
    <row r="252" spans="2:12" hidden="1" x14ac:dyDescent="0.2">
      <c r="B252" s="2">
        <v>37042</v>
      </c>
      <c r="C252">
        <v>413</v>
      </c>
      <c r="D252">
        <v>82100109</v>
      </c>
      <c r="F252" t="s">
        <v>291</v>
      </c>
      <c r="H252">
        <v>3328181</v>
      </c>
      <c r="L252" s="3">
        <v>252</v>
      </c>
    </row>
    <row r="253" spans="2:12" hidden="1" x14ac:dyDescent="0.2">
      <c r="B253" s="2">
        <v>37042</v>
      </c>
      <c r="C253">
        <v>413</v>
      </c>
      <c r="D253">
        <v>82100109</v>
      </c>
      <c r="F253" t="s">
        <v>291</v>
      </c>
      <c r="H253">
        <v>3328180</v>
      </c>
      <c r="L253" s="3">
        <v>224</v>
      </c>
    </row>
    <row r="254" spans="2:12" hidden="1" x14ac:dyDescent="0.2">
      <c r="B254" s="2">
        <v>37042</v>
      </c>
      <c r="C254">
        <v>413</v>
      </c>
      <c r="D254">
        <v>82100109</v>
      </c>
      <c r="F254" t="s">
        <v>291</v>
      </c>
      <c r="H254">
        <v>3328179</v>
      </c>
      <c r="L254" s="3">
        <v>252</v>
      </c>
    </row>
    <row r="255" spans="2:12" hidden="1" x14ac:dyDescent="0.2">
      <c r="B255" s="2">
        <v>37042</v>
      </c>
      <c r="C255">
        <v>413</v>
      </c>
      <c r="D255">
        <v>82100109</v>
      </c>
      <c r="F255" t="s">
        <v>291</v>
      </c>
      <c r="H255">
        <v>3328178</v>
      </c>
      <c r="L255" s="3">
        <v>252</v>
      </c>
    </row>
    <row r="256" spans="2:12" hidden="1" x14ac:dyDescent="0.2">
      <c r="B256" s="2">
        <v>37042</v>
      </c>
      <c r="C256">
        <v>413</v>
      </c>
      <c r="D256">
        <v>82100109</v>
      </c>
      <c r="F256" t="s">
        <v>291</v>
      </c>
      <c r="H256">
        <v>3328177</v>
      </c>
      <c r="L256" s="3">
        <v>252</v>
      </c>
    </row>
    <row r="257" spans="2:12" hidden="1" x14ac:dyDescent="0.2">
      <c r="B257" s="2">
        <v>37042</v>
      </c>
      <c r="C257">
        <v>413</v>
      </c>
      <c r="D257">
        <v>82100109</v>
      </c>
      <c r="F257" t="s">
        <v>291</v>
      </c>
      <c r="H257">
        <v>3493757</v>
      </c>
      <c r="L257" s="3">
        <v>450</v>
      </c>
    </row>
    <row r="258" spans="2:12" hidden="1" x14ac:dyDescent="0.2">
      <c r="B258" s="2">
        <v>37042</v>
      </c>
      <c r="C258">
        <v>413</v>
      </c>
      <c r="D258">
        <v>82100109</v>
      </c>
      <c r="F258" t="s">
        <v>291</v>
      </c>
      <c r="H258">
        <v>3328116</v>
      </c>
      <c r="L258" s="3">
        <v>252</v>
      </c>
    </row>
    <row r="259" spans="2:12" hidden="1" x14ac:dyDescent="0.2">
      <c r="B259" s="2">
        <v>37042</v>
      </c>
      <c r="C259">
        <v>413</v>
      </c>
      <c r="D259">
        <v>82100109</v>
      </c>
      <c r="F259" t="s">
        <v>291</v>
      </c>
      <c r="H259">
        <v>3493845</v>
      </c>
      <c r="L259" s="3">
        <v>405</v>
      </c>
    </row>
    <row r="260" spans="2:12" hidden="1" x14ac:dyDescent="0.2">
      <c r="B260" s="2">
        <v>37042</v>
      </c>
      <c r="C260">
        <v>413</v>
      </c>
      <c r="D260">
        <v>82100109</v>
      </c>
      <c r="F260" t="s">
        <v>291</v>
      </c>
      <c r="H260">
        <v>3493844</v>
      </c>
      <c r="L260" s="3">
        <v>450</v>
      </c>
    </row>
    <row r="261" spans="2:12" hidden="1" x14ac:dyDescent="0.2">
      <c r="B261" s="2">
        <v>37042</v>
      </c>
      <c r="C261">
        <v>413</v>
      </c>
      <c r="D261">
        <v>82100109</v>
      </c>
      <c r="F261" t="s">
        <v>291</v>
      </c>
      <c r="H261">
        <v>3493843</v>
      </c>
      <c r="L261" s="3">
        <v>427.5</v>
      </c>
    </row>
    <row r="262" spans="2:12" hidden="1" x14ac:dyDescent="0.2">
      <c r="B262" s="2">
        <v>37042</v>
      </c>
      <c r="C262">
        <v>413</v>
      </c>
      <c r="D262">
        <v>82100109</v>
      </c>
      <c r="F262" t="s">
        <v>291</v>
      </c>
      <c r="H262">
        <v>3493842</v>
      </c>
      <c r="L262" s="3">
        <v>360</v>
      </c>
    </row>
    <row r="263" spans="2:12" hidden="1" x14ac:dyDescent="0.2">
      <c r="B263" s="2">
        <v>37042</v>
      </c>
      <c r="C263">
        <v>413</v>
      </c>
      <c r="D263">
        <v>82100109</v>
      </c>
      <c r="F263" t="s">
        <v>291</v>
      </c>
      <c r="H263">
        <v>3493841</v>
      </c>
      <c r="L263" s="3">
        <v>450</v>
      </c>
    </row>
    <row r="264" spans="2:12" hidden="1" x14ac:dyDescent="0.2">
      <c r="B264" s="2">
        <v>37042</v>
      </c>
      <c r="C264">
        <v>413</v>
      </c>
      <c r="D264">
        <v>82100109</v>
      </c>
      <c r="F264" t="s">
        <v>291</v>
      </c>
      <c r="H264">
        <v>3493840</v>
      </c>
      <c r="L264" s="3">
        <v>450</v>
      </c>
    </row>
    <row r="265" spans="2:12" hidden="1" x14ac:dyDescent="0.2">
      <c r="B265" s="2">
        <v>37042</v>
      </c>
      <c r="C265">
        <v>413</v>
      </c>
      <c r="D265">
        <v>82100109</v>
      </c>
      <c r="F265" t="s">
        <v>291</v>
      </c>
      <c r="H265">
        <v>3493839</v>
      </c>
      <c r="L265" s="3">
        <v>405</v>
      </c>
    </row>
    <row r="266" spans="2:12" hidden="1" x14ac:dyDescent="0.2">
      <c r="B266" s="2">
        <v>37042</v>
      </c>
      <c r="C266">
        <v>413</v>
      </c>
      <c r="D266">
        <v>82100109</v>
      </c>
      <c r="F266" t="s">
        <v>291</v>
      </c>
      <c r="H266">
        <v>3493758</v>
      </c>
      <c r="L266" s="3">
        <v>427.5</v>
      </c>
    </row>
    <row r="267" spans="2:12" hidden="1" x14ac:dyDescent="0.2">
      <c r="B267" s="2">
        <v>37042</v>
      </c>
      <c r="C267">
        <v>413</v>
      </c>
      <c r="D267">
        <v>82100109</v>
      </c>
      <c r="F267" t="s">
        <v>291</v>
      </c>
      <c r="H267">
        <v>3328112</v>
      </c>
      <c r="L267" s="3">
        <v>-252</v>
      </c>
    </row>
    <row r="268" spans="2:12" hidden="1" x14ac:dyDescent="0.2">
      <c r="B268" s="2">
        <v>37042</v>
      </c>
      <c r="C268">
        <v>413</v>
      </c>
      <c r="D268">
        <v>82100109</v>
      </c>
      <c r="F268" t="s">
        <v>291</v>
      </c>
      <c r="H268">
        <v>3328113</v>
      </c>
      <c r="L268" s="3">
        <v>-252</v>
      </c>
    </row>
    <row r="269" spans="2:12" hidden="1" x14ac:dyDescent="0.2">
      <c r="B269" s="2">
        <v>37042</v>
      </c>
      <c r="C269">
        <v>413</v>
      </c>
      <c r="D269">
        <v>82100109</v>
      </c>
      <c r="F269" t="s">
        <v>291</v>
      </c>
      <c r="H269">
        <v>3328114</v>
      </c>
      <c r="L269" s="3">
        <v>-252</v>
      </c>
    </row>
    <row r="270" spans="2:12" hidden="1" x14ac:dyDescent="0.2">
      <c r="B270" s="2">
        <v>37042</v>
      </c>
      <c r="C270">
        <v>413</v>
      </c>
      <c r="D270">
        <v>82100109</v>
      </c>
      <c r="F270" t="s">
        <v>291</v>
      </c>
      <c r="H270">
        <v>3328115</v>
      </c>
      <c r="L270" s="3">
        <v>-280</v>
      </c>
    </row>
    <row r="271" spans="2:12" hidden="1" x14ac:dyDescent="0.2">
      <c r="B271" s="2">
        <v>37042</v>
      </c>
      <c r="C271">
        <v>413</v>
      </c>
      <c r="D271">
        <v>82100109</v>
      </c>
      <c r="F271" t="s">
        <v>291</v>
      </c>
      <c r="H271">
        <v>3328179</v>
      </c>
      <c r="L271" s="3">
        <v>-252</v>
      </c>
    </row>
    <row r="272" spans="2:12" hidden="1" x14ac:dyDescent="0.2">
      <c r="B272" s="2">
        <v>37042</v>
      </c>
      <c r="C272">
        <v>413</v>
      </c>
      <c r="D272">
        <v>82100109</v>
      </c>
      <c r="F272" t="s">
        <v>291</v>
      </c>
      <c r="H272">
        <v>3328178</v>
      </c>
      <c r="L272" s="3">
        <v>-252</v>
      </c>
    </row>
    <row r="273" spans="2:12" hidden="1" x14ac:dyDescent="0.2">
      <c r="B273" s="2">
        <v>37042</v>
      </c>
      <c r="C273">
        <v>413</v>
      </c>
      <c r="D273">
        <v>82100109</v>
      </c>
      <c r="F273" t="s">
        <v>291</v>
      </c>
      <c r="H273">
        <v>3328177</v>
      </c>
      <c r="L273" s="3">
        <v>-252</v>
      </c>
    </row>
    <row r="274" spans="2:12" hidden="1" x14ac:dyDescent="0.2">
      <c r="B274" s="2">
        <v>37042</v>
      </c>
      <c r="C274">
        <v>413</v>
      </c>
      <c r="D274">
        <v>82100109</v>
      </c>
      <c r="F274" t="s">
        <v>291</v>
      </c>
      <c r="H274">
        <v>3328116</v>
      </c>
      <c r="L274" s="3">
        <v>-252</v>
      </c>
    </row>
    <row r="275" spans="2:12" hidden="1" x14ac:dyDescent="0.2">
      <c r="B275" t="s">
        <v>20</v>
      </c>
      <c r="D275">
        <v>82100109</v>
      </c>
      <c r="L275" s="3">
        <v>0</v>
      </c>
    </row>
    <row r="276" spans="2:12" hidden="1" x14ac:dyDescent="0.2">
      <c r="B276" s="2">
        <v>37042</v>
      </c>
      <c r="C276">
        <v>413</v>
      </c>
      <c r="D276">
        <v>82100151</v>
      </c>
      <c r="F276" t="s">
        <v>241</v>
      </c>
      <c r="H276">
        <v>3491278</v>
      </c>
      <c r="L276" s="3">
        <v>-664</v>
      </c>
    </row>
    <row r="277" spans="2:12" hidden="1" x14ac:dyDescent="0.2">
      <c r="B277" s="2">
        <v>37042</v>
      </c>
      <c r="C277">
        <v>413</v>
      </c>
      <c r="D277">
        <v>82100151</v>
      </c>
      <c r="F277" t="s">
        <v>241</v>
      </c>
      <c r="H277">
        <v>3491349</v>
      </c>
      <c r="L277" s="3">
        <v>-664</v>
      </c>
    </row>
    <row r="278" spans="2:12" hidden="1" x14ac:dyDescent="0.2">
      <c r="B278" s="2">
        <v>37042</v>
      </c>
      <c r="C278">
        <v>413</v>
      </c>
      <c r="D278">
        <v>82100151</v>
      </c>
      <c r="F278" t="s">
        <v>241</v>
      </c>
      <c r="H278">
        <v>3491350</v>
      </c>
      <c r="L278" s="3">
        <v>-664</v>
      </c>
    </row>
    <row r="279" spans="2:12" hidden="1" x14ac:dyDescent="0.2">
      <c r="B279" s="2">
        <v>37042</v>
      </c>
      <c r="C279">
        <v>413</v>
      </c>
      <c r="D279">
        <v>82100151</v>
      </c>
      <c r="F279" t="s">
        <v>241</v>
      </c>
      <c r="H279">
        <v>3491351</v>
      </c>
      <c r="L279" s="3">
        <v>-664</v>
      </c>
    </row>
    <row r="280" spans="2:12" hidden="1" x14ac:dyDescent="0.2">
      <c r="B280" s="2">
        <v>37042</v>
      </c>
      <c r="C280">
        <v>413</v>
      </c>
      <c r="D280">
        <v>82100151</v>
      </c>
      <c r="F280" t="s">
        <v>241</v>
      </c>
      <c r="H280">
        <v>3492980</v>
      </c>
      <c r="L280" s="3">
        <v>-664</v>
      </c>
    </row>
    <row r="281" spans="2:12" hidden="1" x14ac:dyDescent="0.2">
      <c r="B281" s="2">
        <v>37042</v>
      </c>
      <c r="C281">
        <v>413</v>
      </c>
      <c r="D281">
        <v>82100151</v>
      </c>
      <c r="F281" t="s">
        <v>241</v>
      </c>
      <c r="H281">
        <v>3491277</v>
      </c>
      <c r="L281" s="3">
        <v>-664</v>
      </c>
    </row>
    <row r="282" spans="2:12" hidden="1" x14ac:dyDescent="0.2">
      <c r="B282" s="2">
        <v>37042</v>
      </c>
      <c r="C282">
        <v>413</v>
      </c>
      <c r="D282">
        <v>82100151</v>
      </c>
      <c r="F282" t="s">
        <v>241</v>
      </c>
      <c r="H282">
        <v>3491272</v>
      </c>
      <c r="L282" s="3">
        <v>-664</v>
      </c>
    </row>
    <row r="283" spans="2:12" hidden="1" x14ac:dyDescent="0.2">
      <c r="B283" s="2">
        <v>37042</v>
      </c>
      <c r="C283">
        <v>413</v>
      </c>
      <c r="D283">
        <v>82100151</v>
      </c>
      <c r="F283" t="s">
        <v>241</v>
      </c>
      <c r="H283">
        <v>3491273</v>
      </c>
      <c r="L283" s="3">
        <v>-664</v>
      </c>
    </row>
    <row r="284" spans="2:12" hidden="1" x14ac:dyDescent="0.2">
      <c r="B284" s="2">
        <v>37042</v>
      </c>
      <c r="C284">
        <v>413</v>
      </c>
      <c r="D284">
        <v>82100151</v>
      </c>
      <c r="F284" t="s">
        <v>241</v>
      </c>
      <c r="H284">
        <v>3491274</v>
      </c>
      <c r="L284" s="3">
        <v>-664</v>
      </c>
    </row>
    <row r="285" spans="2:12" hidden="1" x14ac:dyDescent="0.2">
      <c r="B285" s="2">
        <v>37042</v>
      </c>
      <c r="C285">
        <v>413</v>
      </c>
      <c r="D285">
        <v>82100151</v>
      </c>
      <c r="F285" t="s">
        <v>241</v>
      </c>
      <c r="H285">
        <v>3491275</v>
      </c>
      <c r="L285" s="3">
        <v>-664</v>
      </c>
    </row>
    <row r="286" spans="2:12" hidden="1" x14ac:dyDescent="0.2">
      <c r="B286" s="2">
        <v>37042</v>
      </c>
      <c r="C286">
        <v>413</v>
      </c>
      <c r="D286">
        <v>82100151</v>
      </c>
      <c r="F286" t="s">
        <v>241</v>
      </c>
      <c r="H286">
        <v>3491276</v>
      </c>
      <c r="L286" s="3">
        <v>-664</v>
      </c>
    </row>
    <row r="287" spans="2:12" hidden="1" x14ac:dyDescent="0.2">
      <c r="B287" s="2">
        <v>37042</v>
      </c>
      <c r="C287">
        <v>413</v>
      </c>
      <c r="D287">
        <v>82100151</v>
      </c>
      <c r="F287" t="s">
        <v>241</v>
      </c>
      <c r="H287">
        <v>3492981</v>
      </c>
      <c r="L287" s="3">
        <v>-664</v>
      </c>
    </row>
    <row r="288" spans="2:12" hidden="1" x14ac:dyDescent="0.2">
      <c r="B288" s="2">
        <v>37042</v>
      </c>
      <c r="C288">
        <v>413</v>
      </c>
      <c r="D288">
        <v>82100151</v>
      </c>
      <c r="F288" t="s">
        <v>241</v>
      </c>
      <c r="H288">
        <v>3492988</v>
      </c>
      <c r="L288" s="3">
        <v>-664</v>
      </c>
    </row>
    <row r="289" spans="2:12" hidden="1" x14ac:dyDescent="0.2">
      <c r="B289" s="2">
        <v>37042</v>
      </c>
      <c r="C289">
        <v>413</v>
      </c>
      <c r="D289">
        <v>82100151</v>
      </c>
      <c r="F289" t="s">
        <v>241</v>
      </c>
      <c r="H289">
        <v>3493029</v>
      </c>
      <c r="L289" s="3">
        <v>-664</v>
      </c>
    </row>
    <row r="290" spans="2:12" hidden="1" x14ac:dyDescent="0.2">
      <c r="B290" s="2">
        <v>37042</v>
      </c>
      <c r="C290">
        <v>413</v>
      </c>
      <c r="D290">
        <v>82100151</v>
      </c>
      <c r="F290" t="s">
        <v>241</v>
      </c>
      <c r="H290">
        <v>3493030</v>
      </c>
      <c r="L290" s="3">
        <v>-664</v>
      </c>
    </row>
    <row r="291" spans="2:12" hidden="1" x14ac:dyDescent="0.2">
      <c r="B291" s="2">
        <v>37042</v>
      </c>
      <c r="C291">
        <v>413</v>
      </c>
      <c r="D291">
        <v>82100151</v>
      </c>
      <c r="F291" t="s">
        <v>241</v>
      </c>
      <c r="H291">
        <v>3493031</v>
      </c>
      <c r="L291" s="3">
        <v>-664</v>
      </c>
    </row>
    <row r="292" spans="2:12" hidden="1" x14ac:dyDescent="0.2">
      <c r="B292" s="2">
        <v>37042</v>
      </c>
      <c r="C292">
        <v>413</v>
      </c>
      <c r="D292">
        <v>82100151</v>
      </c>
      <c r="F292" t="s">
        <v>241</v>
      </c>
      <c r="H292">
        <v>3493054</v>
      </c>
      <c r="L292" s="3">
        <v>-664</v>
      </c>
    </row>
    <row r="293" spans="2:12" hidden="1" x14ac:dyDescent="0.2">
      <c r="B293" s="2">
        <v>37042</v>
      </c>
      <c r="C293">
        <v>413</v>
      </c>
      <c r="D293">
        <v>82100151</v>
      </c>
      <c r="F293" t="s">
        <v>241</v>
      </c>
      <c r="H293">
        <v>3492987</v>
      </c>
      <c r="L293" s="3">
        <v>-664</v>
      </c>
    </row>
    <row r="294" spans="2:12" hidden="1" x14ac:dyDescent="0.2">
      <c r="B294" s="2">
        <v>37042</v>
      </c>
      <c r="C294">
        <v>413</v>
      </c>
      <c r="D294">
        <v>82100151</v>
      </c>
      <c r="F294" t="s">
        <v>241</v>
      </c>
      <c r="H294">
        <v>3492982</v>
      </c>
      <c r="L294" s="3">
        <v>-664</v>
      </c>
    </row>
    <row r="295" spans="2:12" hidden="1" x14ac:dyDescent="0.2">
      <c r="B295" s="2">
        <v>37042</v>
      </c>
      <c r="C295">
        <v>413</v>
      </c>
      <c r="D295">
        <v>82100151</v>
      </c>
      <c r="F295" t="s">
        <v>241</v>
      </c>
      <c r="H295">
        <v>3492983</v>
      </c>
      <c r="L295" s="3">
        <v>-664</v>
      </c>
    </row>
    <row r="296" spans="2:12" hidden="1" x14ac:dyDescent="0.2">
      <c r="B296" s="2">
        <v>37042</v>
      </c>
      <c r="C296">
        <v>413</v>
      </c>
      <c r="D296">
        <v>82100151</v>
      </c>
      <c r="F296" t="s">
        <v>241</v>
      </c>
      <c r="H296">
        <v>3492984</v>
      </c>
      <c r="L296" s="3">
        <v>-664</v>
      </c>
    </row>
    <row r="297" spans="2:12" hidden="1" x14ac:dyDescent="0.2">
      <c r="B297" s="2">
        <v>37042</v>
      </c>
      <c r="C297">
        <v>413</v>
      </c>
      <c r="D297">
        <v>82100151</v>
      </c>
      <c r="F297" t="s">
        <v>241</v>
      </c>
      <c r="H297">
        <v>3492985</v>
      </c>
      <c r="L297" s="3">
        <v>-664</v>
      </c>
    </row>
    <row r="298" spans="2:12" hidden="1" x14ac:dyDescent="0.2">
      <c r="B298" s="2">
        <v>37042</v>
      </c>
      <c r="C298">
        <v>413</v>
      </c>
      <c r="D298">
        <v>82100151</v>
      </c>
      <c r="F298" t="s">
        <v>241</v>
      </c>
      <c r="H298">
        <v>3492986</v>
      </c>
      <c r="L298" s="3">
        <v>-664</v>
      </c>
    </row>
    <row r="299" spans="2:12" hidden="1" x14ac:dyDescent="0.2">
      <c r="B299" s="2">
        <v>37042</v>
      </c>
      <c r="C299">
        <v>413</v>
      </c>
      <c r="D299">
        <v>82100151</v>
      </c>
      <c r="F299" t="s">
        <v>241</v>
      </c>
      <c r="H299">
        <v>3491271</v>
      </c>
      <c r="L299" s="3">
        <v>-664</v>
      </c>
    </row>
    <row r="300" spans="2:12" hidden="1" x14ac:dyDescent="0.2">
      <c r="B300" s="2">
        <v>37042</v>
      </c>
      <c r="C300">
        <v>413</v>
      </c>
      <c r="D300">
        <v>82100151</v>
      </c>
      <c r="F300" t="s">
        <v>241</v>
      </c>
      <c r="H300">
        <v>3327301</v>
      </c>
      <c r="L300" s="3">
        <v>-752</v>
      </c>
    </row>
    <row r="301" spans="2:12" hidden="1" x14ac:dyDescent="0.2">
      <c r="B301" s="2">
        <v>37042</v>
      </c>
      <c r="C301">
        <v>413</v>
      </c>
      <c r="D301">
        <v>82100151</v>
      </c>
      <c r="F301" t="s">
        <v>241</v>
      </c>
      <c r="H301">
        <v>3327300</v>
      </c>
      <c r="L301" s="3">
        <v>-752</v>
      </c>
    </row>
    <row r="302" spans="2:12" hidden="1" x14ac:dyDescent="0.2">
      <c r="B302" s="2">
        <v>37042</v>
      </c>
      <c r="C302">
        <v>413</v>
      </c>
      <c r="D302">
        <v>82100151</v>
      </c>
      <c r="F302" t="s">
        <v>241</v>
      </c>
      <c r="H302">
        <v>3327299</v>
      </c>
      <c r="L302" s="3">
        <v>-752</v>
      </c>
    </row>
    <row r="303" spans="2:12" hidden="1" x14ac:dyDescent="0.2">
      <c r="B303" s="2">
        <v>37042</v>
      </c>
      <c r="C303">
        <v>413</v>
      </c>
      <c r="D303">
        <v>82100151</v>
      </c>
      <c r="F303" t="s">
        <v>241</v>
      </c>
      <c r="H303">
        <v>3327298</v>
      </c>
      <c r="L303" s="3">
        <v>-752</v>
      </c>
    </row>
    <row r="304" spans="2:12" hidden="1" x14ac:dyDescent="0.2">
      <c r="B304" s="2">
        <v>37026</v>
      </c>
      <c r="C304">
        <v>413</v>
      </c>
      <c r="D304">
        <v>82100151</v>
      </c>
      <c r="F304" t="s">
        <v>241</v>
      </c>
      <c r="H304">
        <v>3327306</v>
      </c>
      <c r="L304" s="3">
        <v>-752</v>
      </c>
    </row>
    <row r="305" spans="2:12" hidden="1" x14ac:dyDescent="0.2">
      <c r="B305" s="2">
        <v>37042</v>
      </c>
      <c r="C305">
        <v>413</v>
      </c>
      <c r="D305">
        <v>82100151</v>
      </c>
      <c r="F305" t="s">
        <v>241</v>
      </c>
      <c r="H305">
        <v>3327302</v>
      </c>
      <c r="L305" s="3">
        <v>-752</v>
      </c>
    </row>
    <row r="306" spans="2:12" hidden="1" x14ac:dyDescent="0.2">
      <c r="B306" s="2">
        <v>37042</v>
      </c>
      <c r="C306">
        <v>413</v>
      </c>
      <c r="D306">
        <v>82100151</v>
      </c>
      <c r="F306" t="s">
        <v>241</v>
      </c>
      <c r="H306">
        <v>3327303</v>
      </c>
      <c r="L306" s="3">
        <v>-752</v>
      </c>
    </row>
    <row r="307" spans="2:12" hidden="1" x14ac:dyDescent="0.2">
      <c r="B307" s="2">
        <v>37042</v>
      </c>
      <c r="C307">
        <v>413</v>
      </c>
      <c r="D307">
        <v>82100151</v>
      </c>
      <c r="F307" t="s">
        <v>241</v>
      </c>
      <c r="H307">
        <v>3327304</v>
      </c>
      <c r="L307" s="3">
        <v>-752</v>
      </c>
    </row>
    <row r="308" spans="2:12" hidden="1" x14ac:dyDescent="0.2">
      <c r="B308" s="2">
        <v>37042</v>
      </c>
      <c r="C308">
        <v>413</v>
      </c>
      <c r="D308">
        <v>82100151</v>
      </c>
      <c r="F308" t="s">
        <v>241</v>
      </c>
      <c r="H308">
        <v>3327305</v>
      </c>
      <c r="L308" s="3">
        <v>-752</v>
      </c>
    </row>
    <row r="309" spans="2:12" hidden="1" x14ac:dyDescent="0.2">
      <c r="B309" s="2">
        <v>37026</v>
      </c>
      <c r="C309">
        <v>413</v>
      </c>
      <c r="D309">
        <v>82100151</v>
      </c>
      <c r="F309" t="s">
        <v>241</v>
      </c>
      <c r="H309">
        <v>3327124</v>
      </c>
      <c r="L309" s="3">
        <v>-752</v>
      </c>
    </row>
    <row r="310" spans="2:12" hidden="1" x14ac:dyDescent="0.2">
      <c r="B310" s="2">
        <v>37042</v>
      </c>
      <c r="C310">
        <v>413</v>
      </c>
      <c r="D310">
        <v>82100151</v>
      </c>
      <c r="F310" t="s">
        <v>241</v>
      </c>
      <c r="H310">
        <v>3327297</v>
      </c>
      <c r="L310" s="3">
        <v>-752</v>
      </c>
    </row>
    <row r="311" spans="2:12" hidden="1" x14ac:dyDescent="0.2">
      <c r="B311" s="2">
        <v>37042</v>
      </c>
      <c r="C311">
        <v>413</v>
      </c>
      <c r="D311">
        <v>82100151</v>
      </c>
      <c r="F311" t="s">
        <v>241</v>
      </c>
      <c r="H311">
        <v>3327118</v>
      </c>
      <c r="L311" s="3">
        <v>-752</v>
      </c>
    </row>
    <row r="312" spans="2:12" hidden="1" x14ac:dyDescent="0.2">
      <c r="B312" s="2">
        <v>37042</v>
      </c>
      <c r="C312">
        <v>413</v>
      </c>
      <c r="D312">
        <v>82100151</v>
      </c>
      <c r="F312" t="s">
        <v>241</v>
      </c>
      <c r="H312">
        <v>3327117</v>
      </c>
      <c r="L312" s="3">
        <v>-752</v>
      </c>
    </row>
    <row r="313" spans="2:12" hidden="1" x14ac:dyDescent="0.2">
      <c r="B313" s="2">
        <v>37042</v>
      </c>
      <c r="C313">
        <v>413</v>
      </c>
      <c r="D313">
        <v>82100151</v>
      </c>
      <c r="F313" t="s">
        <v>241</v>
      </c>
      <c r="H313">
        <v>3327036</v>
      </c>
      <c r="L313" s="3">
        <v>-752</v>
      </c>
    </row>
    <row r="314" spans="2:12" hidden="1" x14ac:dyDescent="0.2">
      <c r="B314" s="2">
        <v>37042</v>
      </c>
      <c r="C314">
        <v>413</v>
      </c>
      <c r="D314">
        <v>82100151</v>
      </c>
      <c r="F314" t="s">
        <v>241</v>
      </c>
      <c r="H314">
        <v>3327035</v>
      </c>
      <c r="L314" s="3">
        <v>-752</v>
      </c>
    </row>
    <row r="315" spans="2:12" hidden="1" x14ac:dyDescent="0.2">
      <c r="B315" s="2">
        <v>37042</v>
      </c>
      <c r="C315">
        <v>413</v>
      </c>
      <c r="D315">
        <v>82100151</v>
      </c>
      <c r="F315" t="s">
        <v>241</v>
      </c>
      <c r="H315">
        <v>3327034</v>
      </c>
      <c r="L315" s="3">
        <v>-752</v>
      </c>
    </row>
    <row r="316" spans="2:12" hidden="1" x14ac:dyDescent="0.2">
      <c r="B316" s="2">
        <v>37042</v>
      </c>
      <c r="C316">
        <v>413</v>
      </c>
      <c r="D316">
        <v>82100151</v>
      </c>
      <c r="F316" t="s">
        <v>241</v>
      </c>
      <c r="H316">
        <v>3327119</v>
      </c>
      <c r="L316" s="3">
        <v>-752</v>
      </c>
    </row>
    <row r="317" spans="2:12" hidden="1" x14ac:dyDescent="0.2">
      <c r="B317" s="2">
        <v>37042</v>
      </c>
      <c r="C317">
        <v>413</v>
      </c>
      <c r="D317">
        <v>82100151</v>
      </c>
      <c r="F317" t="s">
        <v>241</v>
      </c>
      <c r="H317">
        <v>3327266</v>
      </c>
      <c r="L317" s="3">
        <v>-752</v>
      </c>
    </row>
    <row r="318" spans="2:12" hidden="1" x14ac:dyDescent="0.2">
      <c r="B318" s="2">
        <v>37042</v>
      </c>
      <c r="C318">
        <v>413</v>
      </c>
      <c r="D318">
        <v>82100151</v>
      </c>
      <c r="F318" t="s">
        <v>241</v>
      </c>
      <c r="H318">
        <v>3327123</v>
      </c>
      <c r="L318" s="3">
        <v>-752</v>
      </c>
    </row>
    <row r="319" spans="2:12" hidden="1" x14ac:dyDescent="0.2">
      <c r="B319" s="2">
        <v>37042</v>
      </c>
      <c r="C319">
        <v>413</v>
      </c>
      <c r="D319">
        <v>82100151</v>
      </c>
      <c r="F319" t="s">
        <v>241</v>
      </c>
      <c r="H319">
        <v>3327122</v>
      </c>
      <c r="L319" s="3">
        <v>-752</v>
      </c>
    </row>
    <row r="320" spans="2:12" hidden="1" x14ac:dyDescent="0.2">
      <c r="B320" s="2">
        <v>37042</v>
      </c>
      <c r="C320">
        <v>413</v>
      </c>
      <c r="D320">
        <v>82100151</v>
      </c>
      <c r="F320" t="s">
        <v>241</v>
      </c>
      <c r="H320">
        <v>3327121</v>
      </c>
      <c r="L320" s="3">
        <v>-752</v>
      </c>
    </row>
    <row r="321" spans="2:12" hidden="1" x14ac:dyDescent="0.2">
      <c r="B321" s="2">
        <v>37042</v>
      </c>
      <c r="C321">
        <v>413</v>
      </c>
      <c r="D321">
        <v>82100151</v>
      </c>
      <c r="F321" t="s">
        <v>241</v>
      </c>
      <c r="H321">
        <v>3327120</v>
      </c>
      <c r="L321" s="3">
        <v>-752</v>
      </c>
    </row>
    <row r="322" spans="2:12" hidden="1" x14ac:dyDescent="0.2">
      <c r="B322" s="2">
        <v>37042</v>
      </c>
      <c r="C322">
        <v>413</v>
      </c>
      <c r="D322">
        <v>82100151</v>
      </c>
      <c r="F322" t="s">
        <v>241</v>
      </c>
      <c r="H322">
        <v>3492986</v>
      </c>
      <c r="L322" s="3">
        <v>664</v>
      </c>
    </row>
    <row r="323" spans="2:12" hidden="1" x14ac:dyDescent="0.2">
      <c r="B323" s="2">
        <v>37042</v>
      </c>
      <c r="C323">
        <v>413</v>
      </c>
      <c r="D323">
        <v>82100151</v>
      </c>
      <c r="F323" t="s">
        <v>241</v>
      </c>
      <c r="H323">
        <v>3492985</v>
      </c>
      <c r="L323" s="3">
        <v>664</v>
      </c>
    </row>
    <row r="324" spans="2:12" hidden="1" x14ac:dyDescent="0.2">
      <c r="B324" s="2">
        <v>37042</v>
      </c>
      <c r="C324">
        <v>413</v>
      </c>
      <c r="D324">
        <v>82100151</v>
      </c>
      <c r="F324" t="s">
        <v>241</v>
      </c>
      <c r="H324">
        <v>3492984</v>
      </c>
      <c r="L324" s="3">
        <v>664</v>
      </c>
    </row>
    <row r="325" spans="2:12" hidden="1" x14ac:dyDescent="0.2">
      <c r="B325" s="2">
        <v>37042</v>
      </c>
      <c r="C325">
        <v>413</v>
      </c>
      <c r="D325">
        <v>82100151</v>
      </c>
      <c r="F325" t="s">
        <v>241</v>
      </c>
      <c r="H325">
        <v>3492983</v>
      </c>
      <c r="L325" s="3">
        <v>664</v>
      </c>
    </row>
    <row r="326" spans="2:12" hidden="1" x14ac:dyDescent="0.2">
      <c r="B326" s="2">
        <v>37042</v>
      </c>
      <c r="C326">
        <v>413</v>
      </c>
      <c r="D326">
        <v>82100151</v>
      </c>
      <c r="F326" t="s">
        <v>241</v>
      </c>
      <c r="H326">
        <v>3492982</v>
      </c>
      <c r="L326" s="3">
        <v>664</v>
      </c>
    </row>
    <row r="327" spans="2:12" hidden="1" x14ac:dyDescent="0.2">
      <c r="B327" s="2">
        <v>37042</v>
      </c>
      <c r="C327">
        <v>413</v>
      </c>
      <c r="D327">
        <v>82100151</v>
      </c>
      <c r="F327" t="s">
        <v>241</v>
      </c>
      <c r="H327">
        <v>3492981</v>
      </c>
      <c r="L327" s="3">
        <v>664</v>
      </c>
    </row>
    <row r="328" spans="2:12" hidden="1" x14ac:dyDescent="0.2">
      <c r="B328" s="2">
        <v>37042</v>
      </c>
      <c r="C328">
        <v>413</v>
      </c>
      <c r="D328">
        <v>82100151</v>
      </c>
      <c r="F328" t="s">
        <v>241</v>
      </c>
      <c r="H328">
        <v>3493054</v>
      </c>
      <c r="L328" s="3">
        <v>664</v>
      </c>
    </row>
    <row r="329" spans="2:12" hidden="1" x14ac:dyDescent="0.2">
      <c r="B329" s="2">
        <v>37042</v>
      </c>
      <c r="C329">
        <v>413</v>
      </c>
      <c r="D329">
        <v>82100151</v>
      </c>
      <c r="F329" t="s">
        <v>241</v>
      </c>
      <c r="H329">
        <v>3493031</v>
      </c>
      <c r="L329" s="3">
        <v>664</v>
      </c>
    </row>
    <row r="330" spans="2:12" hidden="1" x14ac:dyDescent="0.2">
      <c r="B330" s="2">
        <v>37042</v>
      </c>
      <c r="C330">
        <v>413</v>
      </c>
      <c r="D330">
        <v>82100151</v>
      </c>
      <c r="F330" t="s">
        <v>241</v>
      </c>
      <c r="H330">
        <v>3493030</v>
      </c>
      <c r="L330" s="3">
        <v>664</v>
      </c>
    </row>
    <row r="331" spans="2:12" hidden="1" x14ac:dyDescent="0.2">
      <c r="B331" s="2">
        <v>37042</v>
      </c>
      <c r="C331">
        <v>413</v>
      </c>
      <c r="D331">
        <v>82100151</v>
      </c>
      <c r="F331" t="s">
        <v>241</v>
      </c>
      <c r="H331">
        <v>3493029</v>
      </c>
      <c r="L331" s="3">
        <v>664</v>
      </c>
    </row>
    <row r="332" spans="2:12" hidden="1" x14ac:dyDescent="0.2">
      <c r="B332" s="2">
        <v>37042</v>
      </c>
      <c r="C332">
        <v>413</v>
      </c>
      <c r="D332">
        <v>82100151</v>
      </c>
      <c r="F332" t="s">
        <v>241</v>
      </c>
      <c r="H332">
        <v>3492988</v>
      </c>
      <c r="L332" s="3">
        <v>664</v>
      </c>
    </row>
    <row r="333" spans="2:12" hidden="1" x14ac:dyDescent="0.2">
      <c r="B333" s="2">
        <v>37042</v>
      </c>
      <c r="C333">
        <v>413</v>
      </c>
      <c r="D333">
        <v>82100151</v>
      </c>
      <c r="F333" t="s">
        <v>241</v>
      </c>
      <c r="H333">
        <v>3492987</v>
      </c>
      <c r="L333" s="3">
        <v>664</v>
      </c>
    </row>
    <row r="334" spans="2:12" hidden="1" x14ac:dyDescent="0.2">
      <c r="B334" s="2">
        <v>37042</v>
      </c>
      <c r="C334">
        <v>413</v>
      </c>
      <c r="D334">
        <v>82100151</v>
      </c>
      <c r="F334" t="s">
        <v>241</v>
      </c>
      <c r="H334">
        <v>3492980</v>
      </c>
      <c r="L334" s="3">
        <v>664</v>
      </c>
    </row>
    <row r="335" spans="2:12" hidden="1" x14ac:dyDescent="0.2">
      <c r="B335" s="2">
        <v>37042</v>
      </c>
      <c r="C335">
        <v>413</v>
      </c>
      <c r="D335">
        <v>82100151</v>
      </c>
      <c r="F335" t="s">
        <v>241</v>
      </c>
      <c r="H335">
        <v>3491275</v>
      </c>
      <c r="L335" s="3">
        <v>664</v>
      </c>
    </row>
    <row r="336" spans="2:12" hidden="1" x14ac:dyDescent="0.2">
      <c r="B336" s="2">
        <v>37042</v>
      </c>
      <c r="C336">
        <v>413</v>
      </c>
      <c r="D336">
        <v>82100151</v>
      </c>
      <c r="F336" t="s">
        <v>241</v>
      </c>
      <c r="H336">
        <v>3491274</v>
      </c>
      <c r="L336" s="3">
        <v>664</v>
      </c>
    </row>
    <row r="337" spans="2:12" hidden="1" x14ac:dyDescent="0.2">
      <c r="B337" s="2">
        <v>37042</v>
      </c>
      <c r="C337">
        <v>413</v>
      </c>
      <c r="D337">
        <v>82100151</v>
      </c>
      <c r="F337" t="s">
        <v>241</v>
      </c>
      <c r="H337">
        <v>3491273</v>
      </c>
      <c r="L337" s="3">
        <v>664</v>
      </c>
    </row>
    <row r="338" spans="2:12" hidden="1" x14ac:dyDescent="0.2">
      <c r="B338" s="2">
        <v>37042</v>
      </c>
      <c r="C338">
        <v>413</v>
      </c>
      <c r="D338">
        <v>82100151</v>
      </c>
      <c r="F338" t="s">
        <v>241</v>
      </c>
      <c r="H338">
        <v>3491272</v>
      </c>
      <c r="L338" s="3">
        <v>664</v>
      </c>
    </row>
    <row r="339" spans="2:12" hidden="1" x14ac:dyDescent="0.2">
      <c r="B339" s="2">
        <v>37042</v>
      </c>
      <c r="C339">
        <v>413</v>
      </c>
      <c r="D339">
        <v>82100151</v>
      </c>
      <c r="F339" t="s">
        <v>241</v>
      </c>
      <c r="H339">
        <v>3491271</v>
      </c>
      <c r="L339" s="3">
        <v>664</v>
      </c>
    </row>
    <row r="340" spans="2:12" hidden="1" x14ac:dyDescent="0.2">
      <c r="B340" s="2">
        <v>37026</v>
      </c>
      <c r="C340">
        <v>413</v>
      </c>
      <c r="D340">
        <v>82100151</v>
      </c>
      <c r="F340" t="s">
        <v>241</v>
      </c>
      <c r="H340">
        <v>3327306</v>
      </c>
      <c r="L340" s="3">
        <v>752</v>
      </c>
    </row>
    <row r="341" spans="2:12" hidden="1" x14ac:dyDescent="0.2">
      <c r="B341" s="2">
        <v>37042</v>
      </c>
      <c r="C341">
        <v>413</v>
      </c>
      <c r="D341">
        <v>82100151</v>
      </c>
      <c r="F341" t="s">
        <v>241</v>
      </c>
      <c r="H341">
        <v>3491351</v>
      </c>
      <c r="L341" s="3">
        <v>664</v>
      </c>
    </row>
    <row r="342" spans="2:12" hidden="1" x14ac:dyDescent="0.2">
      <c r="B342" s="2">
        <v>37042</v>
      </c>
      <c r="C342">
        <v>413</v>
      </c>
      <c r="D342">
        <v>82100151</v>
      </c>
      <c r="F342" t="s">
        <v>241</v>
      </c>
      <c r="H342">
        <v>3491350</v>
      </c>
      <c r="L342" s="3">
        <v>664</v>
      </c>
    </row>
    <row r="343" spans="2:12" hidden="1" x14ac:dyDescent="0.2">
      <c r="B343" s="2">
        <v>37042</v>
      </c>
      <c r="C343">
        <v>413</v>
      </c>
      <c r="D343">
        <v>82100151</v>
      </c>
      <c r="F343" t="s">
        <v>241</v>
      </c>
      <c r="H343">
        <v>3491349</v>
      </c>
      <c r="L343" s="3">
        <v>664</v>
      </c>
    </row>
    <row r="344" spans="2:12" hidden="1" x14ac:dyDescent="0.2">
      <c r="B344" s="2">
        <v>37042</v>
      </c>
      <c r="C344">
        <v>413</v>
      </c>
      <c r="D344">
        <v>82100151</v>
      </c>
      <c r="F344" t="s">
        <v>241</v>
      </c>
      <c r="H344">
        <v>3491278</v>
      </c>
      <c r="L344" s="3">
        <v>664</v>
      </c>
    </row>
    <row r="345" spans="2:12" hidden="1" x14ac:dyDescent="0.2">
      <c r="B345" s="2">
        <v>37042</v>
      </c>
      <c r="C345">
        <v>413</v>
      </c>
      <c r="D345">
        <v>82100151</v>
      </c>
      <c r="F345" t="s">
        <v>241</v>
      </c>
      <c r="H345">
        <v>3491277</v>
      </c>
      <c r="L345" s="3">
        <v>664</v>
      </c>
    </row>
    <row r="346" spans="2:12" hidden="1" x14ac:dyDescent="0.2">
      <c r="B346" s="2">
        <v>37042</v>
      </c>
      <c r="C346">
        <v>413</v>
      </c>
      <c r="D346">
        <v>82100151</v>
      </c>
      <c r="F346" t="s">
        <v>241</v>
      </c>
      <c r="H346">
        <v>3491276</v>
      </c>
      <c r="L346" s="3">
        <v>664</v>
      </c>
    </row>
    <row r="347" spans="2:12" hidden="1" x14ac:dyDescent="0.2">
      <c r="B347" s="2">
        <v>37042</v>
      </c>
      <c r="C347">
        <v>413</v>
      </c>
      <c r="D347">
        <v>82100151</v>
      </c>
      <c r="F347" t="s">
        <v>241</v>
      </c>
      <c r="H347">
        <v>3327121</v>
      </c>
      <c r="L347" s="3">
        <v>752</v>
      </c>
    </row>
    <row r="348" spans="2:12" hidden="1" x14ac:dyDescent="0.2">
      <c r="B348" s="2">
        <v>37042</v>
      </c>
      <c r="C348">
        <v>413</v>
      </c>
      <c r="D348">
        <v>82100151</v>
      </c>
      <c r="F348" t="s">
        <v>241</v>
      </c>
      <c r="H348">
        <v>3327122</v>
      </c>
      <c r="L348" s="3">
        <v>752</v>
      </c>
    </row>
    <row r="349" spans="2:12" hidden="1" x14ac:dyDescent="0.2">
      <c r="B349" s="2">
        <v>37042</v>
      </c>
      <c r="C349">
        <v>413</v>
      </c>
      <c r="D349">
        <v>82100151</v>
      </c>
      <c r="F349" t="s">
        <v>241</v>
      </c>
      <c r="H349">
        <v>3327123</v>
      </c>
      <c r="L349" s="3">
        <v>752</v>
      </c>
    </row>
    <row r="350" spans="2:12" hidden="1" x14ac:dyDescent="0.2">
      <c r="B350" s="2">
        <v>37042</v>
      </c>
      <c r="C350">
        <v>413</v>
      </c>
      <c r="D350">
        <v>82100151</v>
      </c>
      <c r="F350" t="s">
        <v>241</v>
      </c>
      <c r="H350">
        <v>3327266</v>
      </c>
      <c r="L350" s="3">
        <v>752</v>
      </c>
    </row>
    <row r="351" spans="2:12" hidden="1" x14ac:dyDescent="0.2">
      <c r="B351" s="2">
        <v>37042</v>
      </c>
      <c r="C351">
        <v>413</v>
      </c>
      <c r="D351">
        <v>82100151</v>
      </c>
      <c r="F351" t="s">
        <v>241</v>
      </c>
      <c r="H351">
        <v>3327297</v>
      </c>
      <c r="L351" s="3">
        <v>752</v>
      </c>
    </row>
    <row r="352" spans="2:12" hidden="1" x14ac:dyDescent="0.2">
      <c r="B352" s="2">
        <v>37042</v>
      </c>
      <c r="C352">
        <v>413</v>
      </c>
      <c r="D352">
        <v>82100151</v>
      </c>
      <c r="F352" t="s">
        <v>241</v>
      </c>
      <c r="H352">
        <v>3327298</v>
      </c>
      <c r="L352" s="3">
        <v>752</v>
      </c>
    </row>
    <row r="353" spans="2:12" hidden="1" x14ac:dyDescent="0.2">
      <c r="B353" s="2">
        <v>37042</v>
      </c>
      <c r="C353">
        <v>413</v>
      </c>
      <c r="D353">
        <v>82100151</v>
      </c>
      <c r="F353" t="s">
        <v>241</v>
      </c>
      <c r="H353">
        <v>3327120</v>
      </c>
      <c r="L353" s="3">
        <v>752</v>
      </c>
    </row>
    <row r="354" spans="2:12" hidden="1" x14ac:dyDescent="0.2">
      <c r="B354" s="2">
        <v>37042</v>
      </c>
      <c r="C354">
        <v>413</v>
      </c>
      <c r="D354">
        <v>82100151</v>
      </c>
      <c r="F354" t="s">
        <v>241</v>
      </c>
      <c r="H354">
        <v>3327034</v>
      </c>
      <c r="L354" s="3">
        <v>752</v>
      </c>
    </row>
    <row r="355" spans="2:12" hidden="1" x14ac:dyDescent="0.2">
      <c r="B355" s="2">
        <v>37042</v>
      </c>
      <c r="C355">
        <v>413</v>
      </c>
      <c r="D355">
        <v>82100151</v>
      </c>
      <c r="F355" t="s">
        <v>241</v>
      </c>
      <c r="H355">
        <v>3327035</v>
      </c>
      <c r="L355" s="3">
        <v>752</v>
      </c>
    </row>
    <row r="356" spans="2:12" hidden="1" x14ac:dyDescent="0.2">
      <c r="B356" s="2">
        <v>37042</v>
      </c>
      <c r="C356">
        <v>413</v>
      </c>
      <c r="D356">
        <v>82100151</v>
      </c>
      <c r="F356" t="s">
        <v>241</v>
      </c>
      <c r="H356">
        <v>3327036</v>
      </c>
      <c r="L356" s="3">
        <v>752</v>
      </c>
    </row>
    <row r="357" spans="2:12" hidden="1" x14ac:dyDescent="0.2">
      <c r="B357" s="2">
        <v>37042</v>
      </c>
      <c r="C357">
        <v>413</v>
      </c>
      <c r="D357">
        <v>82100151</v>
      </c>
      <c r="F357" t="s">
        <v>241</v>
      </c>
      <c r="H357">
        <v>3327117</v>
      </c>
      <c r="L357" s="3">
        <v>752</v>
      </c>
    </row>
    <row r="358" spans="2:12" hidden="1" x14ac:dyDescent="0.2">
      <c r="B358" s="2">
        <v>37042</v>
      </c>
      <c r="C358">
        <v>413</v>
      </c>
      <c r="D358">
        <v>82100151</v>
      </c>
      <c r="F358" t="s">
        <v>241</v>
      </c>
      <c r="H358">
        <v>3327118</v>
      </c>
      <c r="L358" s="3">
        <v>752</v>
      </c>
    </row>
    <row r="359" spans="2:12" hidden="1" x14ac:dyDescent="0.2">
      <c r="B359" s="2">
        <v>37042</v>
      </c>
      <c r="C359">
        <v>413</v>
      </c>
      <c r="D359">
        <v>82100151</v>
      </c>
      <c r="F359" t="s">
        <v>241</v>
      </c>
      <c r="H359">
        <v>3327119</v>
      </c>
      <c r="L359" s="3">
        <v>752</v>
      </c>
    </row>
    <row r="360" spans="2:12" hidden="1" x14ac:dyDescent="0.2">
      <c r="B360" s="2">
        <v>37026</v>
      </c>
      <c r="C360">
        <v>413</v>
      </c>
      <c r="D360">
        <v>82100151</v>
      </c>
      <c r="F360" t="s">
        <v>241</v>
      </c>
      <c r="H360">
        <v>3327124</v>
      </c>
      <c r="L360" s="3">
        <v>752</v>
      </c>
    </row>
    <row r="361" spans="2:12" hidden="1" x14ac:dyDescent="0.2">
      <c r="B361" s="2">
        <v>37042</v>
      </c>
      <c r="C361">
        <v>413</v>
      </c>
      <c r="D361">
        <v>82100151</v>
      </c>
      <c r="F361" t="s">
        <v>241</v>
      </c>
      <c r="H361">
        <v>3327305</v>
      </c>
      <c r="L361" s="3">
        <v>752</v>
      </c>
    </row>
    <row r="362" spans="2:12" hidden="1" x14ac:dyDescent="0.2">
      <c r="B362" s="2">
        <v>37042</v>
      </c>
      <c r="C362">
        <v>413</v>
      </c>
      <c r="D362">
        <v>82100151</v>
      </c>
      <c r="F362" t="s">
        <v>241</v>
      </c>
      <c r="H362">
        <v>3327304</v>
      </c>
      <c r="L362" s="3">
        <v>752</v>
      </c>
    </row>
    <row r="363" spans="2:12" hidden="1" x14ac:dyDescent="0.2">
      <c r="B363" s="2">
        <v>37042</v>
      </c>
      <c r="C363">
        <v>413</v>
      </c>
      <c r="D363">
        <v>82100151</v>
      </c>
      <c r="F363" t="s">
        <v>241</v>
      </c>
      <c r="H363">
        <v>3327303</v>
      </c>
      <c r="L363" s="3">
        <v>752</v>
      </c>
    </row>
    <row r="364" spans="2:12" hidden="1" x14ac:dyDescent="0.2">
      <c r="B364" s="2">
        <v>37042</v>
      </c>
      <c r="C364">
        <v>413</v>
      </c>
      <c r="D364">
        <v>82100151</v>
      </c>
      <c r="F364" t="s">
        <v>241</v>
      </c>
      <c r="H364">
        <v>3327299</v>
      </c>
      <c r="L364" s="3">
        <v>752</v>
      </c>
    </row>
    <row r="365" spans="2:12" hidden="1" x14ac:dyDescent="0.2">
      <c r="B365" s="2">
        <v>37042</v>
      </c>
      <c r="C365">
        <v>413</v>
      </c>
      <c r="D365">
        <v>82100151</v>
      </c>
      <c r="F365" t="s">
        <v>241</v>
      </c>
      <c r="H365">
        <v>3327300</v>
      </c>
      <c r="L365" s="3">
        <v>752</v>
      </c>
    </row>
    <row r="366" spans="2:12" hidden="1" x14ac:dyDescent="0.2">
      <c r="B366" s="2">
        <v>37042</v>
      </c>
      <c r="C366">
        <v>413</v>
      </c>
      <c r="D366">
        <v>82100151</v>
      </c>
      <c r="F366" t="s">
        <v>241</v>
      </c>
      <c r="H366">
        <v>3327301</v>
      </c>
      <c r="L366" s="3">
        <v>752</v>
      </c>
    </row>
    <row r="367" spans="2:12" hidden="1" x14ac:dyDescent="0.2">
      <c r="B367" s="2">
        <v>37042</v>
      </c>
      <c r="C367">
        <v>413</v>
      </c>
      <c r="D367">
        <v>82100151</v>
      </c>
      <c r="F367" t="s">
        <v>241</v>
      </c>
      <c r="H367">
        <v>3327302</v>
      </c>
      <c r="L367" s="3">
        <v>752</v>
      </c>
    </row>
    <row r="368" spans="2:12" hidden="1" x14ac:dyDescent="0.2">
      <c r="B368" t="s">
        <v>20</v>
      </c>
      <c r="D368">
        <v>82100151</v>
      </c>
      <c r="L368" s="3">
        <v>0</v>
      </c>
    </row>
    <row r="369" spans="2:12" hidden="1" x14ac:dyDescent="0.2">
      <c r="B369" s="2">
        <v>37042</v>
      </c>
      <c r="C369">
        <v>413</v>
      </c>
      <c r="D369">
        <v>82109999</v>
      </c>
      <c r="F369" t="s">
        <v>242</v>
      </c>
      <c r="I369" t="s">
        <v>243</v>
      </c>
      <c r="L369" s="3">
        <v>90</v>
      </c>
    </row>
    <row r="370" spans="2:12" hidden="1" x14ac:dyDescent="0.2">
      <c r="B370" s="2">
        <v>37042</v>
      </c>
      <c r="C370">
        <v>413</v>
      </c>
      <c r="D370">
        <v>82109999</v>
      </c>
      <c r="F370" t="s">
        <v>242</v>
      </c>
      <c r="I370" t="s">
        <v>243</v>
      </c>
      <c r="L370" s="3">
        <v>4</v>
      </c>
    </row>
    <row r="371" spans="2:12" hidden="1" x14ac:dyDescent="0.2">
      <c r="B371" s="2">
        <v>37042</v>
      </c>
      <c r="C371">
        <v>413</v>
      </c>
      <c r="D371">
        <v>82109999</v>
      </c>
      <c r="F371" t="s">
        <v>242</v>
      </c>
      <c r="I371" t="s">
        <v>243</v>
      </c>
      <c r="L371" s="3">
        <v>4586</v>
      </c>
    </row>
    <row r="372" spans="2:12" hidden="1" x14ac:dyDescent="0.2">
      <c r="B372" s="2">
        <v>37042</v>
      </c>
      <c r="C372">
        <v>413</v>
      </c>
      <c r="D372">
        <v>82109999</v>
      </c>
      <c r="F372" t="s">
        <v>242</v>
      </c>
      <c r="I372" t="s">
        <v>243</v>
      </c>
      <c r="L372" s="3">
        <v>186</v>
      </c>
    </row>
    <row r="373" spans="2:12" hidden="1" x14ac:dyDescent="0.2">
      <c r="B373" s="2">
        <v>37042</v>
      </c>
      <c r="C373">
        <v>413</v>
      </c>
      <c r="D373">
        <v>82109999</v>
      </c>
      <c r="F373" t="s">
        <v>242</v>
      </c>
      <c r="I373" t="s">
        <v>243</v>
      </c>
      <c r="L373" s="3">
        <v>186</v>
      </c>
    </row>
    <row r="374" spans="2:12" hidden="1" x14ac:dyDescent="0.2">
      <c r="B374" s="2">
        <v>37042</v>
      </c>
      <c r="C374">
        <v>413</v>
      </c>
      <c r="D374">
        <v>82109999</v>
      </c>
      <c r="F374" t="s">
        <v>242</v>
      </c>
      <c r="I374" t="s">
        <v>243</v>
      </c>
      <c r="L374" s="3">
        <v>-186</v>
      </c>
    </row>
    <row r="375" spans="2:12" hidden="1" x14ac:dyDescent="0.2">
      <c r="B375" s="2">
        <v>37042</v>
      </c>
      <c r="C375">
        <v>413</v>
      </c>
      <c r="D375">
        <v>82109999</v>
      </c>
      <c r="F375" t="s">
        <v>242</v>
      </c>
      <c r="I375" t="s">
        <v>243</v>
      </c>
      <c r="L375" s="3">
        <v>-186</v>
      </c>
    </row>
    <row r="376" spans="2:12" hidden="1" x14ac:dyDescent="0.2">
      <c r="B376" s="2">
        <v>37042</v>
      </c>
      <c r="C376">
        <v>413</v>
      </c>
      <c r="D376">
        <v>82109999</v>
      </c>
      <c r="F376" t="s">
        <v>242</v>
      </c>
      <c r="I376" t="s">
        <v>243</v>
      </c>
      <c r="L376" s="3">
        <v>-4586</v>
      </c>
    </row>
    <row r="377" spans="2:12" hidden="1" x14ac:dyDescent="0.2">
      <c r="B377" s="2">
        <v>37042</v>
      </c>
      <c r="C377">
        <v>413</v>
      </c>
      <c r="D377">
        <v>82109999</v>
      </c>
      <c r="F377" t="s">
        <v>242</v>
      </c>
      <c r="I377" t="s">
        <v>243</v>
      </c>
      <c r="L377" s="3">
        <v>-4</v>
      </c>
    </row>
    <row r="378" spans="2:12" hidden="1" x14ac:dyDescent="0.2">
      <c r="B378" s="2">
        <v>37042</v>
      </c>
      <c r="C378">
        <v>413</v>
      </c>
      <c r="D378">
        <v>82109999</v>
      </c>
      <c r="F378" t="s">
        <v>242</v>
      </c>
      <c r="I378" t="s">
        <v>243</v>
      </c>
      <c r="L378" s="3">
        <v>-90</v>
      </c>
    </row>
    <row r="379" spans="2:12" hidden="1" x14ac:dyDescent="0.2">
      <c r="B379" t="s">
        <v>20</v>
      </c>
      <c r="D379">
        <v>82109999</v>
      </c>
      <c r="L379" s="3">
        <v>0</v>
      </c>
    </row>
    <row r="380" spans="2:12" x14ac:dyDescent="0.2">
      <c r="B380" t="s">
        <v>137</v>
      </c>
      <c r="L380" s="3"/>
    </row>
    <row r="381" spans="2:12" x14ac:dyDescent="0.2">
      <c r="L381" s="3"/>
    </row>
    <row r="382" spans="2:12" x14ac:dyDescent="0.2">
      <c r="B382" t="s">
        <v>138</v>
      </c>
      <c r="L382" s="59">
        <v>-37300.76</v>
      </c>
    </row>
    <row r="383" spans="2:12" x14ac:dyDescent="0.2">
      <c r="L383" s="3"/>
    </row>
    <row r="384" spans="2:12" x14ac:dyDescent="0.2">
      <c r="L384" s="3"/>
    </row>
    <row r="385" spans="12:12" x14ac:dyDescent="0.2">
      <c r="L385" s="3"/>
    </row>
    <row r="386" spans="12:12" x14ac:dyDescent="0.2">
      <c r="L386" s="3"/>
    </row>
    <row r="387" spans="12:12" x14ac:dyDescent="0.2">
      <c r="L387" s="3"/>
    </row>
    <row r="388" spans="12:12" x14ac:dyDescent="0.2">
      <c r="L388" s="3"/>
    </row>
    <row r="389" spans="12:12" x14ac:dyDescent="0.2">
      <c r="L389" s="3"/>
    </row>
    <row r="390" spans="12:12" x14ac:dyDescent="0.2">
      <c r="L390" s="3"/>
    </row>
    <row r="391" spans="12:12" x14ac:dyDescent="0.2">
      <c r="L391" s="3"/>
    </row>
    <row r="392" spans="12:12" x14ac:dyDescent="0.2">
      <c r="L392" s="3"/>
    </row>
    <row r="393" spans="12:12" x14ac:dyDescent="0.2">
      <c r="L393" s="3"/>
    </row>
    <row r="394" spans="12:12" x14ac:dyDescent="0.2">
      <c r="L394" s="3"/>
    </row>
    <row r="395" spans="12:12" x14ac:dyDescent="0.2">
      <c r="L395" s="3"/>
    </row>
    <row r="396" spans="12:12" x14ac:dyDescent="0.2">
      <c r="L396" s="3"/>
    </row>
    <row r="397" spans="12:12" x14ac:dyDescent="0.2">
      <c r="L397" s="3"/>
    </row>
    <row r="398" spans="12:12" x14ac:dyDescent="0.2">
      <c r="L398" s="3"/>
    </row>
    <row r="399" spans="12:12" x14ac:dyDescent="0.2">
      <c r="L399" s="3"/>
    </row>
    <row r="400" spans="12:12" x14ac:dyDescent="0.2">
      <c r="L400" s="3"/>
    </row>
    <row r="401" spans="12:12" x14ac:dyDescent="0.2">
      <c r="L401" s="3"/>
    </row>
    <row r="402" spans="12:12" x14ac:dyDescent="0.2">
      <c r="L402" s="3"/>
    </row>
    <row r="403" spans="12:12" x14ac:dyDescent="0.2">
      <c r="L403" s="3"/>
    </row>
    <row r="404" spans="12:12" x14ac:dyDescent="0.2">
      <c r="L404" s="3"/>
    </row>
    <row r="405" spans="12:12" x14ac:dyDescent="0.2">
      <c r="L405" s="3"/>
    </row>
    <row r="406" spans="12:12" x14ac:dyDescent="0.2">
      <c r="L406" s="3"/>
    </row>
    <row r="407" spans="12:12" x14ac:dyDescent="0.2">
      <c r="L407" s="3"/>
    </row>
    <row r="408" spans="12:12" x14ac:dyDescent="0.2">
      <c r="L408" s="3"/>
    </row>
    <row r="409" spans="12:12" x14ac:dyDescent="0.2">
      <c r="L409" s="3"/>
    </row>
    <row r="410" spans="12:12" x14ac:dyDescent="0.2">
      <c r="L410" s="3"/>
    </row>
    <row r="411" spans="12:12" x14ac:dyDescent="0.2">
      <c r="L411" s="3"/>
    </row>
    <row r="412" spans="12:12" x14ac:dyDescent="0.2">
      <c r="L412" s="3"/>
    </row>
    <row r="413" spans="12:12" x14ac:dyDescent="0.2">
      <c r="L413" s="3"/>
    </row>
    <row r="414" spans="12:12" x14ac:dyDescent="0.2">
      <c r="L414" s="3"/>
    </row>
    <row r="415" spans="12:12" x14ac:dyDescent="0.2">
      <c r="L415" s="3"/>
    </row>
    <row r="416" spans="12:12" x14ac:dyDescent="0.2">
      <c r="L416" s="3"/>
    </row>
    <row r="417" spans="12:12" x14ac:dyDescent="0.2">
      <c r="L417" s="3"/>
    </row>
    <row r="418" spans="12:12" x14ac:dyDescent="0.2">
      <c r="L418" s="3"/>
    </row>
    <row r="419" spans="12:12" x14ac:dyDescent="0.2">
      <c r="L419" s="3"/>
    </row>
    <row r="420" spans="12:12" x14ac:dyDescent="0.2">
      <c r="L420" s="3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A45" sqref="A45:A46"/>
    </sheetView>
  </sheetViews>
  <sheetFormatPr defaultRowHeight="12.75" x14ac:dyDescent="0.2"/>
  <cols>
    <col min="1" max="1" width="28.28515625" customWidth="1"/>
    <col min="2" max="2" width="5.7109375" customWidth="1"/>
    <col min="3" max="3" width="22.7109375" customWidth="1"/>
  </cols>
  <sheetData>
    <row r="1" spans="1:4" x14ac:dyDescent="0.2">
      <c r="A1" s="52"/>
      <c r="B1" s="52" t="s">
        <v>392</v>
      </c>
      <c r="C1" s="52"/>
      <c r="D1" s="52"/>
    </row>
    <row r="2" spans="1:4" x14ac:dyDescent="0.2">
      <c r="A2" s="52"/>
      <c r="B2" s="52" t="s">
        <v>506</v>
      </c>
      <c r="C2" s="52"/>
      <c r="D2" s="52"/>
    </row>
    <row r="3" spans="1:4" x14ac:dyDescent="0.2">
      <c r="A3" s="52"/>
      <c r="B3" s="52" t="s">
        <v>556</v>
      </c>
      <c r="C3" s="52"/>
      <c r="D3" s="52"/>
    </row>
    <row r="4" spans="1:4" x14ac:dyDescent="0.2">
      <c r="A4" s="52"/>
      <c r="B4" s="52"/>
      <c r="C4" s="52"/>
      <c r="D4" s="52"/>
    </row>
    <row r="5" spans="1:4" x14ac:dyDescent="0.2">
      <c r="A5" s="52" t="s">
        <v>452</v>
      </c>
      <c r="B5" s="52"/>
      <c r="C5" s="52"/>
      <c r="D5" s="52" t="s">
        <v>453</v>
      </c>
    </row>
    <row r="7" spans="1:4" x14ac:dyDescent="0.2">
      <c r="A7" t="s">
        <v>507</v>
      </c>
      <c r="C7" t="s">
        <v>455</v>
      </c>
      <c r="D7">
        <v>1</v>
      </c>
    </row>
    <row r="8" spans="1:4" x14ac:dyDescent="0.2">
      <c r="A8" t="s">
        <v>508</v>
      </c>
      <c r="C8" t="s">
        <v>455</v>
      </c>
      <c r="D8">
        <v>1</v>
      </c>
    </row>
    <row r="9" spans="1:4" x14ac:dyDescent="0.2">
      <c r="A9" t="s">
        <v>561</v>
      </c>
      <c r="C9" t="s">
        <v>455</v>
      </c>
      <c r="D9">
        <v>1</v>
      </c>
    </row>
    <row r="10" spans="1:4" x14ac:dyDescent="0.2">
      <c r="A10" t="s">
        <v>509</v>
      </c>
      <c r="C10" t="s">
        <v>455</v>
      </c>
      <c r="D10">
        <v>1</v>
      </c>
    </row>
    <row r="11" spans="1:4" x14ac:dyDescent="0.2">
      <c r="A11" t="s">
        <v>510</v>
      </c>
      <c r="C11" t="s">
        <v>455</v>
      </c>
      <c r="D11">
        <v>1</v>
      </c>
    </row>
    <row r="12" spans="1:4" x14ac:dyDescent="0.2">
      <c r="A12" t="s">
        <v>511</v>
      </c>
      <c r="C12" t="s">
        <v>455</v>
      </c>
      <c r="D12">
        <v>1</v>
      </c>
    </row>
    <row r="13" spans="1:4" x14ac:dyDescent="0.2">
      <c r="A13" t="s">
        <v>512</v>
      </c>
      <c r="C13" t="s">
        <v>455</v>
      </c>
      <c r="D13">
        <v>1</v>
      </c>
    </row>
    <row r="14" spans="1:4" x14ac:dyDescent="0.2">
      <c r="A14" t="s">
        <v>513</v>
      </c>
      <c r="C14" t="s">
        <v>455</v>
      </c>
      <c r="D14">
        <v>1</v>
      </c>
    </row>
    <row r="15" spans="1:4" x14ac:dyDescent="0.2">
      <c r="A15" t="s">
        <v>514</v>
      </c>
      <c r="C15" t="s">
        <v>455</v>
      </c>
      <c r="D15">
        <v>1</v>
      </c>
    </row>
    <row r="16" spans="1:4" x14ac:dyDescent="0.2">
      <c r="A16" t="s">
        <v>515</v>
      </c>
      <c r="C16" t="s">
        <v>455</v>
      </c>
      <c r="D16">
        <v>1</v>
      </c>
    </row>
    <row r="17" spans="1:4" x14ac:dyDescent="0.2">
      <c r="A17" t="s">
        <v>516</v>
      </c>
      <c r="C17" t="s">
        <v>455</v>
      </c>
      <c r="D17">
        <v>1</v>
      </c>
    </row>
    <row r="18" spans="1:4" x14ac:dyDescent="0.2">
      <c r="A18" t="s">
        <v>562</v>
      </c>
      <c r="C18" t="s">
        <v>455</v>
      </c>
      <c r="D18">
        <v>1</v>
      </c>
    </row>
    <row r="19" spans="1:4" x14ac:dyDescent="0.2">
      <c r="A19" t="s">
        <v>517</v>
      </c>
      <c r="C19" t="s">
        <v>455</v>
      </c>
      <c r="D19">
        <v>1</v>
      </c>
    </row>
    <row r="20" spans="1:4" x14ac:dyDescent="0.2">
      <c r="A20" t="s">
        <v>518</v>
      </c>
      <c r="C20" t="s">
        <v>455</v>
      </c>
      <c r="D20">
        <v>1</v>
      </c>
    </row>
    <row r="21" spans="1:4" x14ac:dyDescent="0.2">
      <c r="A21" t="s">
        <v>519</v>
      </c>
      <c r="C21" t="s">
        <v>455</v>
      </c>
      <c r="D21">
        <v>1</v>
      </c>
    </row>
    <row r="22" spans="1:4" x14ac:dyDescent="0.2">
      <c r="A22" t="s">
        <v>520</v>
      </c>
      <c r="C22" t="s">
        <v>455</v>
      </c>
      <c r="D22">
        <v>1</v>
      </c>
    </row>
    <row r="23" spans="1:4" x14ac:dyDescent="0.2">
      <c r="A23" t="s">
        <v>521</v>
      </c>
      <c r="C23" t="s">
        <v>455</v>
      </c>
      <c r="D23">
        <v>1</v>
      </c>
    </row>
    <row r="24" spans="1:4" x14ac:dyDescent="0.2">
      <c r="A24" t="s">
        <v>522</v>
      </c>
      <c r="C24" t="s">
        <v>455</v>
      </c>
      <c r="D24">
        <v>1</v>
      </c>
    </row>
    <row r="25" spans="1:4" x14ac:dyDescent="0.2">
      <c r="A25" t="s">
        <v>523</v>
      </c>
      <c r="C25" t="s">
        <v>455</v>
      </c>
      <c r="D25">
        <v>1</v>
      </c>
    </row>
    <row r="26" spans="1:4" x14ac:dyDescent="0.2">
      <c r="A26" t="s">
        <v>524</v>
      </c>
      <c r="C26" t="s">
        <v>455</v>
      </c>
      <c r="D26">
        <v>1</v>
      </c>
    </row>
    <row r="27" spans="1:4" ht="13.5" thickBot="1" x14ac:dyDescent="0.25">
      <c r="D27" s="56">
        <f>SUM(D7:D26)</f>
        <v>20</v>
      </c>
    </row>
    <row r="28" spans="1:4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5"/>
  <sheetViews>
    <sheetView topLeftCell="A22" workbookViewId="0">
      <selection activeCell="A45" sqref="A45:A46"/>
    </sheetView>
  </sheetViews>
  <sheetFormatPr defaultRowHeight="11.25" x14ac:dyDescent="0.2"/>
  <cols>
    <col min="1" max="1" width="27.85546875" style="4" customWidth="1"/>
    <col min="2" max="2" width="9" style="4" customWidth="1"/>
    <col min="3" max="3" width="1.5703125" style="4" customWidth="1"/>
    <col min="4" max="4" width="9" style="4" customWidth="1"/>
    <col min="5" max="5" width="1.5703125" style="4" customWidth="1"/>
    <col min="6" max="6" width="9" style="4" customWidth="1"/>
    <col min="7" max="7" width="4.28515625" style="4" customWidth="1"/>
    <col min="8" max="8" width="9" style="4" customWidth="1"/>
    <col min="9" max="9" width="1.85546875" style="4" customWidth="1"/>
    <col min="10" max="10" width="9" style="4" customWidth="1"/>
    <col min="11" max="11" width="1.42578125" style="4" customWidth="1"/>
    <col min="12" max="12" width="9" style="4" customWidth="1"/>
    <col min="13" max="13" width="1.5703125" style="4" customWidth="1"/>
    <col min="14" max="14" width="26.42578125" style="4" customWidth="1"/>
    <col min="15" max="15" width="7.5703125" style="4" customWidth="1"/>
    <col min="16" max="16" width="1.5703125" style="4" customWidth="1"/>
    <col min="17" max="17" width="7.5703125" style="4" customWidth="1"/>
    <col min="18" max="18" width="1.5703125" style="4" customWidth="1"/>
    <col min="19" max="19" width="7.5703125" style="4" customWidth="1"/>
    <col min="20" max="20" width="1.5703125" style="4" customWidth="1"/>
    <col min="21" max="21" width="7.5703125" style="4" customWidth="1"/>
    <col min="22" max="22" width="1.5703125" style="4" customWidth="1"/>
    <col min="23" max="23" width="7.5703125" style="4" customWidth="1"/>
    <col min="24" max="24" width="1.5703125" style="4" customWidth="1"/>
    <col min="25" max="25" width="7.5703125" style="4" customWidth="1"/>
    <col min="26" max="26" width="1.5703125" style="4" customWidth="1"/>
    <col min="27" max="27" width="7.5703125" style="4" customWidth="1"/>
    <col min="28" max="28" width="1.5703125" style="4" customWidth="1"/>
    <col min="29" max="29" width="7.5703125" style="4" customWidth="1"/>
    <col min="30" max="30" width="1.5703125" style="4" customWidth="1"/>
    <col min="31" max="31" width="7.5703125" style="4" customWidth="1"/>
    <col min="32" max="32" width="1.5703125" style="4" customWidth="1"/>
    <col min="33" max="33" width="7.5703125" style="4" customWidth="1"/>
    <col min="34" max="34" width="1.5703125" style="4" customWidth="1"/>
    <col min="35" max="35" width="7.5703125" style="4" customWidth="1"/>
    <col min="36" max="36" width="1.5703125" style="4" customWidth="1"/>
    <col min="37" max="37" width="7.5703125" style="4" customWidth="1"/>
    <col min="38" max="38" width="1.5703125" style="4" customWidth="1"/>
    <col min="39" max="39" width="8.7109375" style="4" customWidth="1"/>
    <col min="40" max="40" width="1.5703125" style="4" customWidth="1"/>
    <col min="41" max="41" width="8.85546875" style="4" customWidth="1"/>
    <col min="42" max="42" width="1.85546875" style="4" customWidth="1"/>
    <col min="43" max="43" width="9.140625" style="4"/>
    <col min="44" max="44" width="1.7109375" style="4" customWidth="1"/>
    <col min="45" max="16384" width="9.140625" style="4"/>
  </cols>
  <sheetData>
    <row r="1" spans="1:43" ht="12" hidden="1" customHeight="1" x14ac:dyDescent="0.2">
      <c r="A1" s="4" t="s">
        <v>389</v>
      </c>
      <c r="B1" s="4" t="s">
        <v>292</v>
      </c>
    </row>
    <row r="2" spans="1:43" hidden="1" x14ac:dyDescent="0.2">
      <c r="A2" s="4" t="s">
        <v>390</v>
      </c>
      <c r="B2" s="4" t="s">
        <v>447</v>
      </c>
    </row>
    <row r="3" spans="1:43" ht="15.75" x14ac:dyDescent="0.25">
      <c r="A3" s="62" t="s">
        <v>392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N3" s="62" t="s">
        <v>392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</row>
    <row r="4" spans="1:43" ht="15.75" x14ac:dyDescent="0.25">
      <c r="A4" s="62" t="s">
        <v>393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N4" s="62" t="s">
        <v>393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</row>
    <row r="5" spans="1:43" ht="15.75" x14ac:dyDescent="0.25">
      <c r="A5" s="62" t="s">
        <v>590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N5" s="62" t="str">
        <f>+A5</f>
        <v>ENA Upstream Originations - Gray/Hodge (105659)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3" ht="15.75" x14ac:dyDescent="0.25">
      <c r="A6" s="63" t="s">
        <v>394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N6" s="63" t="s">
        <v>394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</row>
    <row r="8" spans="1:43" ht="12" customHeight="1" x14ac:dyDescent="0.2">
      <c r="B8" s="6" t="s">
        <v>395</v>
      </c>
      <c r="C8" s="7"/>
      <c r="D8" s="6" t="s">
        <v>395</v>
      </c>
      <c r="E8" s="8"/>
      <c r="F8" s="9" t="s">
        <v>396</v>
      </c>
      <c r="G8" s="9"/>
      <c r="H8" s="6" t="s">
        <v>395</v>
      </c>
      <c r="I8" s="6"/>
      <c r="J8" s="6" t="s">
        <v>395</v>
      </c>
      <c r="K8" s="8"/>
      <c r="L8" s="10" t="s">
        <v>397</v>
      </c>
      <c r="O8" s="8" t="s">
        <v>398</v>
      </c>
      <c r="P8" s="11"/>
      <c r="Q8" s="8" t="s">
        <v>399</v>
      </c>
      <c r="R8" s="11"/>
      <c r="S8" s="8" t="s">
        <v>400</v>
      </c>
      <c r="T8" s="11"/>
      <c r="U8" s="8" t="s">
        <v>401</v>
      </c>
      <c r="V8" s="11"/>
      <c r="W8" s="8" t="s">
        <v>395</v>
      </c>
      <c r="X8" s="11"/>
      <c r="Y8" s="8" t="s">
        <v>402</v>
      </c>
      <c r="Z8" s="11"/>
      <c r="AA8" s="8" t="s">
        <v>403</v>
      </c>
      <c r="AB8" s="11"/>
      <c r="AC8" s="8" t="s">
        <v>404</v>
      </c>
      <c r="AD8" s="11"/>
      <c r="AE8" s="8" t="s">
        <v>405</v>
      </c>
      <c r="AF8" s="11"/>
      <c r="AG8" s="8" t="s">
        <v>406</v>
      </c>
      <c r="AH8" s="11"/>
      <c r="AI8" s="8" t="s">
        <v>407</v>
      </c>
      <c r="AJ8" s="11"/>
      <c r="AK8" s="8" t="s">
        <v>408</v>
      </c>
      <c r="AL8" s="11"/>
      <c r="AM8" s="12" t="s">
        <v>409</v>
      </c>
      <c r="AO8" s="13" t="s">
        <v>409</v>
      </c>
      <c r="AQ8" s="13" t="s">
        <v>409</v>
      </c>
    </row>
    <row r="9" spans="1:43" ht="12" customHeight="1" x14ac:dyDescent="0.2">
      <c r="B9" s="14" t="s">
        <v>410</v>
      </c>
      <c r="C9" s="11"/>
      <c r="D9" s="14" t="s">
        <v>411</v>
      </c>
      <c r="E9" s="11"/>
      <c r="F9" s="14" t="s">
        <v>412</v>
      </c>
      <c r="G9" s="11"/>
      <c r="H9" s="14" t="s">
        <v>413</v>
      </c>
      <c r="I9" s="11"/>
      <c r="J9" s="14" t="s">
        <v>414</v>
      </c>
      <c r="K9" s="11"/>
      <c r="L9" s="14" t="s">
        <v>412</v>
      </c>
      <c r="N9" s="15"/>
      <c r="O9" s="16" t="s">
        <v>410</v>
      </c>
      <c r="P9" s="17"/>
      <c r="Q9" s="16" t="s">
        <v>410</v>
      </c>
      <c r="R9" s="17"/>
      <c r="S9" s="16" t="s">
        <v>410</v>
      </c>
      <c r="T9" s="17"/>
      <c r="U9" s="16" t="s">
        <v>410</v>
      </c>
      <c r="V9" s="17"/>
      <c r="W9" s="16" t="s">
        <v>410</v>
      </c>
      <c r="X9" s="17"/>
      <c r="Y9" s="16" t="s">
        <v>411</v>
      </c>
      <c r="Z9" s="17"/>
      <c r="AA9" s="16" t="s">
        <v>411</v>
      </c>
      <c r="AB9" s="17"/>
      <c r="AC9" s="16" t="s">
        <v>411</v>
      </c>
      <c r="AD9" s="17"/>
      <c r="AE9" s="16" t="s">
        <v>411</v>
      </c>
      <c r="AF9" s="17"/>
      <c r="AG9" s="16" t="s">
        <v>411</v>
      </c>
      <c r="AH9" s="17"/>
      <c r="AI9" s="16" t="s">
        <v>411</v>
      </c>
      <c r="AJ9" s="17"/>
      <c r="AK9" s="16" t="s">
        <v>411</v>
      </c>
      <c r="AL9" s="17"/>
      <c r="AM9" s="18" t="s">
        <v>415</v>
      </c>
      <c r="AO9" s="19" t="s">
        <v>416</v>
      </c>
      <c r="AQ9" s="19" t="s">
        <v>412</v>
      </c>
    </row>
    <row r="10" spans="1:43" ht="12" customHeight="1" x14ac:dyDescent="0.2">
      <c r="A10" s="20" t="s">
        <v>417</v>
      </c>
      <c r="N10" s="20" t="s">
        <v>417</v>
      </c>
      <c r="AM10" s="21"/>
      <c r="AO10" s="22"/>
      <c r="AQ10" s="22"/>
    </row>
    <row r="11" spans="1:43" s="24" customFormat="1" ht="12" customHeight="1" x14ac:dyDescent="0.2">
      <c r="A11" s="23" t="s">
        <v>17</v>
      </c>
      <c r="B11" s="24">
        <v>208212.33</v>
      </c>
      <c r="D11" s="24">
        <v>233353</v>
      </c>
      <c r="F11" s="24">
        <v>25140.67</v>
      </c>
      <c r="H11" s="25">
        <v>906604.96</v>
      </c>
      <c r="J11" s="24">
        <v>1166765</v>
      </c>
      <c r="L11" s="24">
        <v>260160.04</v>
      </c>
      <c r="N11" s="23" t="s">
        <v>17</v>
      </c>
      <c r="O11" s="24">
        <v>172458.66</v>
      </c>
      <c r="Q11" s="24">
        <v>176904.95</v>
      </c>
      <c r="S11" s="24">
        <v>185655.98</v>
      </c>
      <c r="U11" s="24">
        <v>163373.04</v>
      </c>
      <c r="W11" s="24">
        <v>208212.33</v>
      </c>
      <c r="Y11" s="24">
        <v>233353</v>
      </c>
      <c r="AA11" s="24">
        <v>233353</v>
      </c>
      <c r="AC11" s="24">
        <v>233353</v>
      </c>
      <c r="AE11" s="24">
        <v>233353</v>
      </c>
      <c r="AG11" s="24">
        <v>233353</v>
      </c>
      <c r="AI11" s="24">
        <v>233353</v>
      </c>
      <c r="AK11" s="24">
        <v>233353</v>
      </c>
      <c r="AM11" s="26">
        <v>2540075.96</v>
      </c>
      <c r="AO11" s="27">
        <v>2800236</v>
      </c>
      <c r="AQ11" s="27">
        <v>260160.04</v>
      </c>
    </row>
    <row r="12" spans="1:43" s="24" customFormat="1" ht="12" customHeight="1" x14ac:dyDescent="0.2">
      <c r="A12" s="23" t="s">
        <v>418</v>
      </c>
      <c r="B12" s="24">
        <v>26664.67</v>
      </c>
      <c r="D12" s="24">
        <v>31185</v>
      </c>
      <c r="F12" s="24">
        <v>4520.33</v>
      </c>
      <c r="H12" s="25">
        <v>133501.20000000001</v>
      </c>
      <c r="J12" s="24">
        <v>155925</v>
      </c>
      <c r="L12" s="24">
        <v>22423.8</v>
      </c>
      <c r="N12" s="23" t="s">
        <v>418</v>
      </c>
      <c r="O12" s="24">
        <v>25473.24</v>
      </c>
      <c r="Q12" s="24">
        <v>21775.75</v>
      </c>
      <c r="S12" s="24">
        <v>33639.31</v>
      </c>
      <c r="U12" s="24">
        <v>25948.23</v>
      </c>
      <c r="W12" s="24">
        <v>26664.67</v>
      </c>
      <c r="Y12" s="24">
        <v>31185</v>
      </c>
      <c r="AA12" s="24">
        <v>31185</v>
      </c>
      <c r="AC12" s="24">
        <v>31185</v>
      </c>
      <c r="AE12" s="24">
        <v>31185</v>
      </c>
      <c r="AG12" s="24">
        <v>31185</v>
      </c>
      <c r="AI12" s="24">
        <v>31185</v>
      </c>
      <c r="AK12" s="24">
        <v>31185</v>
      </c>
      <c r="AM12" s="26">
        <v>351796.2</v>
      </c>
      <c r="AO12" s="27">
        <v>374220</v>
      </c>
      <c r="AQ12" s="27">
        <v>22423.8</v>
      </c>
    </row>
    <row r="13" spans="1:43" s="24" customFormat="1" ht="12" customHeight="1" x14ac:dyDescent="0.2">
      <c r="A13" s="23" t="s">
        <v>419</v>
      </c>
      <c r="B13" s="24">
        <v>19000.419999999998</v>
      </c>
      <c r="D13" s="24">
        <v>15335</v>
      </c>
      <c r="F13" s="24">
        <v>-3665.42</v>
      </c>
      <c r="G13" s="24">
        <v>1</v>
      </c>
      <c r="H13" s="25">
        <v>81265.67</v>
      </c>
      <c r="J13" s="24">
        <v>76675</v>
      </c>
      <c r="L13" s="24">
        <v>-4590.67</v>
      </c>
      <c r="N13" s="23" t="s">
        <v>419</v>
      </c>
      <c r="O13" s="24">
        <v>28491.119999999999</v>
      </c>
      <c r="Q13" s="24">
        <v>42981.599999999999</v>
      </c>
      <c r="S13" s="24">
        <v>-18022.82</v>
      </c>
      <c r="U13" s="24">
        <v>8815.35</v>
      </c>
      <c r="W13" s="24">
        <v>19000.419999999998</v>
      </c>
      <c r="Y13" s="24">
        <v>15335</v>
      </c>
      <c r="AA13" s="24">
        <v>15335</v>
      </c>
      <c r="AC13" s="24">
        <v>15335</v>
      </c>
      <c r="AE13" s="24">
        <v>15335</v>
      </c>
      <c r="AG13" s="24">
        <v>15335</v>
      </c>
      <c r="AI13" s="24">
        <v>15335</v>
      </c>
      <c r="AK13" s="24">
        <v>15335</v>
      </c>
      <c r="AM13" s="26">
        <v>188610.67</v>
      </c>
      <c r="AO13" s="27">
        <v>184020</v>
      </c>
      <c r="AQ13" s="27">
        <v>-4590.6699999999837</v>
      </c>
    </row>
    <row r="14" spans="1:43" s="24" customFormat="1" ht="12" customHeight="1" x14ac:dyDescent="0.2">
      <c r="A14" s="23" t="s">
        <v>420</v>
      </c>
      <c r="B14" s="24">
        <v>5332.65</v>
      </c>
      <c r="D14" s="24">
        <v>10060</v>
      </c>
      <c r="F14" s="24">
        <v>4727.3500000000004</v>
      </c>
      <c r="H14" s="25">
        <v>16202.75</v>
      </c>
      <c r="J14" s="24">
        <v>50300</v>
      </c>
      <c r="L14" s="24">
        <v>34097.25</v>
      </c>
      <c r="N14" s="23" t="s">
        <v>420</v>
      </c>
      <c r="O14" s="24">
        <v>4164.2700000000004</v>
      </c>
      <c r="Q14" s="24">
        <v>2386.0100000000002</v>
      </c>
      <c r="S14" s="24">
        <v>862.48</v>
      </c>
      <c r="U14" s="24">
        <v>3457.34</v>
      </c>
      <c r="W14" s="24">
        <v>5332.65</v>
      </c>
      <c r="Y14" s="24">
        <v>10060</v>
      </c>
      <c r="AA14" s="24">
        <v>10060</v>
      </c>
      <c r="AC14" s="24">
        <v>10060</v>
      </c>
      <c r="AE14" s="24">
        <v>10060</v>
      </c>
      <c r="AG14" s="24">
        <v>10060</v>
      </c>
      <c r="AI14" s="24">
        <v>10060</v>
      </c>
      <c r="AK14" s="24">
        <v>10060</v>
      </c>
      <c r="AM14" s="26">
        <v>86622.75</v>
      </c>
      <c r="AO14" s="27">
        <v>120720</v>
      </c>
      <c r="AQ14" s="27">
        <v>34097.25</v>
      </c>
    </row>
    <row r="15" spans="1:43" s="24" customFormat="1" ht="12" customHeight="1" x14ac:dyDescent="0.2">
      <c r="A15" s="23" t="s">
        <v>421</v>
      </c>
      <c r="B15" s="24">
        <v>294.58999999999997</v>
      </c>
      <c r="D15" s="24">
        <v>2615</v>
      </c>
      <c r="F15" s="24">
        <v>2320.41</v>
      </c>
      <c r="H15" s="25">
        <v>7452.16</v>
      </c>
      <c r="J15" s="24">
        <v>13075</v>
      </c>
      <c r="L15" s="24">
        <v>5622.84</v>
      </c>
      <c r="N15" s="23" t="s">
        <v>421</v>
      </c>
      <c r="O15" s="24">
        <v>1888.06</v>
      </c>
      <c r="Q15" s="24">
        <v>1351.76</v>
      </c>
      <c r="S15" s="24">
        <v>2175.62</v>
      </c>
      <c r="U15" s="24">
        <v>1742.13</v>
      </c>
      <c r="W15" s="24">
        <v>294.58999999999997</v>
      </c>
      <c r="Y15" s="24">
        <v>2615</v>
      </c>
      <c r="AA15" s="24">
        <v>2615</v>
      </c>
      <c r="AC15" s="24">
        <v>2615</v>
      </c>
      <c r="AE15" s="24">
        <v>2615</v>
      </c>
      <c r="AG15" s="24">
        <v>2615</v>
      </c>
      <c r="AI15" s="24">
        <v>2615</v>
      </c>
      <c r="AK15" s="24">
        <v>2615</v>
      </c>
      <c r="AM15" s="26">
        <v>25757.16</v>
      </c>
      <c r="AO15" s="27">
        <v>31380</v>
      </c>
      <c r="AQ15" s="27">
        <v>5622.84</v>
      </c>
    </row>
    <row r="16" spans="1:43" s="24" customFormat="1" ht="12" customHeight="1" x14ac:dyDescent="0.2">
      <c r="A16" s="23" t="s">
        <v>422</v>
      </c>
      <c r="B16" s="24">
        <v>-62778.03</v>
      </c>
      <c r="D16" s="24">
        <v>2314</v>
      </c>
      <c r="F16" s="24">
        <v>65092.03</v>
      </c>
      <c r="H16" s="25">
        <v>714700.75</v>
      </c>
      <c r="J16" s="24">
        <v>11570</v>
      </c>
      <c r="L16" s="24">
        <v>-703130.75</v>
      </c>
      <c r="N16" s="23" t="s">
        <v>422</v>
      </c>
      <c r="O16" s="24">
        <v>32579.01</v>
      </c>
      <c r="Q16" s="24">
        <v>37434.769999999997</v>
      </c>
      <c r="S16" s="24">
        <v>353134.05</v>
      </c>
      <c r="U16" s="24">
        <v>354330.95</v>
      </c>
      <c r="W16" s="24">
        <v>-62778.03</v>
      </c>
      <c r="Y16" s="24">
        <v>2314</v>
      </c>
      <c r="AA16" s="24">
        <v>2314</v>
      </c>
      <c r="AC16" s="24">
        <v>2314</v>
      </c>
      <c r="AE16" s="24">
        <v>2314</v>
      </c>
      <c r="AG16" s="24">
        <v>3857</v>
      </c>
      <c r="AI16" s="24">
        <v>3857</v>
      </c>
      <c r="AK16" s="24">
        <v>10028</v>
      </c>
      <c r="AM16" s="26">
        <v>741698.75</v>
      </c>
      <c r="AO16" s="27">
        <v>38568</v>
      </c>
      <c r="AQ16" s="27">
        <v>-703130.75</v>
      </c>
    </row>
    <row r="17" spans="1:43" s="24" customFormat="1" ht="12" hidden="1" customHeight="1" x14ac:dyDescent="0.2">
      <c r="A17" s="23" t="s">
        <v>423</v>
      </c>
      <c r="B17" s="24">
        <v>0</v>
      </c>
      <c r="D17" s="24">
        <v>0</v>
      </c>
      <c r="F17" s="24">
        <v>0</v>
      </c>
      <c r="H17" s="25">
        <v>0</v>
      </c>
      <c r="J17" s="24">
        <v>0</v>
      </c>
      <c r="L17" s="24">
        <v>0</v>
      </c>
      <c r="N17" s="23" t="s">
        <v>423</v>
      </c>
      <c r="O17" s="24">
        <v>0</v>
      </c>
      <c r="Q17" s="24">
        <v>0</v>
      </c>
      <c r="S17" s="24">
        <v>0</v>
      </c>
      <c r="U17" s="24">
        <v>0</v>
      </c>
      <c r="W17" s="24">
        <v>0</v>
      </c>
      <c r="Y17" s="24">
        <v>0</v>
      </c>
      <c r="AA17" s="24">
        <v>0</v>
      </c>
      <c r="AC17" s="24">
        <v>0</v>
      </c>
      <c r="AE17" s="24">
        <v>0</v>
      </c>
      <c r="AG17" s="24">
        <v>0</v>
      </c>
      <c r="AI17" s="24">
        <v>0</v>
      </c>
      <c r="AK17" s="24">
        <v>0</v>
      </c>
      <c r="AM17" s="26">
        <v>0</v>
      </c>
      <c r="AO17" s="27">
        <v>0</v>
      </c>
      <c r="AQ17" s="27">
        <v>0</v>
      </c>
    </row>
    <row r="18" spans="1:43" s="24" customFormat="1" ht="12" customHeight="1" x14ac:dyDescent="0.2">
      <c r="A18" s="23" t="s">
        <v>424</v>
      </c>
      <c r="B18" s="24">
        <v>13637.31</v>
      </c>
      <c r="D18" s="24">
        <v>0</v>
      </c>
      <c r="F18" s="24">
        <v>-13637.31</v>
      </c>
      <c r="G18" s="24">
        <v>2</v>
      </c>
      <c r="H18" s="25">
        <v>54638.12</v>
      </c>
      <c r="J18" s="24">
        <v>0</v>
      </c>
      <c r="L18" s="24">
        <v>-54638.12</v>
      </c>
      <c r="N18" s="23" t="s">
        <v>424</v>
      </c>
      <c r="O18" s="24">
        <v>12691.64</v>
      </c>
      <c r="Q18" s="24">
        <v>8116.43</v>
      </c>
      <c r="S18" s="24">
        <v>16276.92</v>
      </c>
      <c r="U18" s="24">
        <v>3915.82</v>
      </c>
      <c r="W18" s="24">
        <v>13637.31</v>
      </c>
      <c r="Y18" s="24">
        <v>0</v>
      </c>
      <c r="AA18" s="24">
        <v>0</v>
      </c>
      <c r="AC18" s="24">
        <v>0</v>
      </c>
      <c r="AE18" s="24">
        <v>0</v>
      </c>
      <c r="AG18" s="24">
        <v>0</v>
      </c>
      <c r="AI18" s="24">
        <v>0</v>
      </c>
      <c r="AK18" s="24">
        <v>0</v>
      </c>
      <c r="AM18" s="26">
        <v>54638.12</v>
      </c>
      <c r="AO18" s="27">
        <v>0</v>
      </c>
      <c r="AQ18" s="27">
        <v>-54638.12</v>
      </c>
    </row>
    <row r="19" spans="1:43" s="24" customFormat="1" ht="12" customHeight="1" x14ac:dyDescent="0.2">
      <c r="A19" s="23" t="s">
        <v>425</v>
      </c>
      <c r="B19" s="24">
        <v>0</v>
      </c>
      <c r="D19" s="24">
        <v>0</v>
      </c>
      <c r="F19" s="24">
        <v>0</v>
      </c>
      <c r="H19" s="25">
        <v>0</v>
      </c>
      <c r="J19" s="24">
        <v>0</v>
      </c>
      <c r="L19" s="24">
        <v>0</v>
      </c>
      <c r="N19" s="23" t="s">
        <v>425</v>
      </c>
      <c r="O19" s="24">
        <v>0</v>
      </c>
      <c r="Q19" s="24">
        <v>0</v>
      </c>
      <c r="S19" s="24">
        <v>0</v>
      </c>
      <c r="U19" s="24">
        <v>0</v>
      </c>
      <c r="W19" s="24">
        <v>0</v>
      </c>
      <c r="Y19" s="24">
        <v>0</v>
      </c>
      <c r="AA19" s="24">
        <v>0</v>
      </c>
      <c r="AC19" s="24">
        <v>0</v>
      </c>
      <c r="AE19" s="24">
        <v>0</v>
      </c>
      <c r="AG19" s="24">
        <v>0</v>
      </c>
      <c r="AI19" s="24">
        <v>0</v>
      </c>
      <c r="AK19" s="24">
        <v>0</v>
      </c>
      <c r="AM19" s="26">
        <v>0</v>
      </c>
      <c r="AO19" s="27">
        <v>0</v>
      </c>
      <c r="AQ19" s="27">
        <v>0</v>
      </c>
    </row>
    <row r="20" spans="1:43" s="24" customFormat="1" ht="12" customHeight="1" x14ac:dyDescent="0.2">
      <c r="A20" s="23" t="s">
        <v>426</v>
      </c>
      <c r="B20" s="24">
        <v>0</v>
      </c>
      <c r="D20" s="24">
        <v>0</v>
      </c>
      <c r="F20" s="24">
        <v>0</v>
      </c>
      <c r="H20" s="25">
        <v>0</v>
      </c>
      <c r="J20" s="24">
        <v>0</v>
      </c>
      <c r="L20" s="24">
        <v>0</v>
      </c>
      <c r="N20" s="23" t="s">
        <v>426</v>
      </c>
      <c r="O20" s="24">
        <v>0</v>
      </c>
      <c r="Q20" s="24">
        <v>0</v>
      </c>
      <c r="S20" s="24">
        <v>0</v>
      </c>
      <c r="U20" s="24">
        <v>0</v>
      </c>
      <c r="W20" s="24">
        <v>0</v>
      </c>
      <c r="Y20" s="24">
        <v>0</v>
      </c>
      <c r="AA20" s="24">
        <v>0</v>
      </c>
      <c r="AC20" s="24">
        <v>0</v>
      </c>
      <c r="AE20" s="24">
        <v>0</v>
      </c>
      <c r="AG20" s="24">
        <v>0</v>
      </c>
      <c r="AI20" s="24">
        <v>0</v>
      </c>
      <c r="AK20" s="24">
        <v>0</v>
      </c>
      <c r="AM20" s="26">
        <v>0</v>
      </c>
      <c r="AO20" s="27">
        <v>0</v>
      </c>
      <c r="AQ20" s="27">
        <v>0</v>
      </c>
    </row>
    <row r="21" spans="1:43" s="24" customFormat="1" ht="12" customHeight="1" x14ac:dyDescent="0.2">
      <c r="A21" s="23" t="s">
        <v>427</v>
      </c>
      <c r="B21" s="24">
        <v>11.5</v>
      </c>
      <c r="D21" s="24">
        <v>0</v>
      </c>
      <c r="F21" s="24">
        <v>-11.5</v>
      </c>
      <c r="H21" s="25">
        <v>607.48</v>
      </c>
      <c r="J21" s="24">
        <v>0</v>
      </c>
      <c r="L21" s="24">
        <v>-607.48</v>
      </c>
      <c r="N21" s="23" t="s">
        <v>427</v>
      </c>
      <c r="O21" s="24">
        <v>-1488.34</v>
      </c>
      <c r="Q21" s="24">
        <v>-956.53</v>
      </c>
      <c r="S21" s="24">
        <v>0</v>
      </c>
      <c r="U21" s="24">
        <v>3040.85</v>
      </c>
      <c r="W21" s="24">
        <v>11.5</v>
      </c>
      <c r="Y21" s="24">
        <v>0</v>
      </c>
      <c r="AA21" s="24">
        <v>0</v>
      </c>
      <c r="AC21" s="24">
        <v>0</v>
      </c>
      <c r="AE21" s="24">
        <v>0</v>
      </c>
      <c r="AG21" s="24">
        <v>0</v>
      </c>
      <c r="AI21" s="24">
        <v>0</v>
      </c>
      <c r="AK21" s="24">
        <v>0</v>
      </c>
      <c r="AM21" s="26">
        <v>607.48</v>
      </c>
      <c r="AO21" s="27">
        <v>0</v>
      </c>
      <c r="AQ21" s="27">
        <v>-607.48</v>
      </c>
    </row>
    <row r="22" spans="1:43" s="24" customFormat="1" ht="12" customHeight="1" x14ac:dyDescent="0.2">
      <c r="A22" s="23" t="s">
        <v>428</v>
      </c>
      <c r="B22" s="24">
        <v>0</v>
      </c>
      <c r="D22" s="24">
        <v>0</v>
      </c>
      <c r="F22" s="24">
        <v>0</v>
      </c>
      <c r="H22" s="25">
        <v>0</v>
      </c>
      <c r="J22" s="24">
        <v>0</v>
      </c>
      <c r="L22" s="24">
        <v>0</v>
      </c>
      <c r="N22" s="23" t="s">
        <v>428</v>
      </c>
      <c r="O22" s="24">
        <v>0</v>
      </c>
      <c r="Q22" s="24">
        <v>0</v>
      </c>
      <c r="S22" s="24">
        <v>0</v>
      </c>
      <c r="U22" s="24">
        <v>0</v>
      </c>
      <c r="W22" s="24">
        <v>0</v>
      </c>
      <c r="Y22" s="24">
        <v>0</v>
      </c>
      <c r="AA22" s="24">
        <v>0</v>
      </c>
      <c r="AC22" s="24">
        <v>0</v>
      </c>
      <c r="AE22" s="24">
        <v>0</v>
      </c>
      <c r="AG22" s="24">
        <v>0</v>
      </c>
      <c r="AI22" s="24">
        <v>0</v>
      </c>
      <c r="AK22" s="24">
        <v>0</v>
      </c>
      <c r="AM22" s="26">
        <v>0</v>
      </c>
      <c r="AO22" s="27">
        <v>0</v>
      </c>
      <c r="AQ22" s="27">
        <v>0</v>
      </c>
    </row>
    <row r="23" spans="1:43" s="24" customFormat="1" ht="12" customHeight="1" x14ac:dyDescent="0.2">
      <c r="A23" s="23" t="s">
        <v>429</v>
      </c>
      <c r="B23" s="24">
        <v>0</v>
      </c>
      <c r="D23" s="24">
        <v>0</v>
      </c>
      <c r="F23" s="24">
        <v>0</v>
      </c>
      <c r="H23" s="25">
        <v>0</v>
      </c>
      <c r="J23" s="24">
        <v>0</v>
      </c>
      <c r="L23" s="24">
        <v>0</v>
      </c>
      <c r="N23" s="23" t="s">
        <v>429</v>
      </c>
      <c r="O23" s="24">
        <v>0</v>
      </c>
      <c r="Q23" s="24">
        <v>0</v>
      </c>
      <c r="S23" s="24">
        <v>0</v>
      </c>
      <c r="U23" s="24">
        <v>0</v>
      </c>
      <c r="W23" s="24">
        <v>0</v>
      </c>
      <c r="Y23" s="24">
        <v>0</v>
      </c>
      <c r="AA23" s="24">
        <v>0</v>
      </c>
      <c r="AC23" s="24">
        <v>0</v>
      </c>
      <c r="AE23" s="24">
        <v>0</v>
      </c>
      <c r="AG23" s="24">
        <v>0</v>
      </c>
      <c r="AI23" s="24">
        <v>0</v>
      </c>
      <c r="AK23" s="24">
        <v>0</v>
      </c>
      <c r="AM23" s="26">
        <v>0</v>
      </c>
      <c r="AO23" s="27">
        <v>0</v>
      </c>
      <c r="AQ23" s="27">
        <v>0</v>
      </c>
    </row>
    <row r="24" spans="1:43" s="24" customFormat="1" ht="12" customHeight="1" x14ac:dyDescent="0.2">
      <c r="A24" s="23" t="s">
        <v>430</v>
      </c>
      <c r="B24" s="24">
        <v>724.22</v>
      </c>
      <c r="D24" s="24">
        <v>0</v>
      </c>
      <c r="F24" s="24">
        <v>-724.22</v>
      </c>
      <c r="H24" s="25">
        <v>1992.38</v>
      </c>
      <c r="J24" s="24">
        <v>0</v>
      </c>
      <c r="L24" s="24">
        <v>-1992.38</v>
      </c>
      <c r="N24" s="23" t="s">
        <v>430</v>
      </c>
      <c r="O24" s="24">
        <v>906.05</v>
      </c>
      <c r="Q24" s="24">
        <v>0</v>
      </c>
      <c r="S24" s="24">
        <v>0</v>
      </c>
      <c r="U24" s="24">
        <v>362.11</v>
      </c>
      <c r="W24" s="24">
        <v>724.22</v>
      </c>
      <c r="Y24" s="24">
        <v>0</v>
      </c>
      <c r="AA24" s="24">
        <v>0</v>
      </c>
      <c r="AC24" s="24">
        <v>0</v>
      </c>
      <c r="AE24" s="24">
        <v>0</v>
      </c>
      <c r="AG24" s="24">
        <v>0</v>
      </c>
      <c r="AI24" s="24">
        <v>0</v>
      </c>
      <c r="AK24" s="24">
        <v>0</v>
      </c>
      <c r="AM24" s="26">
        <v>1992.38</v>
      </c>
      <c r="AO24" s="27">
        <v>0</v>
      </c>
      <c r="AQ24" s="27">
        <v>-1992.38</v>
      </c>
    </row>
    <row r="25" spans="1:43" s="24" customFormat="1" ht="12" customHeight="1" x14ac:dyDescent="0.2">
      <c r="A25" s="23" t="s">
        <v>431</v>
      </c>
      <c r="B25" s="24">
        <v>0</v>
      </c>
      <c r="D25" s="24">
        <v>154</v>
      </c>
      <c r="F25" s="24">
        <v>154</v>
      </c>
      <c r="H25" s="25">
        <v>0</v>
      </c>
      <c r="J25" s="24">
        <v>770</v>
      </c>
      <c r="L25" s="24">
        <v>770</v>
      </c>
      <c r="N25" s="23" t="s">
        <v>431</v>
      </c>
      <c r="O25" s="24">
        <v>0</v>
      </c>
      <c r="Q25" s="24">
        <v>0</v>
      </c>
      <c r="S25" s="24">
        <v>0</v>
      </c>
      <c r="U25" s="24">
        <v>0</v>
      </c>
      <c r="W25" s="24">
        <v>0</v>
      </c>
      <c r="Y25" s="24">
        <v>154</v>
      </c>
      <c r="AA25" s="24">
        <v>154</v>
      </c>
      <c r="AC25" s="24">
        <v>154</v>
      </c>
      <c r="AE25" s="24">
        <v>154</v>
      </c>
      <c r="AG25" s="24">
        <v>154</v>
      </c>
      <c r="AI25" s="24">
        <v>154</v>
      </c>
      <c r="AK25" s="24">
        <v>154</v>
      </c>
      <c r="AM25" s="26">
        <v>1078</v>
      </c>
      <c r="AO25" s="27">
        <v>1848</v>
      </c>
      <c r="AQ25" s="27">
        <v>770</v>
      </c>
    </row>
    <row r="26" spans="1:43" s="24" customFormat="1" ht="12" customHeight="1" x14ac:dyDescent="0.2">
      <c r="A26" s="23" t="s">
        <v>432</v>
      </c>
      <c r="B26" s="24">
        <v>0</v>
      </c>
      <c r="D26" s="24">
        <v>0</v>
      </c>
      <c r="F26" s="24">
        <v>0</v>
      </c>
      <c r="H26" s="25">
        <v>0</v>
      </c>
      <c r="J26" s="24">
        <v>0</v>
      </c>
      <c r="L26" s="24">
        <v>0</v>
      </c>
      <c r="N26" s="23" t="s">
        <v>432</v>
      </c>
      <c r="O26" s="24">
        <v>0</v>
      </c>
      <c r="Q26" s="24">
        <v>0</v>
      </c>
      <c r="S26" s="24">
        <v>0</v>
      </c>
      <c r="U26" s="24">
        <v>0</v>
      </c>
      <c r="W26" s="24">
        <v>0</v>
      </c>
      <c r="Y26" s="24">
        <v>0</v>
      </c>
      <c r="AA26" s="24">
        <v>0</v>
      </c>
      <c r="AC26" s="24">
        <v>0</v>
      </c>
      <c r="AE26" s="24">
        <v>0</v>
      </c>
      <c r="AG26" s="24">
        <v>0</v>
      </c>
      <c r="AI26" s="24">
        <v>0</v>
      </c>
      <c r="AK26" s="24">
        <v>0</v>
      </c>
      <c r="AM26" s="26">
        <v>0</v>
      </c>
      <c r="AO26" s="27">
        <v>0</v>
      </c>
      <c r="AQ26" s="27">
        <v>0</v>
      </c>
    </row>
    <row r="27" spans="1:43" s="24" customFormat="1" ht="12" customHeight="1" x14ac:dyDescent="0.2">
      <c r="A27" s="23" t="s">
        <v>433</v>
      </c>
      <c r="B27" s="24">
        <v>9.84</v>
      </c>
      <c r="D27" s="24">
        <v>0</v>
      </c>
      <c r="F27" s="24">
        <v>-9.84</v>
      </c>
      <c r="H27" s="25">
        <v>206.91</v>
      </c>
      <c r="J27" s="24">
        <v>0</v>
      </c>
      <c r="L27" s="24">
        <v>-206.91</v>
      </c>
      <c r="N27" s="23" t="s">
        <v>433</v>
      </c>
      <c r="O27" s="24">
        <v>154.5</v>
      </c>
      <c r="Q27" s="24">
        <v>40.549999999999997</v>
      </c>
      <c r="S27" s="24">
        <v>0.95</v>
      </c>
      <c r="U27" s="24">
        <v>1.07</v>
      </c>
      <c r="W27" s="24">
        <v>9.84</v>
      </c>
      <c r="Y27" s="24">
        <v>0</v>
      </c>
      <c r="AA27" s="24">
        <v>0</v>
      </c>
      <c r="AC27" s="24">
        <v>0</v>
      </c>
      <c r="AE27" s="24">
        <v>0</v>
      </c>
      <c r="AG27" s="24">
        <v>0</v>
      </c>
      <c r="AI27" s="24">
        <v>0</v>
      </c>
      <c r="AK27" s="24">
        <v>0</v>
      </c>
      <c r="AM27" s="26">
        <v>206.91</v>
      </c>
      <c r="AO27" s="27">
        <v>0</v>
      </c>
      <c r="AQ27" s="27">
        <v>-206.91</v>
      </c>
    </row>
    <row r="28" spans="1:43" s="24" customFormat="1" ht="12" customHeight="1" x14ac:dyDescent="0.2">
      <c r="A28" s="23" t="s">
        <v>434</v>
      </c>
      <c r="B28" s="24">
        <v>0</v>
      </c>
      <c r="D28" s="24">
        <v>0</v>
      </c>
      <c r="F28" s="24">
        <v>0</v>
      </c>
      <c r="H28" s="25">
        <v>0</v>
      </c>
      <c r="J28" s="24">
        <v>0</v>
      </c>
      <c r="L28" s="24">
        <v>0</v>
      </c>
      <c r="N28" s="23" t="s">
        <v>434</v>
      </c>
      <c r="O28" s="24">
        <v>0</v>
      </c>
      <c r="Q28" s="24">
        <v>0</v>
      </c>
      <c r="S28" s="24">
        <v>0</v>
      </c>
      <c r="U28" s="24">
        <v>0</v>
      </c>
      <c r="W28" s="24">
        <v>0</v>
      </c>
      <c r="Y28" s="24">
        <v>0</v>
      </c>
      <c r="AA28" s="24">
        <v>0</v>
      </c>
      <c r="AC28" s="24">
        <v>0</v>
      </c>
      <c r="AE28" s="24">
        <v>0</v>
      </c>
      <c r="AG28" s="24">
        <v>0</v>
      </c>
      <c r="AI28" s="24">
        <v>0</v>
      </c>
      <c r="AK28" s="24">
        <v>0</v>
      </c>
      <c r="AM28" s="26">
        <v>0</v>
      </c>
      <c r="AO28" s="27">
        <v>0</v>
      </c>
      <c r="AQ28" s="27">
        <v>0</v>
      </c>
    </row>
    <row r="29" spans="1:43" s="24" customFormat="1" ht="12" customHeight="1" x14ac:dyDescent="0.2">
      <c r="A29" s="23" t="s">
        <v>435</v>
      </c>
      <c r="B29" s="24">
        <v>2452.36</v>
      </c>
      <c r="D29" s="24">
        <v>3297</v>
      </c>
      <c r="F29" s="24">
        <v>844.64</v>
      </c>
      <c r="H29" s="25">
        <v>9402.2999999999993</v>
      </c>
      <c r="J29" s="24">
        <v>16485</v>
      </c>
      <c r="L29" s="24">
        <v>7082.7</v>
      </c>
      <c r="N29" s="23" t="s">
        <v>435</v>
      </c>
      <c r="O29" s="24">
        <v>0</v>
      </c>
      <c r="Q29" s="24">
        <v>3137.52</v>
      </c>
      <c r="S29" s="24">
        <v>1701.81</v>
      </c>
      <c r="U29" s="24">
        <v>2110.61</v>
      </c>
      <c r="W29" s="24">
        <v>2452.36</v>
      </c>
      <c r="Y29" s="24">
        <v>3297</v>
      </c>
      <c r="AA29" s="24">
        <v>3297</v>
      </c>
      <c r="AC29" s="24">
        <v>3297</v>
      </c>
      <c r="AE29" s="24">
        <v>3297</v>
      </c>
      <c r="AG29" s="24">
        <v>3297</v>
      </c>
      <c r="AI29" s="24">
        <v>3297</v>
      </c>
      <c r="AK29" s="24">
        <v>3297</v>
      </c>
      <c r="AM29" s="26">
        <v>32481.3</v>
      </c>
      <c r="AO29" s="27">
        <v>39564</v>
      </c>
      <c r="AQ29" s="27">
        <v>7082.7</v>
      </c>
    </row>
    <row r="30" spans="1:43" s="24" customFormat="1" ht="12" customHeight="1" x14ac:dyDescent="0.2">
      <c r="A30" s="23" t="s">
        <v>436</v>
      </c>
      <c r="B30" s="28">
        <v>18176.82</v>
      </c>
      <c r="D30" s="28">
        <v>16673</v>
      </c>
      <c r="F30" s="28">
        <v>-1503.82</v>
      </c>
      <c r="H30" s="29">
        <v>70852.09</v>
      </c>
      <c r="J30" s="28">
        <v>83365</v>
      </c>
      <c r="L30" s="28">
        <v>12512.91</v>
      </c>
      <c r="N30" s="23" t="s">
        <v>436</v>
      </c>
      <c r="O30" s="28">
        <v>4246.47</v>
      </c>
      <c r="Q30" s="28">
        <v>17320.18</v>
      </c>
      <c r="S30" s="28">
        <v>20343.22</v>
      </c>
      <c r="U30" s="28">
        <v>10765.4</v>
      </c>
      <c r="W30" s="28">
        <v>18176.82</v>
      </c>
      <c r="Y30" s="28">
        <v>16673</v>
      </c>
      <c r="AA30" s="28">
        <v>16673</v>
      </c>
      <c r="AC30" s="28">
        <v>16673</v>
      </c>
      <c r="AE30" s="28">
        <v>16673</v>
      </c>
      <c r="AG30" s="28">
        <v>16673</v>
      </c>
      <c r="AI30" s="28">
        <v>16673</v>
      </c>
      <c r="AK30" s="28">
        <v>16673</v>
      </c>
      <c r="AM30" s="30">
        <v>187563.09</v>
      </c>
      <c r="AO30" s="31">
        <v>200076</v>
      </c>
      <c r="AQ30" s="31">
        <v>12512.91</v>
      </c>
    </row>
    <row r="31" spans="1:43" s="24" customFormat="1" ht="12" customHeight="1" x14ac:dyDescent="0.2">
      <c r="A31" s="32" t="s">
        <v>437</v>
      </c>
      <c r="B31" s="24">
        <v>231738.68</v>
      </c>
      <c r="D31" s="24">
        <v>314986</v>
      </c>
      <c r="F31" s="24">
        <v>83247.320000000007</v>
      </c>
      <c r="H31" s="33">
        <v>1997426.77</v>
      </c>
      <c r="J31" s="24">
        <v>1574930</v>
      </c>
      <c r="L31" s="24">
        <v>-422496.77</v>
      </c>
      <c r="N31" s="32" t="s">
        <v>437</v>
      </c>
      <c r="O31" s="24">
        <v>281564.68</v>
      </c>
      <c r="P31" s="34"/>
      <c r="Q31" s="24">
        <v>310492.99</v>
      </c>
      <c r="R31" s="34"/>
      <c r="S31" s="24">
        <v>595767.52</v>
      </c>
      <c r="T31" s="34"/>
      <c r="U31" s="24">
        <v>577862.9</v>
      </c>
      <c r="V31" s="34"/>
      <c r="W31" s="24">
        <v>231738.68</v>
      </c>
      <c r="X31" s="34"/>
      <c r="Y31" s="24">
        <v>314986</v>
      </c>
      <c r="Z31" s="34"/>
      <c r="AA31" s="24">
        <v>314986</v>
      </c>
      <c r="AB31" s="34"/>
      <c r="AC31" s="24">
        <v>314986</v>
      </c>
      <c r="AD31" s="34"/>
      <c r="AE31" s="24">
        <v>314986</v>
      </c>
      <c r="AF31" s="34"/>
      <c r="AG31" s="24">
        <v>316529</v>
      </c>
      <c r="AH31" s="34"/>
      <c r="AI31" s="24">
        <v>316529</v>
      </c>
      <c r="AJ31" s="34"/>
      <c r="AK31" s="24">
        <v>322700</v>
      </c>
      <c r="AL31" s="34"/>
      <c r="AM31" s="26">
        <v>4213128.7699999996</v>
      </c>
      <c r="AO31" s="27">
        <v>3790632</v>
      </c>
      <c r="AQ31" s="27">
        <v>-422496.77</v>
      </c>
    </row>
    <row r="32" spans="1:43" s="24" customFormat="1" ht="12" customHeight="1" x14ac:dyDescent="0.2">
      <c r="A32" s="35"/>
      <c r="C32" s="34"/>
      <c r="F32" s="34"/>
      <c r="G32" s="34"/>
      <c r="H32" s="33"/>
      <c r="N32" s="35"/>
      <c r="AM32" s="26"/>
      <c r="AO32" s="27"/>
      <c r="AQ32" s="27"/>
    </row>
    <row r="33" spans="1:43" s="24" customFormat="1" ht="12" customHeight="1" x14ac:dyDescent="0.2">
      <c r="A33" s="23" t="s">
        <v>438</v>
      </c>
      <c r="B33" s="35">
        <v>79798.97</v>
      </c>
      <c r="D33" s="35">
        <v>-5145.09</v>
      </c>
      <c r="F33" s="35">
        <v>-84944.06</v>
      </c>
      <c r="H33" s="25">
        <v>-629350.84</v>
      </c>
      <c r="J33" s="35">
        <v>-25725.45</v>
      </c>
      <c r="L33" s="35">
        <v>603625.39</v>
      </c>
      <c r="N33" s="23" t="s">
        <v>438</v>
      </c>
      <c r="O33" s="35">
        <v>-18348.240000000002</v>
      </c>
      <c r="P33" s="35"/>
      <c r="Q33" s="35">
        <v>-27098.74</v>
      </c>
      <c r="R33" s="35"/>
      <c r="S33" s="35">
        <v>-337562.51</v>
      </c>
      <c r="T33" s="35"/>
      <c r="U33" s="35">
        <v>-326140.32</v>
      </c>
      <c r="V33" s="35"/>
      <c r="W33" s="35">
        <v>79798.97</v>
      </c>
      <c r="X33" s="35"/>
      <c r="Y33" s="35">
        <v>-5145.09</v>
      </c>
      <c r="Z33" s="35"/>
      <c r="AA33" s="35">
        <v>-5145.09</v>
      </c>
      <c r="AB33" s="35"/>
      <c r="AC33" s="35">
        <v>-5145.09</v>
      </c>
      <c r="AD33" s="35"/>
      <c r="AE33" s="35">
        <v>-5145.09</v>
      </c>
      <c r="AF33" s="35"/>
      <c r="AG33" s="35">
        <v>-6687.87</v>
      </c>
      <c r="AH33" s="35"/>
      <c r="AI33" s="35">
        <v>-6687.87</v>
      </c>
      <c r="AJ33" s="35"/>
      <c r="AK33" s="35">
        <v>-12858.97</v>
      </c>
      <c r="AL33" s="35"/>
      <c r="AM33" s="36">
        <v>-676165.91</v>
      </c>
      <c r="AO33" s="37">
        <v>-72540.52</v>
      </c>
      <c r="AQ33" s="27">
        <v>603625.39</v>
      </c>
    </row>
    <row r="34" spans="1:43" s="24" customFormat="1" ht="12" customHeight="1" x14ac:dyDescent="0.2">
      <c r="A34" s="38" t="s">
        <v>359</v>
      </c>
      <c r="B34" s="28">
        <v>0</v>
      </c>
      <c r="D34" s="28">
        <v>0</v>
      </c>
      <c r="F34" s="28">
        <v>0</v>
      </c>
      <c r="H34" s="29">
        <v>0</v>
      </c>
      <c r="J34" s="28">
        <v>0</v>
      </c>
      <c r="L34" s="28">
        <v>0</v>
      </c>
      <c r="N34" s="38" t="s">
        <v>359</v>
      </c>
      <c r="O34" s="28">
        <v>0</v>
      </c>
      <c r="P34" s="35"/>
      <c r="Q34" s="28">
        <v>0</v>
      </c>
      <c r="R34" s="35"/>
      <c r="S34" s="28">
        <v>0</v>
      </c>
      <c r="T34" s="35"/>
      <c r="U34" s="28">
        <v>0</v>
      </c>
      <c r="V34" s="35"/>
      <c r="W34" s="28">
        <v>0</v>
      </c>
      <c r="X34" s="35"/>
      <c r="Y34" s="28">
        <v>0</v>
      </c>
      <c r="Z34" s="35"/>
      <c r="AA34" s="28">
        <v>0</v>
      </c>
      <c r="AB34" s="35"/>
      <c r="AC34" s="28">
        <v>0</v>
      </c>
      <c r="AD34" s="35"/>
      <c r="AE34" s="28">
        <v>0</v>
      </c>
      <c r="AF34" s="35"/>
      <c r="AG34" s="28">
        <v>0</v>
      </c>
      <c r="AH34" s="35"/>
      <c r="AI34" s="28">
        <v>0</v>
      </c>
      <c r="AJ34" s="35"/>
      <c r="AK34" s="28">
        <v>0</v>
      </c>
      <c r="AL34" s="35"/>
      <c r="AM34" s="30">
        <v>0</v>
      </c>
      <c r="AO34" s="31">
        <v>0</v>
      </c>
      <c r="AQ34" s="31">
        <v>0</v>
      </c>
    </row>
    <row r="35" spans="1:43" s="24" customFormat="1" ht="12" customHeight="1" x14ac:dyDescent="0.2">
      <c r="C35" s="34"/>
      <c r="F35" s="34"/>
      <c r="G35" s="34"/>
      <c r="H35" s="33"/>
      <c r="AM35" s="26"/>
      <c r="AO35" s="27"/>
      <c r="AQ35" s="27"/>
    </row>
    <row r="36" spans="1:43" s="24" customFormat="1" ht="12" customHeight="1" x14ac:dyDescent="0.2">
      <c r="A36" s="39" t="s">
        <v>439</v>
      </c>
      <c r="B36" s="34">
        <v>311537.65000000002</v>
      </c>
      <c r="C36" s="34"/>
      <c r="D36" s="34">
        <v>309840.90999999997</v>
      </c>
      <c r="E36" s="34"/>
      <c r="F36" s="34">
        <v>-1696.7400000000198</v>
      </c>
      <c r="G36" s="34"/>
      <c r="H36" s="34">
        <v>1368075.93</v>
      </c>
      <c r="I36" s="34"/>
      <c r="J36" s="34">
        <v>1549204.55</v>
      </c>
      <c r="K36" s="34"/>
      <c r="L36" s="34">
        <v>181128.62</v>
      </c>
      <c r="N36" s="39" t="s">
        <v>439</v>
      </c>
      <c r="O36" s="34">
        <v>263216.44</v>
      </c>
      <c r="P36" s="34"/>
      <c r="Q36" s="34">
        <v>283394.25</v>
      </c>
      <c r="R36" s="34"/>
      <c r="S36" s="34">
        <v>258205.01</v>
      </c>
      <c r="T36" s="34"/>
      <c r="U36" s="34">
        <v>251722.58</v>
      </c>
      <c r="V36" s="34"/>
      <c r="W36" s="34">
        <v>311537.65000000002</v>
      </c>
      <c r="X36" s="34"/>
      <c r="Y36" s="34">
        <v>309840.90999999997</v>
      </c>
      <c r="Z36" s="34"/>
      <c r="AA36" s="34">
        <v>309840.90999999997</v>
      </c>
      <c r="AB36" s="34"/>
      <c r="AC36" s="34">
        <v>309840.90999999997</v>
      </c>
      <c r="AD36" s="34"/>
      <c r="AE36" s="34">
        <v>309840.90999999997</v>
      </c>
      <c r="AF36" s="34"/>
      <c r="AG36" s="34">
        <v>309841.13</v>
      </c>
      <c r="AH36" s="34"/>
      <c r="AI36" s="34">
        <v>309841.13</v>
      </c>
      <c r="AJ36" s="34"/>
      <c r="AK36" s="34">
        <v>309841.03000000003</v>
      </c>
      <c r="AL36" s="34"/>
      <c r="AM36" s="26">
        <v>3536962.86</v>
      </c>
      <c r="AO36" s="27">
        <v>3718091.48</v>
      </c>
      <c r="AQ36" s="27">
        <v>181128.62</v>
      </c>
    </row>
    <row r="37" spans="1:43" s="24" customFormat="1" ht="12" customHeight="1" x14ac:dyDescent="0.2">
      <c r="N37" s="39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O37" s="34"/>
      <c r="AQ37" s="34"/>
    </row>
    <row r="38" spans="1:43" s="24" customFormat="1" ht="12" customHeight="1" x14ac:dyDescent="0.2">
      <c r="A38" s="40" t="s">
        <v>440</v>
      </c>
      <c r="B38" s="24">
        <v>20</v>
      </c>
      <c r="D38" s="24">
        <v>24</v>
      </c>
      <c r="F38" s="24">
        <f>+D38-B38</f>
        <v>4</v>
      </c>
      <c r="H38" s="24">
        <v>22</v>
      </c>
      <c r="J38" s="24">
        <v>24</v>
      </c>
      <c r="L38" s="24">
        <f>+J38-H38</f>
        <v>2</v>
      </c>
      <c r="N38" s="40" t="s">
        <v>440</v>
      </c>
      <c r="O38" s="24">
        <v>23</v>
      </c>
      <c r="Q38" s="24">
        <v>23</v>
      </c>
      <c r="S38" s="24">
        <v>21</v>
      </c>
      <c r="U38" s="24">
        <v>21</v>
      </c>
      <c r="W38" s="24">
        <v>20</v>
      </c>
      <c r="Y38" s="24">
        <v>24</v>
      </c>
      <c r="AA38" s="24">
        <v>24</v>
      </c>
      <c r="AC38" s="24">
        <v>24</v>
      </c>
      <c r="AE38" s="24">
        <v>24</v>
      </c>
      <c r="AG38" s="24">
        <v>24</v>
      </c>
      <c r="AI38" s="24">
        <v>24</v>
      </c>
      <c r="AK38" s="24">
        <v>24</v>
      </c>
      <c r="AM38" s="26">
        <f>SUM(O38:AK38)/12</f>
        <v>23</v>
      </c>
      <c r="AO38" s="27">
        <v>24</v>
      </c>
      <c r="AQ38" s="27">
        <f>+AO38-AM38</f>
        <v>1</v>
      </c>
    </row>
    <row r="39" spans="1:43" ht="12" customHeight="1" x14ac:dyDescent="0.2"/>
    <row r="41" spans="1:43" x14ac:dyDescent="0.2">
      <c r="A41" s="4" t="s">
        <v>572</v>
      </c>
    </row>
    <row r="43" spans="1:43" x14ac:dyDescent="0.2">
      <c r="A43" s="4" t="s">
        <v>591</v>
      </c>
    </row>
    <row r="44" spans="1:43" x14ac:dyDescent="0.2">
      <c r="A44" s="4" t="s">
        <v>602</v>
      </c>
    </row>
    <row r="45" spans="1:43" x14ac:dyDescent="0.2">
      <c r="A45" s="4" t="s">
        <v>600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9 F39 F37 L37 L11:L35 F11:F35">
    <cfRule type="cellIs" dxfId="3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9"/>
  <sheetViews>
    <sheetView topLeftCell="G219" workbookViewId="0">
      <selection activeCell="I245" sqref="I245"/>
    </sheetView>
  </sheetViews>
  <sheetFormatPr defaultRowHeight="12.75" x14ac:dyDescent="0.2"/>
  <cols>
    <col min="1" max="1" width="5.28515625" customWidth="1"/>
    <col min="2" max="2" width="10.85546875" customWidth="1"/>
    <col min="3" max="3" width="7.42578125" customWidth="1"/>
    <col min="4" max="4" width="12" customWidth="1"/>
    <col min="5" max="5" width="3.7109375" customWidth="1"/>
    <col min="7" max="8" width="12" customWidth="1"/>
    <col min="9" max="9" width="44.5703125" customWidth="1"/>
    <col min="10" max="10" width="13.42578125" customWidth="1"/>
    <col min="11" max="11" width="39.140625" customWidth="1"/>
    <col min="12" max="12" width="12.5703125" customWidth="1"/>
  </cols>
  <sheetData>
    <row r="1" spans="1:12" x14ac:dyDescent="0.2">
      <c r="A1" t="s">
        <v>0</v>
      </c>
      <c r="C1" t="s">
        <v>1</v>
      </c>
      <c r="E1" t="s">
        <v>2</v>
      </c>
    </row>
    <row r="2" spans="1:12" x14ac:dyDescent="0.2">
      <c r="A2" t="s">
        <v>3</v>
      </c>
      <c r="C2" s="1">
        <v>105653</v>
      </c>
      <c r="E2" t="s">
        <v>4</v>
      </c>
    </row>
    <row r="3" spans="1:12" x14ac:dyDescent="0.2">
      <c r="A3" t="s">
        <v>5</v>
      </c>
      <c r="C3" t="s">
        <v>6</v>
      </c>
      <c r="E3" t="s">
        <v>7</v>
      </c>
    </row>
    <row r="6" spans="1:12" x14ac:dyDescent="0.2">
      <c r="B6" t="s">
        <v>8</v>
      </c>
      <c r="C6" t="s">
        <v>9</v>
      </c>
      <c r="D6" t="s">
        <v>10</v>
      </c>
      <c r="F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</row>
    <row r="8" spans="1:12" x14ac:dyDescent="0.2">
      <c r="B8" s="2">
        <v>37026</v>
      </c>
      <c r="C8">
        <v>413</v>
      </c>
      <c r="D8">
        <v>52000500</v>
      </c>
      <c r="F8" t="s">
        <v>17</v>
      </c>
      <c r="H8">
        <v>100025199</v>
      </c>
      <c r="J8">
        <v>30016000</v>
      </c>
      <c r="K8" t="s">
        <v>18</v>
      </c>
      <c r="L8" s="3">
        <v>5880.95</v>
      </c>
    </row>
    <row r="9" spans="1:12" x14ac:dyDescent="0.2">
      <c r="B9" s="2">
        <v>37026</v>
      </c>
      <c r="C9">
        <v>413</v>
      </c>
      <c r="D9">
        <v>52000500</v>
      </c>
      <c r="F9" t="s">
        <v>17</v>
      </c>
      <c r="H9">
        <v>100025199</v>
      </c>
      <c r="J9">
        <v>30016000</v>
      </c>
      <c r="K9" t="s">
        <v>18</v>
      </c>
      <c r="L9" s="3">
        <v>704.6</v>
      </c>
    </row>
    <row r="10" spans="1:12" x14ac:dyDescent="0.2">
      <c r="B10" s="2">
        <v>37026</v>
      </c>
      <c r="C10">
        <v>413</v>
      </c>
      <c r="D10">
        <v>52000500</v>
      </c>
      <c r="F10" t="s">
        <v>17</v>
      </c>
      <c r="H10">
        <v>100025199</v>
      </c>
      <c r="J10">
        <v>30016000</v>
      </c>
      <c r="K10" t="s">
        <v>18</v>
      </c>
      <c r="L10" s="3">
        <v>63.57</v>
      </c>
    </row>
    <row r="11" spans="1:12" x14ac:dyDescent="0.2">
      <c r="B11" s="2">
        <v>37026</v>
      </c>
      <c r="C11">
        <v>413</v>
      </c>
      <c r="D11">
        <v>52000500</v>
      </c>
      <c r="F11" t="s">
        <v>17</v>
      </c>
      <c r="H11">
        <v>100025199</v>
      </c>
      <c r="J11">
        <v>30016000</v>
      </c>
      <c r="K11" t="s">
        <v>18</v>
      </c>
      <c r="L11" s="3">
        <v>74066.64</v>
      </c>
    </row>
    <row r="12" spans="1:12" x14ac:dyDescent="0.2">
      <c r="B12" s="2">
        <v>37042</v>
      </c>
      <c r="C12">
        <v>413</v>
      </c>
      <c r="D12">
        <v>52000500</v>
      </c>
      <c r="F12" t="s">
        <v>17</v>
      </c>
      <c r="H12">
        <v>100026816</v>
      </c>
      <c r="J12">
        <v>30016000</v>
      </c>
      <c r="K12" t="s">
        <v>18</v>
      </c>
      <c r="L12" s="3">
        <v>701.01</v>
      </c>
    </row>
    <row r="13" spans="1:12" x14ac:dyDescent="0.2">
      <c r="B13" s="2">
        <v>37042</v>
      </c>
      <c r="C13">
        <v>413</v>
      </c>
      <c r="D13">
        <v>52000500</v>
      </c>
      <c r="F13" t="s">
        <v>17</v>
      </c>
      <c r="H13">
        <v>100026816</v>
      </c>
      <c r="J13">
        <v>30016000</v>
      </c>
      <c r="K13" t="s">
        <v>18</v>
      </c>
      <c r="L13" s="3">
        <v>65891.740000000005</v>
      </c>
    </row>
    <row r="14" spans="1:12" x14ac:dyDescent="0.2">
      <c r="B14" s="2">
        <v>37042</v>
      </c>
      <c r="C14">
        <v>413</v>
      </c>
      <c r="D14">
        <v>52000500</v>
      </c>
      <c r="F14" t="s">
        <v>17</v>
      </c>
      <c r="H14">
        <v>100026816</v>
      </c>
      <c r="J14">
        <v>30016000</v>
      </c>
      <c r="K14" t="s">
        <v>18</v>
      </c>
      <c r="L14" s="3">
        <v>19734.849999999999</v>
      </c>
    </row>
    <row r="15" spans="1:12" x14ac:dyDescent="0.2">
      <c r="B15" s="2">
        <v>37026</v>
      </c>
      <c r="C15">
        <v>413</v>
      </c>
      <c r="D15">
        <v>52000500</v>
      </c>
      <c r="F15" t="s">
        <v>17</v>
      </c>
      <c r="H15">
        <v>100025199</v>
      </c>
      <c r="J15">
        <v>30016000</v>
      </c>
      <c r="K15" t="s">
        <v>18</v>
      </c>
      <c r="L15" s="3">
        <v>764.6</v>
      </c>
    </row>
    <row r="16" spans="1:12" x14ac:dyDescent="0.2">
      <c r="B16" s="2">
        <v>37042</v>
      </c>
      <c r="C16">
        <v>413</v>
      </c>
      <c r="D16">
        <v>52000500</v>
      </c>
      <c r="F16" t="s">
        <v>17</v>
      </c>
      <c r="H16">
        <v>100026816</v>
      </c>
      <c r="J16">
        <v>25142000</v>
      </c>
      <c r="K16" t="s">
        <v>19</v>
      </c>
      <c r="L16" s="3">
        <v>-3442.06</v>
      </c>
    </row>
    <row r="17" spans="2:12" x14ac:dyDescent="0.2">
      <c r="B17" s="2">
        <v>37026</v>
      </c>
      <c r="C17">
        <v>413</v>
      </c>
      <c r="D17">
        <v>52000500</v>
      </c>
      <c r="F17" t="s">
        <v>17</v>
      </c>
      <c r="H17">
        <v>100025199</v>
      </c>
      <c r="J17">
        <v>25142000</v>
      </c>
      <c r="K17" t="s">
        <v>19</v>
      </c>
      <c r="L17" s="3">
        <v>-6709.12</v>
      </c>
    </row>
    <row r="18" spans="2:12" x14ac:dyDescent="0.2">
      <c r="B18" s="2">
        <v>37042</v>
      </c>
      <c r="C18">
        <v>413</v>
      </c>
      <c r="D18">
        <v>52000500</v>
      </c>
      <c r="F18" t="s">
        <v>17</v>
      </c>
      <c r="H18">
        <v>100026816</v>
      </c>
      <c r="J18">
        <v>30016000</v>
      </c>
      <c r="K18" t="s">
        <v>18</v>
      </c>
      <c r="L18" s="3">
        <v>442.75</v>
      </c>
    </row>
    <row r="19" spans="2:12" x14ac:dyDescent="0.2">
      <c r="B19" s="2">
        <v>37042</v>
      </c>
      <c r="C19">
        <v>413</v>
      </c>
      <c r="D19">
        <v>52000500</v>
      </c>
      <c r="F19" t="s">
        <v>17</v>
      </c>
      <c r="H19">
        <v>100026816</v>
      </c>
      <c r="J19">
        <v>30016000</v>
      </c>
      <c r="K19" t="s">
        <v>18</v>
      </c>
      <c r="L19" s="3">
        <v>170.45</v>
      </c>
    </row>
    <row r="20" spans="2:12" x14ac:dyDescent="0.2">
      <c r="B20" s="2">
        <v>37042</v>
      </c>
      <c r="C20">
        <v>413</v>
      </c>
      <c r="D20">
        <v>52000500</v>
      </c>
      <c r="F20" t="s">
        <v>17</v>
      </c>
      <c r="H20">
        <v>100026816</v>
      </c>
      <c r="J20">
        <v>30016000</v>
      </c>
      <c r="K20" t="s">
        <v>18</v>
      </c>
      <c r="L20" s="3">
        <v>69.91</v>
      </c>
    </row>
    <row r="21" spans="2:12" x14ac:dyDescent="0.2">
      <c r="B21" s="2">
        <v>37042</v>
      </c>
      <c r="C21">
        <v>413</v>
      </c>
      <c r="D21">
        <v>52000500</v>
      </c>
      <c r="F21" t="s">
        <v>17</v>
      </c>
      <c r="H21">
        <v>100026816</v>
      </c>
      <c r="J21">
        <v>30016000</v>
      </c>
      <c r="K21" t="s">
        <v>18</v>
      </c>
      <c r="L21" s="3">
        <v>2416.11</v>
      </c>
    </row>
    <row r="22" spans="2:12" x14ac:dyDescent="0.2">
      <c r="B22" s="2">
        <v>37042</v>
      </c>
      <c r="C22">
        <v>413</v>
      </c>
      <c r="D22">
        <v>52000500</v>
      </c>
      <c r="F22" t="s">
        <v>17</v>
      </c>
      <c r="H22">
        <v>100026816</v>
      </c>
      <c r="J22">
        <v>30016000</v>
      </c>
      <c r="K22" t="s">
        <v>18</v>
      </c>
      <c r="L22" s="3">
        <v>342.84</v>
      </c>
    </row>
    <row r="23" spans="2:12" x14ac:dyDescent="0.2">
      <c r="B23" t="s">
        <v>20</v>
      </c>
      <c r="D23">
        <v>52000500</v>
      </c>
      <c r="L23" s="59">
        <v>161098.84</v>
      </c>
    </row>
    <row r="24" spans="2:12" x14ac:dyDescent="0.2">
      <c r="B24" s="2">
        <v>37042</v>
      </c>
      <c r="C24">
        <v>413</v>
      </c>
      <c r="D24">
        <v>52001000</v>
      </c>
      <c r="F24" t="s">
        <v>21</v>
      </c>
      <c r="H24">
        <v>100026816</v>
      </c>
      <c r="J24">
        <v>30016000</v>
      </c>
      <c r="K24" t="s">
        <v>18</v>
      </c>
      <c r="L24" s="3">
        <v>6062.73</v>
      </c>
    </row>
    <row r="25" spans="2:12" x14ac:dyDescent="0.2">
      <c r="B25" s="2">
        <v>37026</v>
      </c>
      <c r="C25">
        <v>413</v>
      </c>
      <c r="D25">
        <v>52001000</v>
      </c>
      <c r="F25" t="s">
        <v>21</v>
      </c>
      <c r="H25">
        <v>100025199</v>
      </c>
      <c r="J25">
        <v>30016000</v>
      </c>
      <c r="K25" t="s">
        <v>18</v>
      </c>
      <c r="L25" s="3">
        <v>3017.33</v>
      </c>
    </row>
    <row r="26" spans="2:12" x14ac:dyDescent="0.2">
      <c r="B26" s="2">
        <v>37026</v>
      </c>
      <c r="C26">
        <v>413</v>
      </c>
      <c r="D26">
        <v>52001000</v>
      </c>
      <c r="F26" t="s">
        <v>21</v>
      </c>
      <c r="H26">
        <v>100025199</v>
      </c>
      <c r="J26">
        <v>30016000</v>
      </c>
      <c r="K26" t="s">
        <v>18</v>
      </c>
      <c r="L26" s="3">
        <v>1990.81</v>
      </c>
    </row>
    <row r="27" spans="2:12" x14ac:dyDescent="0.2">
      <c r="B27" s="2">
        <v>37026</v>
      </c>
      <c r="C27">
        <v>413</v>
      </c>
      <c r="D27">
        <v>52001000</v>
      </c>
      <c r="F27" t="s">
        <v>21</v>
      </c>
      <c r="H27">
        <v>100025199</v>
      </c>
      <c r="J27">
        <v>30016000</v>
      </c>
      <c r="K27" t="s">
        <v>18</v>
      </c>
      <c r="L27" s="3">
        <v>6517.88</v>
      </c>
    </row>
    <row r="28" spans="2:12" x14ac:dyDescent="0.2">
      <c r="B28" s="2">
        <v>37042</v>
      </c>
      <c r="C28">
        <v>413</v>
      </c>
      <c r="D28">
        <v>52001000</v>
      </c>
      <c r="F28" t="s">
        <v>21</v>
      </c>
      <c r="H28">
        <v>100026816</v>
      </c>
      <c r="J28">
        <v>30016000</v>
      </c>
      <c r="K28" t="s">
        <v>18</v>
      </c>
      <c r="L28" s="3">
        <v>1815.8</v>
      </c>
    </row>
    <row r="29" spans="2:12" x14ac:dyDescent="0.2">
      <c r="B29" s="2">
        <v>37042</v>
      </c>
      <c r="C29">
        <v>413</v>
      </c>
      <c r="D29">
        <v>52001000</v>
      </c>
      <c r="F29" t="s">
        <v>21</v>
      </c>
      <c r="H29">
        <v>100026816</v>
      </c>
      <c r="J29">
        <v>30016000</v>
      </c>
      <c r="K29" t="s">
        <v>18</v>
      </c>
      <c r="L29" s="3">
        <v>740.02</v>
      </c>
    </row>
    <row r="30" spans="2:12" x14ac:dyDescent="0.2">
      <c r="B30" s="2">
        <v>37042</v>
      </c>
      <c r="C30">
        <v>413</v>
      </c>
      <c r="D30">
        <v>52001000</v>
      </c>
      <c r="F30" t="s">
        <v>21</v>
      </c>
      <c r="H30">
        <v>100026816</v>
      </c>
      <c r="J30">
        <v>30016000</v>
      </c>
      <c r="K30" t="s">
        <v>18</v>
      </c>
      <c r="L30" s="3">
        <v>2444.1799999999998</v>
      </c>
    </row>
    <row r="31" spans="2:12" x14ac:dyDescent="0.2">
      <c r="B31" s="2">
        <v>37042</v>
      </c>
      <c r="C31">
        <v>413</v>
      </c>
      <c r="D31">
        <v>52001000</v>
      </c>
      <c r="F31" t="s">
        <v>21</v>
      </c>
      <c r="H31">
        <v>100026816</v>
      </c>
      <c r="J31">
        <v>30016000</v>
      </c>
      <c r="K31" t="s">
        <v>18</v>
      </c>
      <c r="L31" s="3">
        <v>657.16</v>
      </c>
    </row>
    <row r="32" spans="2:12" x14ac:dyDescent="0.2">
      <c r="B32" s="2">
        <v>37042</v>
      </c>
      <c r="C32">
        <v>413</v>
      </c>
      <c r="D32">
        <v>52001000</v>
      </c>
      <c r="F32" t="s">
        <v>21</v>
      </c>
      <c r="H32">
        <v>100026816</v>
      </c>
      <c r="J32">
        <v>30016000</v>
      </c>
      <c r="K32" t="s">
        <v>18</v>
      </c>
      <c r="L32" s="3">
        <v>2632.71</v>
      </c>
    </row>
    <row r="33" spans="2:12" x14ac:dyDescent="0.2">
      <c r="B33" t="s">
        <v>20</v>
      </c>
      <c r="D33">
        <v>52001000</v>
      </c>
      <c r="L33" s="59">
        <v>25878.62</v>
      </c>
    </row>
    <row r="34" spans="2:12" x14ac:dyDescent="0.2">
      <c r="B34" s="2">
        <v>37042</v>
      </c>
      <c r="C34">
        <v>413</v>
      </c>
      <c r="D34">
        <v>52001500</v>
      </c>
      <c r="F34" t="s">
        <v>22</v>
      </c>
      <c r="H34">
        <v>100026816</v>
      </c>
      <c r="J34">
        <v>30016000</v>
      </c>
      <c r="K34" t="s">
        <v>18</v>
      </c>
      <c r="L34" s="3">
        <v>150</v>
      </c>
    </row>
    <row r="35" spans="2:12" x14ac:dyDescent="0.2">
      <c r="B35" s="2">
        <v>37026</v>
      </c>
      <c r="C35">
        <v>413</v>
      </c>
      <c r="D35">
        <v>52001500</v>
      </c>
      <c r="F35" t="s">
        <v>22</v>
      </c>
      <c r="H35">
        <v>100025199</v>
      </c>
      <c r="J35">
        <v>30016000</v>
      </c>
      <c r="K35" t="s">
        <v>18</v>
      </c>
      <c r="L35" s="3">
        <v>150</v>
      </c>
    </row>
    <row r="36" spans="2:12" x14ac:dyDescent="0.2">
      <c r="B36" t="s">
        <v>20</v>
      </c>
      <c r="D36">
        <v>52001500</v>
      </c>
      <c r="L36" s="59">
        <v>300</v>
      </c>
    </row>
    <row r="37" spans="2:12" x14ac:dyDescent="0.2">
      <c r="B37" s="2">
        <v>37042</v>
      </c>
      <c r="C37">
        <v>413</v>
      </c>
      <c r="D37">
        <v>52002000</v>
      </c>
      <c r="F37" t="s">
        <v>23</v>
      </c>
      <c r="H37">
        <v>100028587</v>
      </c>
      <c r="I37" t="s">
        <v>24</v>
      </c>
      <c r="J37">
        <v>52508000</v>
      </c>
      <c r="K37" t="s">
        <v>25</v>
      </c>
      <c r="L37" s="3">
        <v>700</v>
      </c>
    </row>
    <row r="38" spans="2:12" x14ac:dyDescent="0.2">
      <c r="B38" s="2">
        <v>37041</v>
      </c>
      <c r="C38">
        <v>413</v>
      </c>
      <c r="D38">
        <v>52002000</v>
      </c>
      <c r="F38" t="s">
        <v>23</v>
      </c>
      <c r="H38">
        <v>100027523</v>
      </c>
      <c r="I38" t="s">
        <v>26</v>
      </c>
      <c r="J38">
        <v>52507500</v>
      </c>
      <c r="K38" t="s">
        <v>27</v>
      </c>
      <c r="L38" s="3">
        <v>71</v>
      </c>
    </row>
    <row r="39" spans="2:12" x14ac:dyDescent="0.2">
      <c r="B39" t="s">
        <v>20</v>
      </c>
      <c r="D39">
        <v>52002000</v>
      </c>
      <c r="L39" s="59">
        <v>771</v>
      </c>
    </row>
    <row r="40" spans="2:12" x14ac:dyDescent="0.2">
      <c r="B40" s="2">
        <v>37013</v>
      </c>
      <c r="C40">
        <v>413</v>
      </c>
      <c r="D40">
        <v>52003000</v>
      </c>
      <c r="F40" t="s">
        <v>28</v>
      </c>
      <c r="H40">
        <v>100023761</v>
      </c>
      <c r="I40" t="s">
        <v>29</v>
      </c>
      <c r="J40">
        <v>6000017277</v>
      </c>
      <c r="K40" t="s">
        <v>30</v>
      </c>
      <c r="L40" s="3">
        <v>84.12</v>
      </c>
    </row>
    <row r="41" spans="2:12" x14ac:dyDescent="0.2">
      <c r="B41" s="2">
        <v>37034</v>
      </c>
      <c r="C41">
        <v>413</v>
      </c>
      <c r="D41">
        <v>52003000</v>
      </c>
      <c r="F41" t="s">
        <v>28</v>
      </c>
      <c r="H41">
        <v>100026676</v>
      </c>
      <c r="I41" t="s">
        <v>31</v>
      </c>
      <c r="J41">
        <v>6000011076</v>
      </c>
      <c r="K41" t="s">
        <v>32</v>
      </c>
      <c r="L41" s="3">
        <v>48.51</v>
      </c>
    </row>
    <row r="42" spans="2:12" x14ac:dyDescent="0.2">
      <c r="B42" s="2">
        <v>37022</v>
      </c>
      <c r="C42">
        <v>413</v>
      </c>
      <c r="D42">
        <v>52003000</v>
      </c>
      <c r="F42" t="s">
        <v>28</v>
      </c>
      <c r="H42">
        <v>100025634</v>
      </c>
      <c r="I42" t="s">
        <v>33</v>
      </c>
      <c r="J42">
        <v>6000017277</v>
      </c>
      <c r="K42" t="s">
        <v>30</v>
      </c>
      <c r="L42" s="3">
        <v>73.78</v>
      </c>
    </row>
    <row r="43" spans="2:12" x14ac:dyDescent="0.2">
      <c r="B43" s="2">
        <v>37042</v>
      </c>
      <c r="C43">
        <v>413</v>
      </c>
      <c r="D43">
        <v>52003000</v>
      </c>
      <c r="F43" t="s">
        <v>28</v>
      </c>
      <c r="H43">
        <v>100002697</v>
      </c>
      <c r="I43" t="s">
        <v>34</v>
      </c>
      <c r="J43">
        <v>20023000</v>
      </c>
      <c r="K43" t="s">
        <v>35</v>
      </c>
      <c r="L43" s="3">
        <v>406.48</v>
      </c>
    </row>
    <row r="44" spans="2:12" x14ac:dyDescent="0.2">
      <c r="B44" s="2">
        <v>37013</v>
      </c>
      <c r="C44">
        <v>413</v>
      </c>
      <c r="D44">
        <v>52003000</v>
      </c>
      <c r="F44" t="s">
        <v>28</v>
      </c>
      <c r="H44">
        <v>100023700</v>
      </c>
      <c r="I44" t="s">
        <v>36</v>
      </c>
      <c r="J44">
        <v>6000017277</v>
      </c>
      <c r="K44" t="s">
        <v>30</v>
      </c>
      <c r="L44" s="3">
        <v>240</v>
      </c>
    </row>
    <row r="45" spans="2:12" x14ac:dyDescent="0.2">
      <c r="B45" t="s">
        <v>20</v>
      </c>
      <c r="D45">
        <v>52003000</v>
      </c>
      <c r="L45" s="59">
        <v>852.89</v>
      </c>
    </row>
    <row r="46" spans="2:12" x14ac:dyDescent="0.2">
      <c r="B46" s="2">
        <v>37022</v>
      </c>
      <c r="C46">
        <v>413</v>
      </c>
      <c r="D46">
        <v>52003500</v>
      </c>
      <c r="F46" t="s">
        <v>37</v>
      </c>
      <c r="H46">
        <v>100025634</v>
      </c>
      <c r="I46" t="s">
        <v>33</v>
      </c>
      <c r="J46">
        <v>6000017277</v>
      </c>
      <c r="K46" t="s">
        <v>30</v>
      </c>
      <c r="L46" s="3">
        <v>8.64</v>
      </c>
    </row>
    <row r="47" spans="2:12" x14ac:dyDescent="0.2">
      <c r="B47" s="2">
        <v>37034</v>
      </c>
      <c r="C47">
        <v>413</v>
      </c>
      <c r="D47">
        <v>52003500</v>
      </c>
      <c r="F47" t="s">
        <v>37</v>
      </c>
      <c r="H47">
        <v>100026754</v>
      </c>
      <c r="I47" t="s">
        <v>38</v>
      </c>
      <c r="J47">
        <v>6000012417</v>
      </c>
      <c r="K47" t="s">
        <v>39</v>
      </c>
      <c r="L47" s="3">
        <v>7.45</v>
      </c>
    </row>
    <row r="48" spans="2:12" x14ac:dyDescent="0.2">
      <c r="B48" s="2">
        <v>37034</v>
      </c>
      <c r="C48">
        <v>413</v>
      </c>
      <c r="D48">
        <v>52003500</v>
      </c>
      <c r="F48" t="s">
        <v>37</v>
      </c>
      <c r="H48">
        <v>100026754</v>
      </c>
      <c r="I48" t="s">
        <v>38</v>
      </c>
      <c r="J48">
        <v>6000012417</v>
      </c>
      <c r="K48" t="s">
        <v>39</v>
      </c>
      <c r="L48" s="3">
        <v>41.5</v>
      </c>
    </row>
    <row r="49" spans="2:12" x14ac:dyDescent="0.2">
      <c r="B49" s="2">
        <v>37013</v>
      </c>
      <c r="C49">
        <v>413</v>
      </c>
      <c r="D49">
        <v>52003500</v>
      </c>
      <c r="F49" t="s">
        <v>37</v>
      </c>
      <c r="H49">
        <v>100023761</v>
      </c>
      <c r="I49" t="s">
        <v>29</v>
      </c>
      <c r="J49">
        <v>6000017277</v>
      </c>
      <c r="K49" t="s">
        <v>30</v>
      </c>
      <c r="L49" s="3">
        <v>119.1</v>
      </c>
    </row>
    <row r="50" spans="2:12" x14ac:dyDescent="0.2">
      <c r="B50" s="2">
        <v>37035</v>
      </c>
      <c r="C50">
        <v>413</v>
      </c>
      <c r="D50">
        <v>52003500</v>
      </c>
      <c r="F50" t="s">
        <v>37</v>
      </c>
      <c r="H50">
        <v>100026918</v>
      </c>
      <c r="I50" t="s">
        <v>40</v>
      </c>
      <c r="J50">
        <v>6000011008</v>
      </c>
      <c r="K50" t="s">
        <v>41</v>
      </c>
      <c r="L50" s="3">
        <v>4.43</v>
      </c>
    </row>
    <row r="51" spans="2:12" x14ac:dyDescent="0.2">
      <c r="B51" s="2">
        <v>37042</v>
      </c>
      <c r="C51">
        <v>413</v>
      </c>
      <c r="D51">
        <v>52003500</v>
      </c>
      <c r="F51" t="s">
        <v>37</v>
      </c>
      <c r="H51">
        <v>100027731</v>
      </c>
      <c r="I51" t="s">
        <v>42</v>
      </c>
      <c r="J51">
        <v>6000010148</v>
      </c>
      <c r="K51" t="s">
        <v>43</v>
      </c>
      <c r="L51" s="3">
        <v>8.43</v>
      </c>
    </row>
    <row r="52" spans="2:12" x14ac:dyDescent="0.2">
      <c r="B52" s="2">
        <v>37013</v>
      </c>
      <c r="C52">
        <v>413</v>
      </c>
      <c r="D52">
        <v>52003500</v>
      </c>
      <c r="F52" t="s">
        <v>37</v>
      </c>
      <c r="H52">
        <v>100023700</v>
      </c>
      <c r="I52" t="s">
        <v>36</v>
      </c>
      <c r="J52">
        <v>6000017277</v>
      </c>
      <c r="K52" t="s">
        <v>30</v>
      </c>
      <c r="L52" s="3">
        <v>9.58</v>
      </c>
    </row>
    <row r="53" spans="2:12" x14ac:dyDescent="0.2">
      <c r="B53" s="2">
        <v>37022</v>
      </c>
      <c r="C53">
        <v>413</v>
      </c>
      <c r="D53">
        <v>52003500</v>
      </c>
      <c r="F53" t="s">
        <v>37</v>
      </c>
      <c r="H53">
        <v>100025395</v>
      </c>
      <c r="I53" t="s">
        <v>44</v>
      </c>
      <c r="J53">
        <v>6000012336</v>
      </c>
      <c r="K53" t="s">
        <v>45</v>
      </c>
      <c r="L53" s="3">
        <v>290.35000000000002</v>
      </c>
    </row>
    <row r="54" spans="2:12" x14ac:dyDescent="0.2">
      <c r="B54" s="2">
        <v>37022</v>
      </c>
      <c r="C54">
        <v>413</v>
      </c>
      <c r="D54">
        <v>52003500</v>
      </c>
      <c r="F54" t="s">
        <v>37</v>
      </c>
      <c r="H54">
        <v>100025460</v>
      </c>
      <c r="I54" t="s">
        <v>46</v>
      </c>
      <c r="J54">
        <v>6000017277</v>
      </c>
      <c r="K54" t="s">
        <v>30</v>
      </c>
      <c r="L54" s="3">
        <v>70.17</v>
      </c>
    </row>
    <row r="55" spans="2:12" x14ac:dyDescent="0.2">
      <c r="B55" s="2">
        <v>37042</v>
      </c>
      <c r="C55">
        <v>413</v>
      </c>
      <c r="D55">
        <v>52003500</v>
      </c>
      <c r="F55" t="s">
        <v>37</v>
      </c>
      <c r="H55">
        <v>100002697</v>
      </c>
      <c r="I55" t="s">
        <v>34</v>
      </c>
      <c r="J55">
        <v>20023000</v>
      </c>
      <c r="K55" t="s">
        <v>35</v>
      </c>
      <c r="L55" s="3">
        <v>62.61</v>
      </c>
    </row>
    <row r="56" spans="2:12" x14ac:dyDescent="0.2">
      <c r="B56" t="s">
        <v>20</v>
      </c>
      <c r="D56">
        <v>52003500</v>
      </c>
      <c r="L56" s="59">
        <v>622.26</v>
      </c>
    </row>
    <row r="57" spans="2:12" x14ac:dyDescent="0.2">
      <c r="B57" s="2">
        <v>37035</v>
      </c>
      <c r="C57">
        <v>413</v>
      </c>
      <c r="D57">
        <v>52004000</v>
      </c>
      <c r="F57" t="s">
        <v>47</v>
      </c>
      <c r="H57">
        <v>100026918</v>
      </c>
      <c r="I57" t="s">
        <v>40</v>
      </c>
      <c r="J57">
        <v>6000011008</v>
      </c>
      <c r="K57" t="s">
        <v>41</v>
      </c>
      <c r="L57" s="3">
        <v>550</v>
      </c>
    </row>
    <row r="58" spans="2:12" x14ac:dyDescent="0.2">
      <c r="B58" s="2">
        <v>37036</v>
      </c>
      <c r="C58">
        <v>413</v>
      </c>
      <c r="D58">
        <v>52004000</v>
      </c>
      <c r="F58" t="s">
        <v>47</v>
      </c>
      <c r="H58">
        <v>100027096</v>
      </c>
      <c r="I58" t="s">
        <v>48</v>
      </c>
      <c r="J58">
        <v>6000011008</v>
      </c>
      <c r="K58" t="s">
        <v>41</v>
      </c>
      <c r="L58" s="3">
        <v>535</v>
      </c>
    </row>
    <row r="59" spans="2:12" x14ac:dyDescent="0.2">
      <c r="B59" s="2">
        <v>37036</v>
      </c>
      <c r="C59">
        <v>413</v>
      </c>
      <c r="D59">
        <v>52004000</v>
      </c>
      <c r="F59" t="s">
        <v>47</v>
      </c>
      <c r="H59">
        <v>100027125</v>
      </c>
      <c r="I59" t="s">
        <v>49</v>
      </c>
      <c r="J59">
        <v>6000014911</v>
      </c>
      <c r="K59" t="s">
        <v>50</v>
      </c>
      <c r="L59" s="3">
        <v>170</v>
      </c>
    </row>
    <row r="60" spans="2:12" x14ac:dyDescent="0.2">
      <c r="B60" s="2">
        <v>37020</v>
      </c>
      <c r="C60">
        <v>413</v>
      </c>
      <c r="D60">
        <v>52004000</v>
      </c>
      <c r="F60" t="s">
        <v>47</v>
      </c>
      <c r="H60">
        <v>100025045</v>
      </c>
      <c r="I60" t="s">
        <v>51</v>
      </c>
      <c r="J60">
        <v>6000014911</v>
      </c>
      <c r="K60" t="s">
        <v>50</v>
      </c>
      <c r="L60" s="3">
        <v>465</v>
      </c>
    </row>
    <row r="61" spans="2:12" x14ac:dyDescent="0.2">
      <c r="B61" s="2">
        <v>37042</v>
      </c>
      <c r="C61">
        <v>413</v>
      </c>
      <c r="D61">
        <v>52004000</v>
      </c>
      <c r="F61" t="s">
        <v>47</v>
      </c>
      <c r="H61">
        <v>100027731</v>
      </c>
      <c r="I61" t="s">
        <v>42</v>
      </c>
      <c r="J61">
        <v>6000010148</v>
      </c>
      <c r="K61" t="s">
        <v>43</v>
      </c>
      <c r="L61" s="3">
        <v>348</v>
      </c>
    </row>
    <row r="62" spans="2:12" x14ac:dyDescent="0.2">
      <c r="B62" s="2">
        <v>37042</v>
      </c>
      <c r="C62">
        <v>413</v>
      </c>
      <c r="D62">
        <v>52004000</v>
      </c>
      <c r="F62" t="s">
        <v>47</v>
      </c>
      <c r="H62">
        <v>100002697</v>
      </c>
      <c r="I62" t="s">
        <v>34</v>
      </c>
      <c r="J62">
        <v>20023000</v>
      </c>
      <c r="K62" t="s">
        <v>35</v>
      </c>
      <c r="L62" s="3">
        <v>435</v>
      </c>
    </row>
    <row r="63" spans="2:12" x14ac:dyDescent="0.2">
      <c r="B63" s="2">
        <v>37034</v>
      </c>
      <c r="C63">
        <v>413</v>
      </c>
      <c r="D63">
        <v>52004000</v>
      </c>
      <c r="F63" t="s">
        <v>47</v>
      </c>
      <c r="H63">
        <v>100026656</v>
      </c>
      <c r="I63" t="s">
        <v>52</v>
      </c>
      <c r="J63">
        <v>6000006169</v>
      </c>
      <c r="K63" t="s">
        <v>53</v>
      </c>
      <c r="L63" s="3">
        <v>485</v>
      </c>
    </row>
    <row r="64" spans="2:12" x14ac:dyDescent="0.2">
      <c r="B64" t="s">
        <v>20</v>
      </c>
      <c r="D64">
        <v>52004000</v>
      </c>
      <c r="L64" s="59">
        <v>2988</v>
      </c>
    </row>
    <row r="65" spans="2:12" x14ac:dyDescent="0.2">
      <c r="B65" s="2">
        <v>37034</v>
      </c>
      <c r="C65">
        <v>413</v>
      </c>
      <c r="D65">
        <v>52004500</v>
      </c>
      <c r="F65" t="s">
        <v>54</v>
      </c>
      <c r="H65">
        <v>100026754</v>
      </c>
      <c r="I65" t="s">
        <v>38</v>
      </c>
      <c r="J65">
        <v>6000012417</v>
      </c>
      <c r="K65" t="s">
        <v>39</v>
      </c>
      <c r="L65" s="3">
        <v>759.06</v>
      </c>
    </row>
    <row r="66" spans="2:12" x14ac:dyDescent="0.2">
      <c r="B66" s="2">
        <v>37034</v>
      </c>
      <c r="C66">
        <v>413</v>
      </c>
      <c r="D66">
        <v>52004500</v>
      </c>
      <c r="F66" t="s">
        <v>54</v>
      </c>
      <c r="H66">
        <v>100026754</v>
      </c>
      <c r="I66" t="s">
        <v>38</v>
      </c>
      <c r="J66">
        <v>6000012417</v>
      </c>
      <c r="K66" t="s">
        <v>39</v>
      </c>
      <c r="L66" s="3">
        <v>63.86</v>
      </c>
    </row>
    <row r="67" spans="2:12" x14ac:dyDescent="0.2">
      <c r="B67" s="2">
        <v>37020</v>
      </c>
      <c r="C67">
        <v>413</v>
      </c>
      <c r="D67">
        <v>52004500</v>
      </c>
      <c r="F67" t="s">
        <v>54</v>
      </c>
      <c r="H67">
        <v>100025045</v>
      </c>
      <c r="I67" t="s">
        <v>51</v>
      </c>
      <c r="J67">
        <v>6000014911</v>
      </c>
      <c r="K67" t="s">
        <v>50</v>
      </c>
      <c r="L67" s="3">
        <v>227.5</v>
      </c>
    </row>
    <row r="68" spans="2:12" x14ac:dyDescent="0.2">
      <c r="B68" s="2">
        <v>37034</v>
      </c>
      <c r="C68">
        <v>413</v>
      </c>
      <c r="D68">
        <v>52004500</v>
      </c>
      <c r="F68" t="s">
        <v>54</v>
      </c>
      <c r="H68">
        <v>100026698</v>
      </c>
      <c r="I68" t="s">
        <v>55</v>
      </c>
      <c r="J68">
        <v>6000012345</v>
      </c>
      <c r="K68" t="s">
        <v>56</v>
      </c>
      <c r="L68" s="3">
        <v>569.92999999999995</v>
      </c>
    </row>
    <row r="69" spans="2:12" x14ac:dyDescent="0.2">
      <c r="B69" s="2">
        <v>37034</v>
      </c>
      <c r="C69">
        <v>413</v>
      </c>
      <c r="D69">
        <v>52004500</v>
      </c>
      <c r="F69" t="s">
        <v>54</v>
      </c>
      <c r="H69">
        <v>100026754</v>
      </c>
      <c r="I69" t="s">
        <v>38</v>
      </c>
      <c r="J69">
        <v>6000012417</v>
      </c>
      <c r="K69" t="s">
        <v>39</v>
      </c>
      <c r="L69" s="3">
        <v>100.46</v>
      </c>
    </row>
    <row r="70" spans="2:12" x14ac:dyDescent="0.2">
      <c r="B70" s="2">
        <v>37013</v>
      </c>
      <c r="C70">
        <v>413</v>
      </c>
      <c r="D70">
        <v>52004500</v>
      </c>
      <c r="F70" t="s">
        <v>54</v>
      </c>
      <c r="H70">
        <v>100023761</v>
      </c>
      <c r="I70" t="s">
        <v>29</v>
      </c>
      <c r="J70">
        <v>6000017277</v>
      </c>
      <c r="K70" t="s">
        <v>30</v>
      </c>
      <c r="L70" s="3">
        <v>12675.4</v>
      </c>
    </row>
    <row r="71" spans="2:12" x14ac:dyDescent="0.2">
      <c r="B71" s="2">
        <v>37035</v>
      </c>
      <c r="C71">
        <v>413</v>
      </c>
      <c r="D71">
        <v>52004500</v>
      </c>
      <c r="F71" t="s">
        <v>54</v>
      </c>
      <c r="H71">
        <v>100026918</v>
      </c>
      <c r="I71" t="s">
        <v>40</v>
      </c>
      <c r="J71">
        <v>6000011008</v>
      </c>
      <c r="K71" t="s">
        <v>41</v>
      </c>
      <c r="L71" s="3">
        <v>21.32</v>
      </c>
    </row>
    <row r="72" spans="2:12" x14ac:dyDescent="0.2">
      <c r="B72" s="2">
        <v>37035</v>
      </c>
      <c r="C72">
        <v>413</v>
      </c>
      <c r="D72">
        <v>52004500</v>
      </c>
      <c r="F72" t="s">
        <v>54</v>
      </c>
      <c r="H72">
        <v>100026918</v>
      </c>
      <c r="I72" t="s">
        <v>40</v>
      </c>
      <c r="J72">
        <v>6000011008</v>
      </c>
      <c r="K72" t="s">
        <v>41</v>
      </c>
      <c r="L72" s="3">
        <v>565.37</v>
      </c>
    </row>
    <row r="73" spans="2:12" x14ac:dyDescent="0.2">
      <c r="B73" s="2">
        <v>37035</v>
      </c>
      <c r="C73">
        <v>413</v>
      </c>
      <c r="D73">
        <v>52004500</v>
      </c>
      <c r="F73" t="s">
        <v>54</v>
      </c>
      <c r="H73">
        <v>100026918</v>
      </c>
      <c r="I73" t="s">
        <v>40</v>
      </c>
      <c r="J73">
        <v>6000011008</v>
      </c>
      <c r="K73" t="s">
        <v>41</v>
      </c>
      <c r="L73" s="3">
        <v>147.56</v>
      </c>
    </row>
    <row r="74" spans="2:12" x14ac:dyDescent="0.2">
      <c r="B74" s="2">
        <v>37034</v>
      </c>
      <c r="C74">
        <v>413</v>
      </c>
      <c r="D74">
        <v>52004500</v>
      </c>
      <c r="F74" t="s">
        <v>54</v>
      </c>
      <c r="H74">
        <v>100026656</v>
      </c>
      <c r="I74" t="s">
        <v>52</v>
      </c>
      <c r="J74">
        <v>6000006169</v>
      </c>
      <c r="K74" t="s">
        <v>53</v>
      </c>
      <c r="L74" s="3">
        <v>737.15</v>
      </c>
    </row>
    <row r="75" spans="2:12" x14ac:dyDescent="0.2">
      <c r="B75" s="2">
        <v>37042</v>
      </c>
      <c r="C75">
        <v>413</v>
      </c>
      <c r="D75">
        <v>52004500</v>
      </c>
      <c r="F75" t="s">
        <v>54</v>
      </c>
      <c r="H75">
        <v>100027731</v>
      </c>
      <c r="I75" t="s">
        <v>42</v>
      </c>
      <c r="J75">
        <v>6000010148</v>
      </c>
      <c r="K75" t="s">
        <v>43</v>
      </c>
      <c r="L75" s="3">
        <v>656.57</v>
      </c>
    </row>
    <row r="76" spans="2:12" x14ac:dyDescent="0.2">
      <c r="B76" s="2">
        <v>37013</v>
      </c>
      <c r="C76">
        <v>413</v>
      </c>
      <c r="D76">
        <v>52004500</v>
      </c>
      <c r="F76" t="s">
        <v>54</v>
      </c>
      <c r="H76">
        <v>100023700</v>
      </c>
      <c r="I76" t="s">
        <v>36</v>
      </c>
      <c r="J76">
        <v>6000017277</v>
      </c>
      <c r="K76" t="s">
        <v>30</v>
      </c>
      <c r="L76" s="3">
        <v>1971.07</v>
      </c>
    </row>
    <row r="77" spans="2:12" x14ac:dyDescent="0.2">
      <c r="B77" s="2">
        <v>37022</v>
      </c>
      <c r="C77">
        <v>413</v>
      </c>
      <c r="D77">
        <v>52004500</v>
      </c>
      <c r="F77" t="s">
        <v>54</v>
      </c>
      <c r="H77">
        <v>100025395</v>
      </c>
      <c r="I77" t="s">
        <v>57</v>
      </c>
      <c r="J77">
        <v>6000012336</v>
      </c>
      <c r="K77" t="s">
        <v>45</v>
      </c>
      <c r="L77" s="3">
        <v>398.02</v>
      </c>
    </row>
    <row r="78" spans="2:12" x14ac:dyDescent="0.2">
      <c r="B78" s="2">
        <v>37022</v>
      </c>
      <c r="C78">
        <v>413</v>
      </c>
      <c r="D78">
        <v>52004500</v>
      </c>
      <c r="F78" t="s">
        <v>54</v>
      </c>
      <c r="H78">
        <v>100025460</v>
      </c>
      <c r="I78" t="s">
        <v>46</v>
      </c>
      <c r="J78">
        <v>6000017277</v>
      </c>
      <c r="K78" t="s">
        <v>30</v>
      </c>
      <c r="L78" s="3">
        <v>370.65</v>
      </c>
    </row>
    <row r="79" spans="2:12" x14ac:dyDescent="0.2">
      <c r="B79" s="2">
        <v>37022</v>
      </c>
      <c r="C79">
        <v>413</v>
      </c>
      <c r="D79">
        <v>52004500</v>
      </c>
      <c r="F79" t="s">
        <v>54</v>
      </c>
      <c r="H79">
        <v>100025460</v>
      </c>
      <c r="I79" t="s">
        <v>46</v>
      </c>
      <c r="J79">
        <v>6000017277</v>
      </c>
      <c r="K79" t="s">
        <v>30</v>
      </c>
      <c r="L79" s="3">
        <v>257.64999999999998</v>
      </c>
    </row>
    <row r="80" spans="2:12" x14ac:dyDescent="0.2">
      <c r="B80" s="2">
        <v>37022</v>
      </c>
      <c r="C80">
        <v>413</v>
      </c>
      <c r="D80">
        <v>52004500</v>
      </c>
      <c r="F80" t="s">
        <v>54</v>
      </c>
      <c r="H80">
        <v>100025634</v>
      </c>
      <c r="I80" t="s">
        <v>33</v>
      </c>
      <c r="J80">
        <v>6000017277</v>
      </c>
      <c r="K80" t="s">
        <v>30</v>
      </c>
      <c r="L80" s="3">
        <v>11548.57</v>
      </c>
    </row>
    <row r="81" spans="2:12" x14ac:dyDescent="0.2">
      <c r="B81" s="2">
        <v>37022</v>
      </c>
      <c r="C81">
        <v>413</v>
      </c>
      <c r="D81">
        <v>52004500</v>
      </c>
      <c r="F81" t="s">
        <v>54</v>
      </c>
      <c r="H81">
        <v>100025634</v>
      </c>
      <c r="I81" t="s">
        <v>33</v>
      </c>
      <c r="J81">
        <v>6000017277</v>
      </c>
      <c r="K81" t="s">
        <v>30</v>
      </c>
      <c r="L81" s="3">
        <v>37.03</v>
      </c>
    </row>
    <row r="82" spans="2:12" x14ac:dyDescent="0.2">
      <c r="B82" s="2">
        <v>37022</v>
      </c>
      <c r="C82">
        <v>413</v>
      </c>
      <c r="D82">
        <v>52004500</v>
      </c>
      <c r="F82" t="s">
        <v>54</v>
      </c>
      <c r="H82">
        <v>100025629</v>
      </c>
      <c r="I82" t="s">
        <v>58</v>
      </c>
      <c r="J82">
        <v>6000012311</v>
      </c>
      <c r="K82" t="s">
        <v>59</v>
      </c>
      <c r="L82" s="3">
        <v>177.98</v>
      </c>
    </row>
    <row r="83" spans="2:12" x14ac:dyDescent="0.2">
      <c r="B83" s="2">
        <v>37042</v>
      </c>
      <c r="C83">
        <v>413</v>
      </c>
      <c r="D83">
        <v>52004500</v>
      </c>
      <c r="F83" t="s">
        <v>54</v>
      </c>
      <c r="H83">
        <v>100002697</v>
      </c>
      <c r="I83" t="s">
        <v>34</v>
      </c>
      <c r="J83">
        <v>20023000</v>
      </c>
      <c r="K83" t="s">
        <v>35</v>
      </c>
      <c r="L83" s="3">
        <v>589.02</v>
      </c>
    </row>
    <row r="84" spans="2:12" x14ac:dyDescent="0.2">
      <c r="B84" t="s">
        <v>20</v>
      </c>
      <c r="D84">
        <v>52004500</v>
      </c>
      <c r="L84" s="59">
        <v>31874.17</v>
      </c>
    </row>
    <row r="85" spans="2:12" x14ac:dyDescent="0.2">
      <c r="B85" s="2">
        <v>37042</v>
      </c>
      <c r="C85">
        <v>413</v>
      </c>
      <c r="D85">
        <v>52502000</v>
      </c>
      <c r="F85" t="s">
        <v>60</v>
      </c>
      <c r="H85">
        <v>100038915</v>
      </c>
      <c r="I85" t="s">
        <v>61</v>
      </c>
      <c r="J85">
        <v>20023000</v>
      </c>
      <c r="K85" t="s">
        <v>35</v>
      </c>
      <c r="L85" s="3">
        <v>1889.51</v>
      </c>
    </row>
    <row r="86" spans="2:12" x14ac:dyDescent="0.2">
      <c r="B86" s="2">
        <v>37042</v>
      </c>
      <c r="C86">
        <v>413</v>
      </c>
      <c r="D86">
        <v>52502000</v>
      </c>
      <c r="F86" t="s">
        <v>60</v>
      </c>
      <c r="H86">
        <v>100038078</v>
      </c>
      <c r="I86" t="s">
        <v>62</v>
      </c>
      <c r="J86">
        <v>20023000</v>
      </c>
      <c r="K86" t="s">
        <v>35</v>
      </c>
      <c r="L86" s="3">
        <v>173.15</v>
      </c>
    </row>
    <row r="87" spans="2:12" x14ac:dyDescent="0.2">
      <c r="B87" s="2">
        <v>37042</v>
      </c>
      <c r="C87">
        <v>413</v>
      </c>
      <c r="D87">
        <v>52502000</v>
      </c>
      <c r="F87" t="s">
        <v>60</v>
      </c>
      <c r="H87">
        <v>100037335</v>
      </c>
      <c r="I87" t="s">
        <v>63</v>
      </c>
      <c r="J87">
        <v>20023000</v>
      </c>
      <c r="K87" t="s">
        <v>35</v>
      </c>
      <c r="L87" s="3">
        <v>1017.38</v>
      </c>
    </row>
    <row r="88" spans="2:12" x14ac:dyDescent="0.2">
      <c r="B88" t="s">
        <v>20</v>
      </c>
      <c r="D88">
        <v>52502000</v>
      </c>
      <c r="L88" s="59">
        <v>3080.04</v>
      </c>
    </row>
    <row r="89" spans="2:12" x14ac:dyDescent="0.2">
      <c r="B89" s="2">
        <v>37012</v>
      </c>
      <c r="C89">
        <v>413</v>
      </c>
      <c r="D89">
        <v>52502500</v>
      </c>
      <c r="F89" t="s">
        <v>64</v>
      </c>
      <c r="H89">
        <v>100014653</v>
      </c>
      <c r="I89" t="s">
        <v>65</v>
      </c>
      <c r="J89">
        <v>20023000</v>
      </c>
      <c r="K89" t="s">
        <v>35</v>
      </c>
      <c r="L89" s="3">
        <v>15031.57</v>
      </c>
    </row>
    <row r="90" spans="2:12" x14ac:dyDescent="0.2">
      <c r="B90" t="s">
        <v>20</v>
      </c>
      <c r="D90">
        <v>52502500</v>
      </c>
      <c r="L90" s="59">
        <v>15031.57</v>
      </c>
    </row>
    <row r="91" spans="2:12" x14ac:dyDescent="0.2">
      <c r="B91" s="2">
        <v>37034</v>
      </c>
      <c r="C91">
        <v>413</v>
      </c>
      <c r="D91">
        <v>52503500</v>
      </c>
      <c r="F91" t="s">
        <v>66</v>
      </c>
      <c r="H91">
        <v>100026676</v>
      </c>
      <c r="I91" t="s">
        <v>31</v>
      </c>
      <c r="J91">
        <v>6000011076</v>
      </c>
      <c r="K91" t="s">
        <v>32</v>
      </c>
      <c r="L91" s="3">
        <v>56.56</v>
      </c>
    </row>
    <row r="92" spans="2:12" x14ac:dyDescent="0.2">
      <c r="B92" s="2">
        <v>37034</v>
      </c>
      <c r="C92">
        <v>413</v>
      </c>
      <c r="D92">
        <v>52503500</v>
      </c>
      <c r="F92" t="s">
        <v>66</v>
      </c>
      <c r="H92">
        <v>100026676</v>
      </c>
      <c r="I92" t="s">
        <v>31</v>
      </c>
      <c r="J92">
        <v>6000011076</v>
      </c>
      <c r="K92" t="s">
        <v>32</v>
      </c>
      <c r="L92" s="3">
        <v>44.91</v>
      </c>
    </row>
    <row r="93" spans="2:12" x14ac:dyDescent="0.2">
      <c r="B93" s="2">
        <v>37020</v>
      </c>
      <c r="C93">
        <v>413</v>
      </c>
      <c r="D93">
        <v>52503500</v>
      </c>
      <c r="F93" t="s">
        <v>66</v>
      </c>
      <c r="H93">
        <v>100025045</v>
      </c>
      <c r="I93" t="s">
        <v>51</v>
      </c>
      <c r="J93">
        <v>6000014911</v>
      </c>
      <c r="K93" t="s">
        <v>50</v>
      </c>
      <c r="L93" s="3">
        <v>33.99</v>
      </c>
    </row>
    <row r="94" spans="2:12" x14ac:dyDescent="0.2">
      <c r="B94" s="2">
        <v>37035</v>
      </c>
      <c r="C94">
        <v>413</v>
      </c>
      <c r="D94">
        <v>52503500</v>
      </c>
      <c r="F94" t="s">
        <v>66</v>
      </c>
      <c r="H94">
        <v>100026918</v>
      </c>
      <c r="I94" t="s">
        <v>40</v>
      </c>
      <c r="J94">
        <v>6000011008</v>
      </c>
      <c r="K94" t="s">
        <v>41</v>
      </c>
      <c r="L94" s="3">
        <v>31.4</v>
      </c>
    </row>
    <row r="95" spans="2:12" x14ac:dyDescent="0.2">
      <c r="B95" s="2">
        <v>37034</v>
      </c>
      <c r="C95">
        <v>413</v>
      </c>
      <c r="D95">
        <v>52503500</v>
      </c>
      <c r="F95" t="s">
        <v>66</v>
      </c>
      <c r="H95">
        <v>100026655</v>
      </c>
      <c r="I95" t="s">
        <v>67</v>
      </c>
      <c r="J95">
        <v>6000005866</v>
      </c>
      <c r="K95" t="s">
        <v>68</v>
      </c>
      <c r="L95" s="3">
        <v>148.25</v>
      </c>
    </row>
    <row r="96" spans="2:12" x14ac:dyDescent="0.2">
      <c r="B96" s="2">
        <v>37042</v>
      </c>
      <c r="C96">
        <v>413</v>
      </c>
      <c r="D96">
        <v>52503500</v>
      </c>
      <c r="F96" t="s">
        <v>66</v>
      </c>
      <c r="H96">
        <v>100002697</v>
      </c>
      <c r="I96" t="s">
        <v>34</v>
      </c>
      <c r="J96">
        <v>20023000</v>
      </c>
      <c r="K96" t="s">
        <v>35</v>
      </c>
      <c r="L96" s="3">
        <v>119.67</v>
      </c>
    </row>
    <row r="97" spans="2:12" x14ac:dyDescent="0.2">
      <c r="B97" s="2">
        <v>37042</v>
      </c>
      <c r="C97">
        <v>413</v>
      </c>
      <c r="D97">
        <v>52503500</v>
      </c>
      <c r="F97" t="s">
        <v>66</v>
      </c>
      <c r="H97">
        <v>100002697</v>
      </c>
      <c r="I97" t="s">
        <v>34</v>
      </c>
      <c r="J97">
        <v>20023000</v>
      </c>
      <c r="K97" t="s">
        <v>35</v>
      </c>
      <c r="L97" s="3">
        <v>118.53</v>
      </c>
    </row>
    <row r="98" spans="2:12" x14ac:dyDescent="0.2">
      <c r="B98" s="2">
        <v>37042</v>
      </c>
      <c r="C98">
        <v>413</v>
      </c>
      <c r="D98">
        <v>52503500</v>
      </c>
      <c r="F98" t="s">
        <v>66</v>
      </c>
      <c r="H98">
        <v>100002697</v>
      </c>
      <c r="I98" t="s">
        <v>34</v>
      </c>
      <c r="J98">
        <v>20023000</v>
      </c>
      <c r="K98" t="s">
        <v>35</v>
      </c>
      <c r="L98" s="3">
        <v>112.49</v>
      </c>
    </row>
    <row r="99" spans="2:12" x14ac:dyDescent="0.2">
      <c r="B99" s="2">
        <v>37042</v>
      </c>
      <c r="C99">
        <v>413</v>
      </c>
      <c r="D99">
        <v>52503500</v>
      </c>
      <c r="F99" t="s">
        <v>66</v>
      </c>
      <c r="H99">
        <v>100027731</v>
      </c>
      <c r="I99" t="s">
        <v>42</v>
      </c>
      <c r="J99">
        <v>6000010148</v>
      </c>
      <c r="K99" t="s">
        <v>43</v>
      </c>
      <c r="L99" s="3">
        <v>129.27000000000001</v>
      </c>
    </row>
    <row r="100" spans="2:12" x14ac:dyDescent="0.2">
      <c r="B100" t="s">
        <v>20</v>
      </c>
      <c r="D100">
        <v>52503500</v>
      </c>
      <c r="L100" s="59">
        <v>795.07</v>
      </c>
    </row>
    <row r="101" spans="2:12" x14ac:dyDescent="0.2">
      <c r="B101" s="2">
        <v>37035</v>
      </c>
      <c r="C101">
        <v>413</v>
      </c>
      <c r="D101">
        <v>52507000</v>
      </c>
      <c r="F101" t="s">
        <v>69</v>
      </c>
      <c r="H101">
        <v>100026901</v>
      </c>
      <c r="I101" t="s">
        <v>70</v>
      </c>
      <c r="J101">
        <v>5000000100</v>
      </c>
      <c r="K101" t="s">
        <v>71</v>
      </c>
      <c r="L101" s="3">
        <v>2623</v>
      </c>
    </row>
    <row r="102" spans="2:12" x14ac:dyDescent="0.2">
      <c r="B102" t="s">
        <v>20</v>
      </c>
      <c r="D102">
        <v>52507000</v>
      </c>
      <c r="L102" s="59">
        <v>2623</v>
      </c>
    </row>
    <row r="103" spans="2:12" x14ac:dyDescent="0.2">
      <c r="B103" s="2">
        <v>37036</v>
      </c>
      <c r="C103">
        <v>413</v>
      </c>
      <c r="D103">
        <v>52507500</v>
      </c>
      <c r="F103" t="s">
        <v>72</v>
      </c>
      <c r="H103">
        <v>100027457</v>
      </c>
      <c r="I103" t="s">
        <v>73</v>
      </c>
      <c r="J103">
        <v>5000067023</v>
      </c>
      <c r="K103" t="s">
        <v>74</v>
      </c>
      <c r="L103" s="3">
        <v>303.16000000000003</v>
      </c>
    </row>
    <row r="104" spans="2:12" x14ac:dyDescent="0.2">
      <c r="B104" s="2">
        <v>37036</v>
      </c>
      <c r="C104">
        <v>413</v>
      </c>
      <c r="D104">
        <v>52507500</v>
      </c>
      <c r="F104" t="s">
        <v>72</v>
      </c>
      <c r="H104">
        <v>100027457</v>
      </c>
      <c r="I104" t="s">
        <v>75</v>
      </c>
      <c r="J104">
        <v>5000067023</v>
      </c>
      <c r="K104" t="s">
        <v>74</v>
      </c>
      <c r="L104" s="3">
        <v>483.89</v>
      </c>
    </row>
    <row r="105" spans="2:12" x14ac:dyDescent="0.2">
      <c r="B105" s="2">
        <v>37036</v>
      </c>
      <c r="C105">
        <v>413</v>
      </c>
      <c r="D105">
        <v>52507500</v>
      </c>
      <c r="F105" t="s">
        <v>72</v>
      </c>
      <c r="H105">
        <v>100027457</v>
      </c>
      <c r="I105" t="s">
        <v>76</v>
      </c>
      <c r="J105">
        <v>5000067023</v>
      </c>
      <c r="K105" t="s">
        <v>74</v>
      </c>
      <c r="L105" s="3">
        <v>155.4</v>
      </c>
    </row>
    <row r="106" spans="2:12" x14ac:dyDescent="0.2">
      <c r="B106" s="2">
        <v>37036</v>
      </c>
      <c r="C106">
        <v>413</v>
      </c>
      <c r="D106">
        <v>52507500</v>
      </c>
      <c r="F106" t="s">
        <v>72</v>
      </c>
      <c r="H106">
        <v>100027457</v>
      </c>
      <c r="I106" t="s">
        <v>77</v>
      </c>
      <c r="J106">
        <v>5000067023</v>
      </c>
      <c r="K106" t="s">
        <v>74</v>
      </c>
      <c r="L106" s="3">
        <v>209.1</v>
      </c>
    </row>
    <row r="107" spans="2:12" x14ac:dyDescent="0.2">
      <c r="B107" s="2">
        <v>37015</v>
      </c>
      <c r="C107">
        <v>413</v>
      </c>
      <c r="D107">
        <v>52507500</v>
      </c>
      <c r="F107" t="s">
        <v>72</v>
      </c>
      <c r="H107">
        <v>100025170</v>
      </c>
      <c r="I107" t="s">
        <v>78</v>
      </c>
      <c r="J107">
        <v>5000067023</v>
      </c>
      <c r="K107" t="s">
        <v>74</v>
      </c>
      <c r="L107" s="3">
        <v>25.25</v>
      </c>
    </row>
    <row r="108" spans="2:12" x14ac:dyDescent="0.2">
      <c r="B108" s="2">
        <v>37041</v>
      </c>
      <c r="C108">
        <v>413</v>
      </c>
      <c r="D108">
        <v>52507500</v>
      </c>
      <c r="F108" t="s">
        <v>72</v>
      </c>
      <c r="H108">
        <v>100027612</v>
      </c>
      <c r="I108" t="s">
        <v>79</v>
      </c>
      <c r="J108">
        <v>5000060790</v>
      </c>
      <c r="K108" t="s">
        <v>80</v>
      </c>
      <c r="L108" s="3">
        <v>168.05</v>
      </c>
    </row>
    <row r="109" spans="2:12" x14ac:dyDescent="0.2">
      <c r="B109" s="2">
        <v>37041</v>
      </c>
      <c r="C109">
        <v>413</v>
      </c>
      <c r="D109">
        <v>52507500</v>
      </c>
      <c r="F109" t="s">
        <v>72</v>
      </c>
      <c r="H109">
        <v>100027610</v>
      </c>
      <c r="I109" t="s">
        <v>81</v>
      </c>
      <c r="J109">
        <v>5000060790</v>
      </c>
      <c r="K109" t="s">
        <v>80</v>
      </c>
      <c r="L109" s="3">
        <v>224.07</v>
      </c>
    </row>
    <row r="110" spans="2:12" x14ac:dyDescent="0.2">
      <c r="B110" s="2">
        <v>37041</v>
      </c>
      <c r="C110">
        <v>413</v>
      </c>
      <c r="D110">
        <v>52507500</v>
      </c>
      <c r="F110" t="s">
        <v>72</v>
      </c>
      <c r="H110">
        <v>100027613</v>
      </c>
      <c r="I110" t="s">
        <v>82</v>
      </c>
      <c r="J110">
        <v>5000060790</v>
      </c>
      <c r="K110" t="s">
        <v>80</v>
      </c>
      <c r="L110" s="3">
        <v>168.05</v>
      </c>
    </row>
    <row r="111" spans="2:12" x14ac:dyDescent="0.2">
      <c r="B111" s="2">
        <v>37013</v>
      </c>
      <c r="C111">
        <v>413</v>
      </c>
      <c r="D111">
        <v>52507500</v>
      </c>
      <c r="F111" t="s">
        <v>72</v>
      </c>
      <c r="H111">
        <v>100023755</v>
      </c>
      <c r="I111" t="s">
        <v>83</v>
      </c>
      <c r="J111">
        <v>5000067023</v>
      </c>
      <c r="K111" t="s">
        <v>74</v>
      </c>
      <c r="L111" s="3">
        <v>61.22</v>
      </c>
    </row>
    <row r="112" spans="2:12" x14ac:dyDescent="0.2">
      <c r="B112" s="2">
        <v>37029</v>
      </c>
      <c r="C112">
        <v>413</v>
      </c>
      <c r="D112">
        <v>52507500</v>
      </c>
      <c r="F112" t="s">
        <v>72</v>
      </c>
      <c r="H112">
        <v>100027294</v>
      </c>
      <c r="I112" t="s">
        <v>84</v>
      </c>
      <c r="J112">
        <v>5000067023</v>
      </c>
      <c r="K112" t="s">
        <v>74</v>
      </c>
      <c r="L112" s="3">
        <v>40.29</v>
      </c>
    </row>
    <row r="113" spans="2:12" x14ac:dyDescent="0.2">
      <c r="B113" s="2">
        <v>37013</v>
      </c>
      <c r="C113">
        <v>413</v>
      </c>
      <c r="D113">
        <v>52507500</v>
      </c>
      <c r="F113" t="s">
        <v>72</v>
      </c>
      <c r="H113">
        <v>100023815</v>
      </c>
      <c r="I113" t="s">
        <v>85</v>
      </c>
      <c r="J113">
        <v>5000067023</v>
      </c>
      <c r="K113" t="s">
        <v>74</v>
      </c>
      <c r="L113" s="3">
        <v>40.770000000000003</v>
      </c>
    </row>
    <row r="114" spans="2:12" x14ac:dyDescent="0.2">
      <c r="B114" s="2">
        <v>37013</v>
      </c>
      <c r="C114">
        <v>413</v>
      </c>
      <c r="D114">
        <v>52507500</v>
      </c>
      <c r="F114" t="s">
        <v>72</v>
      </c>
      <c r="H114">
        <v>100023755</v>
      </c>
      <c r="I114" t="s">
        <v>86</v>
      </c>
      <c r="J114">
        <v>5000067023</v>
      </c>
      <c r="K114" t="s">
        <v>74</v>
      </c>
      <c r="L114" s="3">
        <v>396.44</v>
      </c>
    </row>
    <row r="115" spans="2:12" x14ac:dyDescent="0.2">
      <c r="B115" s="2">
        <v>37013</v>
      </c>
      <c r="C115">
        <v>413</v>
      </c>
      <c r="D115">
        <v>52507500</v>
      </c>
      <c r="F115" t="s">
        <v>72</v>
      </c>
      <c r="H115">
        <v>100023755</v>
      </c>
      <c r="I115" t="s">
        <v>87</v>
      </c>
      <c r="J115">
        <v>5000067023</v>
      </c>
      <c r="K115" t="s">
        <v>74</v>
      </c>
      <c r="L115" s="3">
        <v>401.45</v>
      </c>
    </row>
    <row r="116" spans="2:12" x14ac:dyDescent="0.2">
      <c r="B116" s="2">
        <v>37013</v>
      </c>
      <c r="C116">
        <v>413</v>
      </c>
      <c r="D116">
        <v>52507500</v>
      </c>
      <c r="F116" t="s">
        <v>72</v>
      </c>
      <c r="H116">
        <v>100023755</v>
      </c>
      <c r="I116" t="s">
        <v>88</v>
      </c>
      <c r="J116">
        <v>5000067023</v>
      </c>
      <c r="K116" t="s">
        <v>74</v>
      </c>
      <c r="L116" s="3">
        <v>110.7</v>
      </c>
    </row>
    <row r="117" spans="2:12" x14ac:dyDescent="0.2">
      <c r="B117" s="2">
        <v>37013</v>
      </c>
      <c r="C117">
        <v>413</v>
      </c>
      <c r="D117">
        <v>52507500</v>
      </c>
      <c r="F117" t="s">
        <v>72</v>
      </c>
      <c r="H117">
        <v>100023755</v>
      </c>
      <c r="I117" t="s">
        <v>89</v>
      </c>
      <c r="J117">
        <v>5000067023</v>
      </c>
      <c r="K117" t="s">
        <v>74</v>
      </c>
      <c r="L117" s="3">
        <v>212.79</v>
      </c>
    </row>
    <row r="118" spans="2:12" x14ac:dyDescent="0.2">
      <c r="B118" s="2">
        <v>37013</v>
      </c>
      <c r="C118">
        <v>413</v>
      </c>
      <c r="D118">
        <v>52507500</v>
      </c>
      <c r="F118" t="s">
        <v>72</v>
      </c>
      <c r="H118">
        <v>100023755</v>
      </c>
      <c r="I118" t="s">
        <v>90</v>
      </c>
      <c r="J118">
        <v>5000067023</v>
      </c>
      <c r="K118" t="s">
        <v>74</v>
      </c>
      <c r="L118" s="3">
        <v>320.64999999999998</v>
      </c>
    </row>
    <row r="119" spans="2:12" x14ac:dyDescent="0.2">
      <c r="B119" s="2">
        <v>37013</v>
      </c>
      <c r="C119">
        <v>413</v>
      </c>
      <c r="D119">
        <v>52507500</v>
      </c>
      <c r="F119" t="s">
        <v>72</v>
      </c>
      <c r="H119">
        <v>100023755</v>
      </c>
      <c r="I119" t="s">
        <v>91</v>
      </c>
      <c r="J119">
        <v>5000067023</v>
      </c>
      <c r="K119" t="s">
        <v>74</v>
      </c>
      <c r="L119" s="3">
        <v>69.959999999999994</v>
      </c>
    </row>
    <row r="120" spans="2:12" x14ac:dyDescent="0.2">
      <c r="B120" s="2">
        <v>37029</v>
      </c>
      <c r="C120">
        <v>413</v>
      </c>
      <c r="D120">
        <v>52507500</v>
      </c>
      <c r="F120" t="s">
        <v>72</v>
      </c>
      <c r="H120">
        <v>100026407</v>
      </c>
      <c r="I120" t="s">
        <v>92</v>
      </c>
      <c r="J120">
        <v>5000067023</v>
      </c>
      <c r="K120" t="s">
        <v>74</v>
      </c>
      <c r="L120" s="3">
        <v>176.12</v>
      </c>
    </row>
    <row r="121" spans="2:12" x14ac:dyDescent="0.2">
      <c r="B121" s="2">
        <v>37029</v>
      </c>
      <c r="C121">
        <v>413</v>
      </c>
      <c r="D121">
        <v>52507500</v>
      </c>
      <c r="F121" t="s">
        <v>72</v>
      </c>
      <c r="H121">
        <v>100026407</v>
      </c>
      <c r="I121" t="s">
        <v>93</v>
      </c>
      <c r="J121">
        <v>5000067023</v>
      </c>
      <c r="K121" t="s">
        <v>74</v>
      </c>
      <c r="L121" s="3">
        <v>196.8</v>
      </c>
    </row>
    <row r="122" spans="2:12" x14ac:dyDescent="0.2">
      <c r="B122" s="2">
        <v>37029</v>
      </c>
      <c r="C122">
        <v>413</v>
      </c>
      <c r="D122">
        <v>52507500</v>
      </c>
      <c r="F122" t="s">
        <v>72</v>
      </c>
      <c r="H122">
        <v>100026407</v>
      </c>
      <c r="I122" t="s">
        <v>94</v>
      </c>
      <c r="J122">
        <v>5000067023</v>
      </c>
      <c r="K122" t="s">
        <v>74</v>
      </c>
      <c r="L122" s="3">
        <v>498.58</v>
      </c>
    </row>
    <row r="123" spans="2:12" x14ac:dyDescent="0.2">
      <c r="B123" s="2">
        <v>37029</v>
      </c>
      <c r="C123">
        <v>413</v>
      </c>
      <c r="D123">
        <v>52507500</v>
      </c>
      <c r="F123" t="s">
        <v>72</v>
      </c>
      <c r="H123">
        <v>100026407</v>
      </c>
      <c r="I123" t="s">
        <v>95</v>
      </c>
      <c r="J123">
        <v>5000067023</v>
      </c>
      <c r="K123" t="s">
        <v>74</v>
      </c>
      <c r="L123" s="3">
        <v>454.74</v>
      </c>
    </row>
    <row r="124" spans="2:12" x14ac:dyDescent="0.2">
      <c r="B124" s="2">
        <v>37029</v>
      </c>
      <c r="C124">
        <v>413</v>
      </c>
      <c r="D124">
        <v>52507500</v>
      </c>
      <c r="F124" t="s">
        <v>72</v>
      </c>
      <c r="H124">
        <v>100026407</v>
      </c>
      <c r="I124" t="s">
        <v>96</v>
      </c>
      <c r="J124">
        <v>5000067023</v>
      </c>
      <c r="K124" t="s">
        <v>74</v>
      </c>
      <c r="L124" s="3">
        <v>285.67</v>
      </c>
    </row>
    <row r="125" spans="2:12" x14ac:dyDescent="0.2">
      <c r="B125" s="2">
        <v>37015</v>
      </c>
      <c r="C125">
        <v>413</v>
      </c>
      <c r="D125">
        <v>52507500</v>
      </c>
      <c r="F125" t="s">
        <v>72</v>
      </c>
      <c r="H125">
        <v>100024454</v>
      </c>
      <c r="I125" t="s">
        <v>97</v>
      </c>
      <c r="J125">
        <v>5000067023</v>
      </c>
      <c r="K125" t="s">
        <v>74</v>
      </c>
      <c r="L125" s="3">
        <v>510.13</v>
      </c>
    </row>
    <row r="126" spans="2:12" x14ac:dyDescent="0.2">
      <c r="B126" s="2">
        <v>37015</v>
      </c>
      <c r="C126">
        <v>413</v>
      </c>
      <c r="D126">
        <v>52507500</v>
      </c>
      <c r="F126" t="s">
        <v>72</v>
      </c>
      <c r="H126">
        <v>100024454</v>
      </c>
      <c r="I126" t="s">
        <v>98</v>
      </c>
      <c r="J126">
        <v>5000067023</v>
      </c>
      <c r="K126" t="s">
        <v>74</v>
      </c>
      <c r="L126" s="3">
        <v>196.8</v>
      </c>
    </row>
    <row r="127" spans="2:12" x14ac:dyDescent="0.2">
      <c r="B127" s="2">
        <v>37015</v>
      </c>
      <c r="C127">
        <v>413</v>
      </c>
      <c r="D127">
        <v>52507500</v>
      </c>
      <c r="F127" t="s">
        <v>72</v>
      </c>
      <c r="H127">
        <v>100024454</v>
      </c>
      <c r="I127" t="s">
        <v>99</v>
      </c>
      <c r="J127">
        <v>5000067023</v>
      </c>
      <c r="K127" t="s">
        <v>74</v>
      </c>
      <c r="L127" s="3">
        <v>303.16000000000003</v>
      </c>
    </row>
    <row r="128" spans="2:12" x14ac:dyDescent="0.2">
      <c r="B128" s="2">
        <v>37022</v>
      </c>
      <c r="C128">
        <v>413</v>
      </c>
      <c r="D128">
        <v>52507500</v>
      </c>
      <c r="F128" t="s">
        <v>72</v>
      </c>
      <c r="H128">
        <v>100025711</v>
      </c>
      <c r="I128" t="s">
        <v>100</v>
      </c>
      <c r="J128">
        <v>5000067023</v>
      </c>
      <c r="K128" t="s">
        <v>74</v>
      </c>
      <c r="L128" s="3">
        <v>207.2</v>
      </c>
    </row>
    <row r="129" spans="2:12" x14ac:dyDescent="0.2">
      <c r="B129" s="2">
        <v>37041</v>
      </c>
      <c r="C129">
        <v>413</v>
      </c>
      <c r="D129">
        <v>52507500</v>
      </c>
      <c r="F129" t="s">
        <v>72</v>
      </c>
      <c r="H129">
        <v>100027611</v>
      </c>
      <c r="I129" t="s">
        <v>101</v>
      </c>
      <c r="J129">
        <v>5000060790</v>
      </c>
      <c r="K129" t="s">
        <v>80</v>
      </c>
      <c r="L129" s="3">
        <v>224.07</v>
      </c>
    </row>
    <row r="130" spans="2:12" x14ac:dyDescent="0.2">
      <c r="B130" s="2">
        <v>37022</v>
      </c>
      <c r="C130">
        <v>413</v>
      </c>
      <c r="D130">
        <v>52507500</v>
      </c>
      <c r="F130" t="s">
        <v>72</v>
      </c>
      <c r="H130">
        <v>100025771</v>
      </c>
      <c r="I130" t="s">
        <v>102</v>
      </c>
      <c r="J130">
        <v>5000067023</v>
      </c>
      <c r="K130" t="s">
        <v>74</v>
      </c>
      <c r="L130" s="3">
        <v>43.91</v>
      </c>
    </row>
    <row r="131" spans="2:12" x14ac:dyDescent="0.2">
      <c r="B131" s="2">
        <v>37022</v>
      </c>
      <c r="C131">
        <v>413</v>
      </c>
      <c r="D131">
        <v>52507500</v>
      </c>
      <c r="F131" t="s">
        <v>72</v>
      </c>
      <c r="H131">
        <v>100025711</v>
      </c>
      <c r="I131" t="s">
        <v>103</v>
      </c>
      <c r="J131">
        <v>5000067023</v>
      </c>
      <c r="K131" t="s">
        <v>74</v>
      </c>
      <c r="L131" s="3">
        <v>93.28</v>
      </c>
    </row>
    <row r="132" spans="2:12" x14ac:dyDescent="0.2">
      <c r="B132" s="2">
        <v>37022</v>
      </c>
      <c r="C132">
        <v>413</v>
      </c>
      <c r="D132">
        <v>52507500</v>
      </c>
      <c r="F132" t="s">
        <v>72</v>
      </c>
      <c r="H132">
        <v>100025711</v>
      </c>
      <c r="I132" t="s">
        <v>104</v>
      </c>
      <c r="J132">
        <v>5000067023</v>
      </c>
      <c r="K132" t="s">
        <v>74</v>
      </c>
      <c r="L132" s="3">
        <v>181.67</v>
      </c>
    </row>
    <row r="133" spans="2:12" x14ac:dyDescent="0.2">
      <c r="B133" s="2">
        <v>37022</v>
      </c>
      <c r="C133">
        <v>413</v>
      </c>
      <c r="D133">
        <v>52507500</v>
      </c>
      <c r="F133" t="s">
        <v>72</v>
      </c>
      <c r="H133">
        <v>100025711</v>
      </c>
      <c r="I133" t="s">
        <v>105</v>
      </c>
      <c r="J133">
        <v>5000067023</v>
      </c>
      <c r="K133" t="s">
        <v>74</v>
      </c>
      <c r="L133" s="3">
        <v>518</v>
      </c>
    </row>
    <row r="134" spans="2:12" x14ac:dyDescent="0.2">
      <c r="B134" s="2">
        <v>37022</v>
      </c>
      <c r="C134">
        <v>413</v>
      </c>
      <c r="D134">
        <v>52507500</v>
      </c>
      <c r="F134" t="s">
        <v>72</v>
      </c>
      <c r="H134">
        <v>100025711</v>
      </c>
      <c r="I134" t="s">
        <v>106</v>
      </c>
      <c r="J134">
        <v>5000067023</v>
      </c>
      <c r="K134" t="s">
        <v>74</v>
      </c>
      <c r="L134" s="3">
        <v>196.8</v>
      </c>
    </row>
    <row r="135" spans="2:12" x14ac:dyDescent="0.2">
      <c r="B135" s="2">
        <v>37022</v>
      </c>
      <c r="C135">
        <v>413</v>
      </c>
      <c r="D135">
        <v>52507500</v>
      </c>
      <c r="F135" t="s">
        <v>72</v>
      </c>
      <c r="H135">
        <v>100025711</v>
      </c>
      <c r="I135" t="s">
        <v>107</v>
      </c>
      <c r="J135">
        <v>5000067023</v>
      </c>
      <c r="K135" t="s">
        <v>74</v>
      </c>
      <c r="L135" s="3">
        <v>396.44</v>
      </c>
    </row>
    <row r="136" spans="2:12" x14ac:dyDescent="0.2">
      <c r="B136" s="2">
        <v>37022</v>
      </c>
      <c r="C136">
        <v>413</v>
      </c>
      <c r="D136">
        <v>52507500</v>
      </c>
      <c r="F136" t="s">
        <v>72</v>
      </c>
      <c r="H136">
        <v>100025711</v>
      </c>
      <c r="I136" t="s">
        <v>108</v>
      </c>
      <c r="J136">
        <v>5000067023</v>
      </c>
      <c r="K136" t="s">
        <v>74</v>
      </c>
      <c r="L136" s="3">
        <v>163.24</v>
      </c>
    </row>
    <row r="137" spans="2:12" x14ac:dyDescent="0.2">
      <c r="B137" t="s">
        <v>20</v>
      </c>
      <c r="D137">
        <v>52507500</v>
      </c>
      <c r="L137" s="59">
        <v>8037.85</v>
      </c>
    </row>
    <row r="138" spans="2:12" x14ac:dyDescent="0.2">
      <c r="B138" s="2">
        <v>37042</v>
      </c>
      <c r="C138">
        <v>413</v>
      </c>
      <c r="D138">
        <v>52508000</v>
      </c>
      <c r="F138" t="s">
        <v>109</v>
      </c>
      <c r="H138">
        <v>100000211</v>
      </c>
      <c r="I138" t="s">
        <v>110</v>
      </c>
      <c r="J138">
        <v>20023000</v>
      </c>
      <c r="K138" t="s">
        <v>35</v>
      </c>
      <c r="L138" s="3">
        <v>-9218.58</v>
      </c>
    </row>
    <row r="139" spans="2:12" x14ac:dyDescent="0.2">
      <c r="B139" s="2">
        <v>37018</v>
      </c>
      <c r="C139">
        <v>413</v>
      </c>
      <c r="D139">
        <v>52508000</v>
      </c>
      <c r="F139" t="s">
        <v>109</v>
      </c>
      <c r="H139">
        <v>100024624</v>
      </c>
      <c r="J139">
        <v>5000002963</v>
      </c>
      <c r="K139" t="s">
        <v>111</v>
      </c>
      <c r="L139" s="3">
        <v>129.09</v>
      </c>
    </row>
    <row r="140" spans="2:12" x14ac:dyDescent="0.2">
      <c r="B140" t="s">
        <v>20</v>
      </c>
      <c r="D140">
        <v>52508000</v>
      </c>
      <c r="L140" s="59">
        <v>-9089.49</v>
      </c>
    </row>
    <row r="141" spans="2:12" x14ac:dyDescent="0.2">
      <c r="B141" s="2">
        <v>37034</v>
      </c>
      <c r="C141">
        <v>413</v>
      </c>
      <c r="D141">
        <v>52508500</v>
      </c>
      <c r="F141" t="s">
        <v>112</v>
      </c>
      <c r="H141">
        <v>100026754</v>
      </c>
      <c r="I141" t="s">
        <v>38</v>
      </c>
      <c r="J141">
        <v>6000012417</v>
      </c>
      <c r="K141" t="s">
        <v>39</v>
      </c>
      <c r="L141" s="3">
        <v>35.56</v>
      </c>
    </row>
    <row r="142" spans="2:12" x14ac:dyDescent="0.2">
      <c r="B142" t="s">
        <v>20</v>
      </c>
      <c r="D142">
        <v>52508500</v>
      </c>
      <c r="L142" s="59">
        <v>35.56</v>
      </c>
    </row>
    <row r="143" spans="2:12" x14ac:dyDescent="0.2">
      <c r="B143" s="2">
        <v>37021</v>
      </c>
      <c r="C143">
        <v>413</v>
      </c>
      <c r="D143">
        <v>53600000</v>
      </c>
      <c r="F143" t="s">
        <v>113</v>
      </c>
      <c r="H143">
        <v>100025247</v>
      </c>
      <c r="J143">
        <v>5000031817</v>
      </c>
      <c r="K143" t="s">
        <v>114</v>
      </c>
      <c r="L143" s="3">
        <v>120.14</v>
      </c>
    </row>
    <row r="144" spans="2:12" x14ac:dyDescent="0.2">
      <c r="B144" s="2">
        <v>37021</v>
      </c>
      <c r="C144">
        <v>413</v>
      </c>
      <c r="D144">
        <v>53600000</v>
      </c>
      <c r="F144" t="s">
        <v>113</v>
      </c>
      <c r="H144">
        <v>100025246</v>
      </c>
      <c r="J144">
        <v>5000031817</v>
      </c>
      <c r="K144" t="s">
        <v>114</v>
      </c>
      <c r="L144" s="3">
        <v>120.14</v>
      </c>
    </row>
    <row r="145" spans="2:12" x14ac:dyDescent="0.2">
      <c r="B145" s="2">
        <v>37021</v>
      </c>
      <c r="C145">
        <v>413</v>
      </c>
      <c r="D145">
        <v>53600000</v>
      </c>
      <c r="F145" t="s">
        <v>113</v>
      </c>
      <c r="H145">
        <v>100025230</v>
      </c>
      <c r="J145">
        <v>5000031817</v>
      </c>
      <c r="K145" t="s">
        <v>114</v>
      </c>
      <c r="L145" s="3">
        <v>156.13</v>
      </c>
    </row>
    <row r="146" spans="2:12" x14ac:dyDescent="0.2">
      <c r="B146" s="2">
        <v>37015</v>
      </c>
      <c r="C146">
        <v>413</v>
      </c>
      <c r="D146">
        <v>53600000</v>
      </c>
      <c r="F146" t="s">
        <v>113</v>
      </c>
      <c r="H146">
        <v>100024375</v>
      </c>
      <c r="J146">
        <v>5000003183</v>
      </c>
      <c r="K146" t="s">
        <v>115</v>
      </c>
      <c r="L146" s="3">
        <v>29.32</v>
      </c>
    </row>
    <row r="147" spans="2:12" x14ac:dyDescent="0.2">
      <c r="B147" s="2">
        <v>37013</v>
      </c>
      <c r="C147">
        <v>413</v>
      </c>
      <c r="D147">
        <v>53600000</v>
      </c>
      <c r="F147" t="s">
        <v>113</v>
      </c>
      <c r="H147">
        <v>100023761</v>
      </c>
      <c r="I147" t="s">
        <v>29</v>
      </c>
      <c r="J147">
        <v>6000017277</v>
      </c>
      <c r="K147" t="s">
        <v>30</v>
      </c>
      <c r="L147" s="3">
        <v>28.06</v>
      </c>
    </row>
    <row r="148" spans="2:12" x14ac:dyDescent="0.2">
      <c r="B148" s="2">
        <v>37021</v>
      </c>
      <c r="C148">
        <v>413</v>
      </c>
      <c r="D148">
        <v>53600000</v>
      </c>
      <c r="F148" t="s">
        <v>113</v>
      </c>
      <c r="H148">
        <v>100025335</v>
      </c>
      <c r="J148">
        <v>5000031817</v>
      </c>
      <c r="K148" t="s">
        <v>114</v>
      </c>
      <c r="L148" s="3">
        <v>156.13</v>
      </c>
    </row>
    <row r="149" spans="2:12" x14ac:dyDescent="0.2">
      <c r="B149" s="2">
        <v>37021</v>
      </c>
      <c r="C149">
        <v>413</v>
      </c>
      <c r="D149">
        <v>53600000</v>
      </c>
      <c r="F149" t="s">
        <v>113</v>
      </c>
      <c r="H149">
        <v>100025288</v>
      </c>
      <c r="J149">
        <v>5000031817</v>
      </c>
      <c r="K149" t="s">
        <v>114</v>
      </c>
      <c r="L149" s="3">
        <v>34.5</v>
      </c>
    </row>
    <row r="150" spans="2:12" x14ac:dyDescent="0.2">
      <c r="B150" s="2">
        <v>37021</v>
      </c>
      <c r="C150">
        <v>413</v>
      </c>
      <c r="D150">
        <v>53600000</v>
      </c>
      <c r="F150" t="s">
        <v>113</v>
      </c>
      <c r="H150">
        <v>100025250</v>
      </c>
      <c r="J150">
        <v>5000031817</v>
      </c>
      <c r="K150" t="s">
        <v>114</v>
      </c>
      <c r="L150" s="3">
        <v>120.14</v>
      </c>
    </row>
    <row r="151" spans="2:12" x14ac:dyDescent="0.2">
      <c r="B151" s="2">
        <v>37021</v>
      </c>
      <c r="C151">
        <v>413</v>
      </c>
      <c r="D151">
        <v>53600000</v>
      </c>
      <c r="F151" t="s">
        <v>113</v>
      </c>
      <c r="H151">
        <v>100025249</v>
      </c>
      <c r="J151">
        <v>5000031817</v>
      </c>
      <c r="K151" t="s">
        <v>114</v>
      </c>
      <c r="L151" s="3">
        <v>120.14</v>
      </c>
    </row>
    <row r="152" spans="2:12" x14ac:dyDescent="0.2">
      <c r="B152" s="2">
        <v>37021</v>
      </c>
      <c r="C152">
        <v>413</v>
      </c>
      <c r="D152">
        <v>53600000</v>
      </c>
      <c r="F152" t="s">
        <v>113</v>
      </c>
      <c r="H152">
        <v>100025248</v>
      </c>
      <c r="J152">
        <v>5000031817</v>
      </c>
      <c r="K152" t="s">
        <v>114</v>
      </c>
      <c r="L152" s="3">
        <v>120.14</v>
      </c>
    </row>
    <row r="153" spans="2:12" x14ac:dyDescent="0.2">
      <c r="B153" s="2">
        <v>37022</v>
      </c>
      <c r="C153">
        <v>413</v>
      </c>
      <c r="D153">
        <v>53600000</v>
      </c>
      <c r="F153" t="s">
        <v>113</v>
      </c>
      <c r="H153">
        <v>100025503</v>
      </c>
      <c r="J153">
        <v>5000003183</v>
      </c>
      <c r="K153" t="s">
        <v>115</v>
      </c>
      <c r="L153" s="3">
        <v>16.5</v>
      </c>
    </row>
    <row r="154" spans="2:12" x14ac:dyDescent="0.2">
      <c r="B154" s="2">
        <v>37021</v>
      </c>
      <c r="C154">
        <v>413</v>
      </c>
      <c r="D154">
        <v>53600000</v>
      </c>
      <c r="F154" t="s">
        <v>113</v>
      </c>
      <c r="H154">
        <v>1700000255</v>
      </c>
      <c r="J154">
        <v>5000031817</v>
      </c>
      <c r="K154" t="s">
        <v>114</v>
      </c>
      <c r="L154" s="3">
        <v>-33.869999999999997</v>
      </c>
    </row>
    <row r="155" spans="2:12" x14ac:dyDescent="0.2">
      <c r="B155" s="2">
        <v>37019</v>
      </c>
      <c r="C155">
        <v>413</v>
      </c>
      <c r="D155">
        <v>53600000</v>
      </c>
      <c r="F155" t="s">
        <v>113</v>
      </c>
      <c r="H155">
        <v>1700000232</v>
      </c>
      <c r="J155">
        <v>5000031817</v>
      </c>
      <c r="K155" t="s">
        <v>114</v>
      </c>
      <c r="L155" s="3">
        <v>-218.83</v>
      </c>
    </row>
    <row r="156" spans="2:12" x14ac:dyDescent="0.2">
      <c r="B156" s="2">
        <v>37019</v>
      </c>
      <c r="C156">
        <v>413</v>
      </c>
      <c r="D156">
        <v>53600000</v>
      </c>
      <c r="F156" t="s">
        <v>113</v>
      </c>
      <c r="H156">
        <v>1700000229</v>
      </c>
      <c r="J156">
        <v>5000031817</v>
      </c>
      <c r="K156" t="s">
        <v>114</v>
      </c>
      <c r="L156" s="3">
        <v>-7.65</v>
      </c>
    </row>
    <row r="157" spans="2:12" x14ac:dyDescent="0.2">
      <c r="B157" s="2">
        <v>37019</v>
      </c>
      <c r="C157">
        <v>413</v>
      </c>
      <c r="D157">
        <v>53600000</v>
      </c>
      <c r="F157" t="s">
        <v>113</v>
      </c>
      <c r="H157">
        <v>1700000220</v>
      </c>
      <c r="J157">
        <v>5000031817</v>
      </c>
      <c r="K157" t="s">
        <v>114</v>
      </c>
      <c r="L157" s="3">
        <v>-4.22</v>
      </c>
    </row>
    <row r="158" spans="2:12" x14ac:dyDescent="0.2">
      <c r="B158" s="2">
        <v>37020</v>
      </c>
      <c r="C158">
        <v>413</v>
      </c>
      <c r="D158">
        <v>53600000</v>
      </c>
      <c r="F158" t="s">
        <v>113</v>
      </c>
      <c r="H158">
        <v>100025115</v>
      </c>
      <c r="J158">
        <v>5000031817</v>
      </c>
      <c r="K158" t="s">
        <v>114</v>
      </c>
      <c r="L158" s="3">
        <v>14.03</v>
      </c>
    </row>
    <row r="159" spans="2:12" x14ac:dyDescent="0.2">
      <c r="B159" s="2">
        <v>37019</v>
      </c>
      <c r="C159">
        <v>413</v>
      </c>
      <c r="D159">
        <v>53600000</v>
      </c>
      <c r="F159" t="s">
        <v>113</v>
      </c>
      <c r="H159">
        <v>100024824</v>
      </c>
      <c r="J159">
        <v>5000031817</v>
      </c>
      <c r="K159" t="s">
        <v>114</v>
      </c>
      <c r="L159" s="3">
        <v>121.94</v>
      </c>
    </row>
    <row r="160" spans="2:12" x14ac:dyDescent="0.2">
      <c r="B160" s="2">
        <v>37019</v>
      </c>
      <c r="C160">
        <v>413</v>
      </c>
      <c r="D160">
        <v>53600000</v>
      </c>
      <c r="F160" t="s">
        <v>113</v>
      </c>
      <c r="H160">
        <v>100024819</v>
      </c>
      <c r="J160">
        <v>5000031817</v>
      </c>
      <c r="K160" t="s">
        <v>114</v>
      </c>
      <c r="L160" s="3">
        <v>125.17</v>
      </c>
    </row>
    <row r="161" spans="2:12" x14ac:dyDescent="0.2">
      <c r="B161" s="2">
        <v>37020</v>
      </c>
      <c r="C161">
        <v>413</v>
      </c>
      <c r="D161">
        <v>53600000</v>
      </c>
      <c r="F161" t="s">
        <v>113</v>
      </c>
      <c r="H161">
        <v>100024944</v>
      </c>
      <c r="J161">
        <v>5000031817</v>
      </c>
      <c r="K161" t="s">
        <v>114</v>
      </c>
      <c r="L161" s="3">
        <v>57.1</v>
      </c>
    </row>
    <row r="162" spans="2:12" x14ac:dyDescent="0.2">
      <c r="B162" s="2">
        <v>37020</v>
      </c>
      <c r="C162">
        <v>413</v>
      </c>
      <c r="D162">
        <v>53600000</v>
      </c>
      <c r="F162" t="s">
        <v>113</v>
      </c>
      <c r="H162">
        <v>100024942</v>
      </c>
      <c r="J162">
        <v>5000031817</v>
      </c>
      <c r="K162" t="s">
        <v>114</v>
      </c>
      <c r="L162" s="3">
        <v>44.75</v>
      </c>
    </row>
    <row r="163" spans="2:12" x14ac:dyDescent="0.2">
      <c r="B163" t="s">
        <v>20</v>
      </c>
      <c r="D163">
        <v>53600000</v>
      </c>
      <c r="L163" s="59">
        <v>1119.76</v>
      </c>
    </row>
    <row r="164" spans="2:12" x14ac:dyDescent="0.2">
      <c r="B164" s="2">
        <v>37042</v>
      </c>
      <c r="C164">
        <v>413</v>
      </c>
      <c r="D164">
        <v>59003000</v>
      </c>
      <c r="F164" t="s">
        <v>116</v>
      </c>
      <c r="H164">
        <v>100026816</v>
      </c>
      <c r="J164">
        <v>30016000</v>
      </c>
      <c r="K164" t="s">
        <v>18</v>
      </c>
      <c r="L164" s="3">
        <v>369.61</v>
      </c>
    </row>
    <row r="165" spans="2:12" x14ac:dyDescent="0.2">
      <c r="B165" s="2">
        <v>37026</v>
      </c>
      <c r="C165">
        <v>413</v>
      </c>
      <c r="D165">
        <v>59003000</v>
      </c>
      <c r="F165" t="s">
        <v>116</v>
      </c>
      <c r="H165">
        <v>100025199</v>
      </c>
      <c r="J165">
        <v>30016000</v>
      </c>
      <c r="K165" t="s">
        <v>18</v>
      </c>
      <c r="L165" s="3">
        <v>1067.07</v>
      </c>
    </row>
    <row r="166" spans="2:12" x14ac:dyDescent="0.2">
      <c r="B166" s="2">
        <v>37026</v>
      </c>
      <c r="C166">
        <v>413</v>
      </c>
      <c r="D166">
        <v>59003000</v>
      </c>
      <c r="F166" t="s">
        <v>116</v>
      </c>
      <c r="H166">
        <v>100025199</v>
      </c>
      <c r="J166">
        <v>30016000</v>
      </c>
      <c r="K166" t="s">
        <v>18</v>
      </c>
      <c r="L166" s="3">
        <v>1633.27</v>
      </c>
    </row>
    <row r="167" spans="2:12" x14ac:dyDescent="0.2">
      <c r="B167" s="2">
        <v>37042</v>
      </c>
      <c r="C167">
        <v>413</v>
      </c>
      <c r="D167">
        <v>59003000</v>
      </c>
      <c r="F167" t="s">
        <v>116</v>
      </c>
      <c r="H167">
        <v>100026816</v>
      </c>
      <c r="J167">
        <v>30016000</v>
      </c>
      <c r="K167" t="s">
        <v>18</v>
      </c>
      <c r="L167" s="3">
        <v>953.53</v>
      </c>
    </row>
    <row r="168" spans="2:12" x14ac:dyDescent="0.2">
      <c r="B168" s="2">
        <v>37042</v>
      </c>
      <c r="C168">
        <v>413</v>
      </c>
      <c r="D168">
        <v>59003000</v>
      </c>
      <c r="F168" t="s">
        <v>116</v>
      </c>
      <c r="H168">
        <v>100026816</v>
      </c>
      <c r="J168">
        <v>30016000</v>
      </c>
      <c r="K168" t="s">
        <v>18</v>
      </c>
      <c r="L168" s="3">
        <v>1146.26</v>
      </c>
    </row>
    <row r="169" spans="2:12" x14ac:dyDescent="0.2">
      <c r="B169" t="s">
        <v>20</v>
      </c>
      <c r="D169">
        <v>59003000</v>
      </c>
      <c r="L169" s="59">
        <v>5169.74</v>
      </c>
    </row>
    <row r="170" spans="2:12" x14ac:dyDescent="0.2">
      <c r="B170" s="2">
        <v>37026</v>
      </c>
      <c r="C170">
        <v>413</v>
      </c>
      <c r="D170">
        <v>59003100</v>
      </c>
      <c r="F170" t="s">
        <v>117</v>
      </c>
      <c r="H170">
        <v>100025199</v>
      </c>
      <c r="J170">
        <v>30016000</v>
      </c>
      <c r="K170" t="s">
        <v>18</v>
      </c>
      <c r="L170" s="3">
        <v>14.81</v>
      </c>
    </row>
    <row r="171" spans="2:12" x14ac:dyDescent="0.2">
      <c r="B171" s="2">
        <v>37042</v>
      </c>
      <c r="C171">
        <v>413</v>
      </c>
      <c r="D171">
        <v>59003100</v>
      </c>
      <c r="F171" t="s">
        <v>117</v>
      </c>
      <c r="H171">
        <v>100026816</v>
      </c>
      <c r="J171">
        <v>30016000</v>
      </c>
      <c r="K171" t="s">
        <v>18</v>
      </c>
      <c r="L171" s="3">
        <v>3.54</v>
      </c>
    </row>
    <row r="172" spans="2:12" x14ac:dyDescent="0.2">
      <c r="B172" t="s">
        <v>20</v>
      </c>
      <c r="D172">
        <v>59003100</v>
      </c>
      <c r="L172" s="59">
        <v>18.350000000000001</v>
      </c>
    </row>
    <row r="173" spans="2:12" x14ac:dyDescent="0.2">
      <c r="B173" s="2">
        <v>37042</v>
      </c>
      <c r="C173">
        <v>413</v>
      </c>
      <c r="D173">
        <v>59003200</v>
      </c>
      <c r="F173" t="s">
        <v>118</v>
      </c>
      <c r="H173">
        <v>100026816</v>
      </c>
      <c r="J173">
        <v>25142000</v>
      </c>
      <c r="K173" t="s">
        <v>19</v>
      </c>
      <c r="L173" s="3">
        <v>-14.4</v>
      </c>
    </row>
    <row r="174" spans="2:12" x14ac:dyDescent="0.2">
      <c r="B174" s="2">
        <v>37026</v>
      </c>
      <c r="C174">
        <v>413</v>
      </c>
      <c r="D174">
        <v>59003200</v>
      </c>
      <c r="F174" t="s">
        <v>118</v>
      </c>
      <c r="H174">
        <v>100025199</v>
      </c>
      <c r="J174">
        <v>30016000</v>
      </c>
      <c r="K174" t="s">
        <v>18</v>
      </c>
      <c r="L174" s="3">
        <v>10.31</v>
      </c>
    </row>
    <row r="175" spans="2:12" x14ac:dyDescent="0.2">
      <c r="B175" s="2">
        <v>37042</v>
      </c>
      <c r="C175">
        <v>413</v>
      </c>
      <c r="D175">
        <v>59003200</v>
      </c>
      <c r="F175" t="s">
        <v>118</v>
      </c>
      <c r="H175">
        <v>100026816</v>
      </c>
      <c r="J175">
        <v>30016000</v>
      </c>
      <c r="K175" t="s">
        <v>18</v>
      </c>
      <c r="L175" s="3">
        <v>66.63</v>
      </c>
    </row>
    <row r="176" spans="2:12" x14ac:dyDescent="0.2">
      <c r="B176" t="s">
        <v>20</v>
      </c>
      <c r="D176">
        <v>59003200</v>
      </c>
      <c r="L176" s="59">
        <v>62.54</v>
      </c>
    </row>
    <row r="177" spans="2:12" x14ac:dyDescent="0.2">
      <c r="B177" s="2">
        <v>37013</v>
      </c>
      <c r="C177">
        <v>413</v>
      </c>
      <c r="D177">
        <v>59008000</v>
      </c>
      <c r="F177" t="s">
        <v>119</v>
      </c>
      <c r="H177">
        <v>100023761</v>
      </c>
      <c r="I177" t="s">
        <v>29</v>
      </c>
      <c r="J177">
        <v>6000017277</v>
      </c>
      <c r="K177" t="s">
        <v>30</v>
      </c>
      <c r="L177" s="3">
        <v>41.19</v>
      </c>
    </row>
    <row r="178" spans="2:12" x14ac:dyDescent="0.2">
      <c r="B178" t="s">
        <v>20</v>
      </c>
      <c r="D178">
        <v>59008000</v>
      </c>
      <c r="L178" s="59">
        <v>41.19</v>
      </c>
    </row>
    <row r="179" spans="2:12" x14ac:dyDescent="0.2">
      <c r="B179" s="2">
        <v>37042</v>
      </c>
      <c r="C179">
        <v>413</v>
      </c>
      <c r="D179">
        <v>59099900</v>
      </c>
      <c r="F179" t="s">
        <v>120</v>
      </c>
      <c r="H179">
        <v>100026816</v>
      </c>
      <c r="J179">
        <v>30016000</v>
      </c>
      <c r="K179" t="s">
        <v>18</v>
      </c>
      <c r="L179" s="3">
        <v>1.81</v>
      </c>
    </row>
    <row r="180" spans="2:12" x14ac:dyDescent="0.2">
      <c r="B180" s="2">
        <v>37026</v>
      </c>
      <c r="C180">
        <v>413</v>
      </c>
      <c r="D180">
        <v>59099900</v>
      </c>
      <c r="F180" t="s">
        <v>120</v>
      </c>
      <c r="H180">
        <v>100025199</v>
      </c>
      <c r="J180">
        <v>30016000</v>
      </c>
      <c r="K180" t="s">
        <v>18</v>
      </c>
      <c r="L180" s="3">
        <v>2.06</v>
      </c>
    </row>
    <row r="181" spans="2:12" x14ac:dyDescent="0.2">
      <c r="B181" t="s">
        <v>20</v>
      </c>
      <c r="D181">
        <v>59099900</v>
      </c>
      <c r="L181" s="59">
        <v>3.87</v>
      </c>
    </row>
    <row r="182" spans="2:12" x14ac:dyDescent="0.2">
      <c r="B182" s="2">
        <v>37042</v>
      </c>
      <c r="C182">
        <v>413</v>
      </c>
      <c r="D182">
        <v>80020366</v>
      </c>
      <c r="F182" t="s">
        <v>121</v>
      </c>
      <c r="I182" t="s">
        <v>122</v>
      </c>
      <c r="L182" s="3">
        <v>-460.1</v>
      </c>
    </row>
    <row r="183" spans="2:12" x14ac:dyDescent="0.2">
      <c r="B183" s="2">
        <v>37042</v>
      </c>
      <c r="C183">
        <v>413</v>
      </c>
      <c r="D183">
        <v>80020366</v>
      </c>
      <c r="F183" t="s">
        <v>121</v>
      </c>
      <c r="I183" t="s">
        <v>122</v>
      </c>
      <c r="L183" s="3">
        <v>-1029.82</v>
      </c>
    </row>
    <row r="184" spans="2:12" x14ac:dyDescent="0.2">
      <c r="B184" s="2">
        <v>37042</v>
      </c>
      <c r="C184">
        <v>413</v>
      </c>
      <c r="D184">
        <v>80020366</v>
      </c>
      <c r="F184" t="s">
        <v>121</v>
      </c>
      <c r="I184" t="s">
        <v>122</v>
      </c>
      <c r="L184" s="3">
        <v>-22627.7</v>
      </c>
    </row>
    <row r="185" spans="2:12" x14ac:dyDescent="0.2">
      <c r="B185" s="2">
        <v>37042</v>
      </c>
      <c r="C185">
        <v>413</v>
      </c>
      <c r="D185">
        <v>80020366</v>
      </c>
      <c r="F185" t="s">
        <v>121</v>
      </c>
      <c r="I185" t="s">
        <v>122</v>
      </c>
      <c r="L185" s="3">
        <v>-1211.51</v>
      </c>
    </row>
    <row r="186" spans="2:12" x14ac:dyDescent="0.2">
      <c r="B186" s="2">
        <v>37042</v>
      </c>
      <c r="C186">
        <v>413</v>
      </c>
      <c r="D186">
        <v>80020366</v>
      </c>
      <c r="F186" t="s">
        <v>121</v>
      </c>
      <c r="I186" t="s">
        <v>123</v>
      </c>
      <c r="L186" s="3">
        <v>-9963.84</v>
      </c>
    </row>
    <row r="187" spans="2:12" x14ac:dyDescent="0.2">
      <c r="B187" s="2">
        <v>37042</v>
      </c>
      <c r="C187">
        <v>413</v>
      </c>
      <c r="D187">
        <v>80020366</v>
      </c>
      <c r="F187" t="s">
        <v>121</v>
      </c>
      <c r="I187" t="s">
        <v>123</v>
      </c>
      <c r="L187" s="3">
        <v>-33228.26</v>
      </c>
    </row>
    <row r="188" spans="2:12" x14ac:dyDescent="0.2">
      <c r="B188" s="2">
        <v>37042</v>
      </c>
      <c r="C188">
        <v>413</v>
      </c>
      <c r="D188">
        <v>80020366</v>
      </c>
      <c r="F188" t="s">
        <v>121</v>
      </c>
      <c r="I188" t="s">
        <v>124</v>
      </c>
      <c r="L188" s="3">
        <v>-16880.349999999999</v>
      </c>
    </row>
    <row r="189" spans="2:12" x14ac:dyDescent="0.2">
      <c r="B189" s="2">
        <v>37042</v>
      </c>
      <c r="C189">
        <v>413</v>
      </c>
      <c r="D189">
        <v>80020366</v>
      </c>
      <c r="F189" t="s">
        <v>121</v>
      </c>
      <c r="I189" t="s">
        <v>123</v>
      </c>
      <c r="L189" s="3">
        <v>-11653.84</v>
      </c>
    </row>
    <row r="190" spans="2:12" x14ac:dyDescent="0.2">
      <c r="B190" s="2">
        <v>37042</v>
      </c>
      <c r="C190">
        <v>413</v>
      </c>
      <c r="D190">
        <v>80020366</v>
      </c>
      <c r="F190" t="s">
        <v>121</v>
      </c>
      <c r="I190" t="s">
        <v>122</v>
      </c>
      <c r="L190" s="3">
        <v>-3447.15</v>
      </c>
    </row>
    <row r="191" spans="2:12" x14ac:dyDescent="0.2">
      <c r="B191" s="2">
        <v>37042</v>
      </c>
      <c r="C191">
        <v>413</v>
      </c>
      <c r="D191">
        <v>80020366</v>
      </c>
      <c r="F191" t="s">
        <v>121</v>
      </c>
      <c r="I191" t="s">
        <v>122</v>
      </c>
      <c r="L191" s="3">
        <v>-14777.71</v>
      </c>
    </row>
    <row r="192" spans="2:12" x14ac:dyDescent="0.2">
      <c r="B192" s="2">
        <v>37042</v>
      </c>
      <c r="C192">
        <v>413</v>
      </c>
      <c r="D192">
        <v>80020366</v>
      </c>
      <c r="F192" t="s">
        <v>121</v>
      </c>
      <c r="I192" t="s">
        <v>122</v>
      </c>
      <c r="L192" s="3">
        <v>-596.97</v>
      </c>
    </row>
    <row r="193" spans="2:12" x14ac:dyDescent="0.2">
      <c r="B193" s="2">
        <v>37042</v>
      </c>
      <c r="C193">
        <v>413</v>
      </c>
      <c r="D193">
        <v>80020366</v>
      </c>
      <c r="F193" t="s">
        <v>121</v>
      </c>
      <c r="I193" t="s">
        <v>122</v>
      </c>
      <c r="L193" s="3">
        <v>-148.63</v>
      </c>
    </row>
    <row r="194" spans="2:12" x14ac:dyDescent="0.2">
      <c r="B194" t="s">
        <v>20</v>
      </c>
      <c r="D194">
        <v>80020366</v>
      </c>
      <c r="L194" s="59">
        <v>-116025.88</v>
      </c>
    </row>
    <row r="195" spans="2:12" x14ac:dyDescent="0.2">
      <c r="B195" s="2">
        <v>37042</v>
      </c>
      <c r="C195">
        <v>413</v>
      </c>
      <c r="D195">
        <v>80020401</v>
      </c>
      <c r="F195" t="s">
        <v>125</v>
      </c>
      <c r="I195" t="s">
        <v>126</v>
      </c>
      <c r="L195" s="3">
        <v>-38217.54</v>
      </c>
    </row>
    <row r="196" spans="2:12" x14ac:dyDescent="0.2">
      <c r="B196" t="s">
        <v>20</v>
      </c>
      <c r="D196">
        <v>80020401</v>
      </c>
      <c r="L196" s="59">
        <v>-38217.54</v>
      </c>
    </row>
    <row r="197" spans="2:12" x14ac:dyDescent="0.2">
      <c r="B197" s="2">
        <v>37042</v>
      </c>
      <c r="C197">
        <v>413</v>
      </c>
      <c r="D197">
        <v>81000000</v>
      </c>
      <c r="F197" t="s">
        <v>127</v>
      </c>
      <c r="H197">
        <v>336963</v>
      </c>
      <c r="L197" s="3">
        <v>17.87</v>
      </c>
    </row>
    <row r="198" spans="2:12" x14ac:dyDescent="0.2">
      <c r="B198" t="s">
        <v>20</v>
      </c>
      <c r="D198">
        <v>81000000</v>
      </c>
      <c r="L198" s="59">
        <v>17.87</v>
      </c>
    </row>
    <row r="199" spans="2:12" x14ac:dyDescent="0.2">
      <c r="B199" s="2">
        <v>37042</v>
      </c>
      <c r="C199">
        <v>413</v>
      </c>
      <c r="D199">
        <v>81000001</v>
      </c>
      <c r="F199" t="s">
        <v>128</v>
      </c>
      <c r="H199">
        <v>336963</v>
      </c>
      <c r="L199" s="3">
        <v>4.8600000000000003</v>
      </c>
    </row>
    <row r="200" spans="2:12" x14ac:dyDescent="0.2">
      <c r="B200" t="s">
        <v>20</v>
      </c>
      <c r="D200">
        <v>81000001</v>
      </c>
      <c r="L200" s="59">
        <v>4.8600000000000003</v>
      </c>
    </row>
    <row r="201" spans="2:12" x14ac:dyDescent="0.2">
      <c r="B201" s="2">
        <v>37042</v>
      </c>
      <c r="C201">
        <v>413</v>
      </c>
      <c r="D201">
        <v>81000019</v>
      </c>
      <c r="F201" t="s">
        <v>129</v>
      </c>
      <c r="H201">
        <v>336978</v>
      </c>
      <c r="L201" s="3">
        <v>194.31</v>
      </c>
    </row>
    <row r="202" spans="2:12" x14ac:dyDescent="0.2">
      <c r="B202" t="s">
        <v>20</v>
      </c>
      <c r="D202">
        <v>81000019</v>
      </c>
      <c r="L202" s="59">
        <v>194.31</v>
      </c>
    </row>
    <row r="203" spans="2:12" x14ac:dyDescent="0.2">
      <c r="B203" s="2">
        <v>37042</v>
      </c>
      <c r="C203">
        <v>413</v>
      </c>
      <c r="D203">
        <v>81000020</v>
      </c>
      <c r="F203" t="s">
        <v>130</v>
      </c>
      <c r="H203">
        <v>336959</v>
      </c>
      <c r="L203" s="3">
        <v>5.35</v>
      </c>
    </row>
    <row r="204" spans="2:12" x14ac:dyDescent="0.2">
      <c r="B204" s="2">
        <v>37042</v>
      </c>
      <c r="C204">
        <v>413</v>
      </c>
      <c r="D204">
        <v>81000020</v>
      </c>
      <c r="F204" t="s">
        <v>130</v>
      </c>
      <c r="H204">
        <v>336978</v>
      </c>
      <c r="L204" s="3">
        <v>60.44</v>
      </c>
    </row>
    <row r="205" spans="2:12" x14ac:dyDescent="0.2">
      <c r="B205" t="s">
        <v>20</v>
      </c>
      <c r="D205">
        <v>81000020</v>
      </c>
      <c r="L205" s="59">
        <v>65.790000000000006</v>
      </c>
    </row>
    <row r="206" spans="2:12" x14ac:dyDescent="0.2">
      <c r="B206" s="2">
        <v>37042</v>
      </c>
      <c r="C206">
        <v>413</v>
      </c>
      <c r="D206">
        <v>81000022</v>
      </c>
      <c r="F206" t="s">
        <v>131</v>
      </c>
      <c r="H206">
        <v>336978</v>
      </c>
      <c r="L206" s="3">
        <v>3181.9</v>
      </c>
    </row>
    <row r="207" spans="2:12" x14ac:dyDescent="0.2">
      <c r="B207" s="2">
        <v>37042</v>
      </c>
      <c r="C207">
        <v>413</v>
      </c>
      <c r="D207">
        <v>81000022</v>
      </c>
      <c r="F207" t="s">
        <v>131</v>
      </c>
      <c r="H207">
        <v>336959</v>
      </c>
      <c r="L207" s="3">
        <v>454.75</v>
      </c>
    </row>
    <row r="208" spans="2:12" x14ac:dyDescent="0.2">
      <c r="B208" t="s">
        <v>20</v>
      </c>
      <c r="D208">
        <v>81000022</v>
      </c>
      <c r="L208" s="59">
        <v>3636.65</v>
      </c>
    </row>
    <row r="209" spans="2:12" x14ac:dyDescent="0.2">
      <c r="B209" s="2">
        <v>37042</v>
      </c>
      <c r="C209">
        <v>413</v>
      </c>
      <c r="D209">
        <v>81000023</v>
      </c>
      <c r="F209" t="s">
        <v>132</v>
      </c>
      <c r="H209">
        <v>336987</v>
      </c>
      <c r="L209" s="3">
        <v>118.7</v>
      </c>
    </row>
    <row r="210" spans="2:12" x14ac:dyDescent="0.2">
      <c r="B210" s="2">
        <v>37042</v>
      </c>
      <c r="C210">
        <v>413</v>
      </c>
      <c r="D210">
        <v>81000023</v>
      </c>
      <c r="F210" t="s">
        <v>132</v>
      </c>
      <c r="H210">
        <v>336986</v>
      </c>
      <c r="L210" s="3">
        <v>2254.9</v>
      </c>
    </row>
    <row r="211" spans="2:12" x14ac:dyDescent="0.2">
      <c r="B211" s="2">
        <v>37042</v>
      </c>
      <c r="C211">
        <v>413</v>
      </c>
      <c r="D211">
        <v>81000023</v>
      </c>
      <c r="F211" t="s">
        <v>132</v>
      </c>
      <c r="H211">
        <v>336984</v>
      </c>
      <c r="L211" s="3">
        <v>186.14</v>
      </c>
    </row>
    <row r="212" spans="2:12" x14ac:dyDescent="0.2">
      <c r="B212" s="2">
        <v>37042</v>
      </c>
      <c r="C212">
        <v>413</v>
      </c>
      <c r="D212">
        <v>81000023</v>
      </c>
      <c r="F212" t="s">
        <v>132</v>
      </c>
      <c r="H212">
        <v>336983</v>
      </c>
      <c r="L212" s="3">
        <v>15788.65</v>
      </c>
    </row>
    <row r="213" spans="2:12" x14ac:dyDescent="0.2">
      <c r="B213" s="2">
        <v>37042</v>
      </c>
      <c r="C213">
        <v>413</v>
      </c>
      <c r="D213">
        <v>81000023</v>
      </c>
      <c r="F213" t="s">
        <v>132</v>
      </c>
      <c r="H213">
        <v>336982</v>
      </c>
      <c r="L213" s="3">
        <v>-3521.01</v>
      </c>
    </row>
    <row r="214" spans="2:12" x14ac:dyDescent="0.2">
      <c r="B214" s="2">
        <v>37042</v>
      </c>
      <c r="C214">
        <v>413</v>
      </c>
      <c r="D214">
        <v>81000023</v>
      </c>
      <c r="F214" t="s">
        <v>132</v>
      </c>
      <c r="H214">
        <v>336981</v>
      </c>
      <c r="L214" s="3">
        <v>307.86</v>
      </c>
    </row>
    <row r="215" spans="2:12" x14ac:dyDescent="0.2">
      <c r="B215" s="2">
        <v>37042</v>
      </c>
      <c r="C215">
        <v>413</v>
      </c>
      <c r="D215">
        <v>81000023</v>
      </c>
      <c r="F215" t="s">
        <v>132</v>
      </c>
      <c r="H215">
        <v>336998</v>
      </c>
      <c r="L215" s="3">
        <v>12839.93</v>
      </c>
    </row>
    <row r="216" spans="2:12" x14ac:dyDescent="0.2">
      <c r="B216" s="2">
        <v>37042</v>
      </c>
      <c r="C216">
        <v>413</v>
      </c>
      <c r="D216">
        <v>81000023</v>
      </c>
      <c r="F216" t="s">
        <v>132</v>
      </c>
      <c r="H216">
        <v>336996</v>
      </c>
      <c r="L216" s="3">
        <v>55.15</v>
      </c>
    </row>
    <row r="217" spans="2:12" x14ac:dyDescent="0.2">
      <c r="B217" s="2">
        <v>37042</v>
      </c>
      <c r="C217">
        <v>413</v>
      </c>
      <c r="D217">
        <v>81000023</v>
      </c>
      <c r="F217" t="s">
        <v>132</v>
      </c>
      <c r="H217">
        <v>336995</v>
      </c>
      <c r="L217" s="3">
        <v>726</v>
      </c>
    </row>
    <row r="218" spans="2:12" x14ac:dyDescent="0.2">
      <c r="B218" s="2">
        <v>37042</v>
      </c>
      <c r="C218">
        <v>413</v>
      </c>
      <c r="D218">
        <v>81000023</v>
      </c>
      <c r="F218" t="s">
        <v>132</v>
      </c>
      <c r="H218">
        <v>336993</v>
      </c>
      <c r="L218" s="3">
        <v>20336.400000000001</v>
      </c>
    </row>
    <row r="219" spans="2:12" x14ac:dyDescent="0.2">
      <c r="B219" s="2">
        <v>37042</v>
      </c>
      <c r="C219">
        <v>413</v>
      </c>
      <c r="D219">
        <v>81000023</v>
      </c>
      <c r="F219" t="s">
        <v>132</v>
      </c>
      <c r="H219">
        <v>336991</v>
      </c>
      <c r="L219" s="3">
        <v>10853.29</v>
      </c>
    </row>
    <row r="220" spans="2:12" x14ac:dyDescent="0.2">
      <c r="B220" s="2">
        <v>37042</v>
      </c>
      <c r="C220">
        <v>413</v>
      </c>
      <c r="D220">
        <v>81000023</v>
      </c>
      <c r="F220" t="s">
        <v>132</v>
      </c>
      <c r="H220">
        <v>336990</v>
      </c>
      <c r="L220" s="3">
        <v>10793.98</v>
      </c>
    </row>
    <row r="221" spans="2:12" x14ac:dyDescent="0.2">
      <c r="B221" s="2">
        <v>37042</v>
      </c>
      <c r="C221">
        <v>413</v>
      </c>
      <c r="D221">
        <v>81000023</v>
      </c>
      <c r="F221" t="s">
        <v>132</v>
      </c>
      <c r="H221">
        <v>336960</v>
      </c>
      <c r="L221" s="3">
        <v>37666.720000000001</v>
      </c>
    </row>
    <row r="222" spans="2:12" x14ac:dyDescent="0.2">
      <c r="B222" s="2">
        <v>37042</v>
      </c>
      <c r="C222">
        <v>413</v>
      </c>
      <c r="D222">
        <v>81000023</v>
      </c>
      <c r="F222" t="s">
        <v>132</v>
      </c>
      <c r="H222">
        <v>336955</v>
      </c>
      <c r="L222" s="3">
        <v>120.93</v>
      </c>
    </row>
    <row r="223" spans="2:12" x14ac:dyDescent="0.2">
      <c r="B223" s="2">
        <v>37042</v>
      </c>
      <c r="C223">
        <v>413</v>
      </c>
      <c r="D223">
        <v>81000023</v>
      </c>
      <c r="F223" t="s">
        <v>132</v>
      </c>
      <c r="H223">
        <v>336953</v>
      </c>
      <c r="L223" s="3">
        <v>13484.85</v>
      </c>
    </row>
    <row r="224" spans="2:12" x14ac:dyDescent="0.2">
      <c r="B224" s="2">
        <v>37042</v>
      </c>
      <c r="C224">
        <v>413</v>
      </c>
      <c r="D224">
        <v>81000023</v>
      </c>
      <c r="F224" t="s">
        <v>132</v>
      </c>
      <c r="H224">
        <v>336949</v>
      </c>
      <c r="L224" s="3">
        <v>1211.51</v>
      </c>
    </row>
    <row r="225" spans="2:12" x14ac:dyDescent="0.2">
      <c r="B225" s="2">
        <v>37042</v>
      </c>
      <c r="C225">
        <v>413</v>
      </c>
      <c r="D225">
        <v>81000023</v>
      </c>
      <c r="F225" t="s">
        <v>132</v>
      </c>
      <c r="H225">
        <v>336946</v>
      </c>
      <c r="L225" s="3">
        <v>4612.78</v>
      </c>
    </row>
    <row r="226" spans="2:12" x14ac:dyDescent="0.2">
      <c r="B226" s="2">
        <v>37042</v>
      </c>
      <c r="C226">
        <v>413</v>
      </c>
      <c r="D226">
        <v>81000023</v>
      </c>
      <c r="F226" t="s">
        <v>132</v>
      </c>
      <c r="H226">
        <v>336944</v>
      </c>
      <c r="L226" s="3">
        <v>289.11</v>
      </c>
    </row>
    <row r="227" spans="2:12" x14ac:dyDescent="0.2">
      <c r="B227" s="2">
        <v>37042</v>
      </c>
      <c r="C227">
        <v>413</v>
      </c>
      <c r="D227">
        <v>81000023</v>
      </c>
      <c r="F227" t="s">
        <v>132</v>
      </c>
      <c r="H227">
        <v>336979</v>
      </c>
      <c r="L227" s="3">
        <v>148.63</v>
      </c>
    </row>
    <row r="228" spans="2:12" x14ac:dyDescent="0.2">
      <c r="B228" s="2">
        <v>37042</v>
      </c>
      <c r="C228">
        <v>413</v>
      </c>
      <c r="D228">
        <v>81000023</v>
      </c>
      <c r="F228" t="s">
        <v>132</v>
      </c>
      <c r="H228">
        <v>336977</v>
      </c>
      <c r="L228" s="3">
        <v>17439.61</v>
      </c>
    </row>
    <row r="229" spans="2:12" x14ac:dyDescent="0.2">
      <c r="B229" s="2">
        <v>37042</v>
      </c>
      <c r="C229">
        <v>413</v>
      </c>
      <c r="D229">
        <v>81000023</v>
      </c>
      <c r="F229" t="s">
        <v>132</v>
      </c>
      <c r="H229">
        <v>336976</v>
      </c>
      <c r="L229" s="3">
        <v>1211.78</v>
      </c>
    </row>
    <row r="230" spans="2:12" x14ac:dyDescent="0.2">
      <c r="B230" s="2">
        <v>37042</v>
      </c>
      <c r="C230">
        <v>413</v>
      </c>
      <c r="D230">
        <v>81000023</v>
      </c>
      <c r="F230" t="s">
        <v>132</v>
      </c>
      <c r="H230">
        <v>336972</v>
      </c>
      <c r="L230" s="3">
        <v>237.5</v>
      </c>
    </row>
    <row r="231" spans="2:12" x14ac:dyDescent="0.2">
      <c r="B231" s="2">
        <v>37042</v>
      </c>
      <c r="C231">
        <v>413</v>
      </c>
      <c r="D231">
        <v>81000023</v>
      </c>
      <c r="F231" t="s">
        <v>132</v>
      </c>
      <c r="H231">
        <v>336969</v>
      </c>
      <c r="L231" s="3">
        <v>2765.3</v>
      </c>
    </row>
    <row r="232" spans="2:12" x14ac:dyDescent="0.2">
      <c r="B232" s="2">
        <v>37042</v>
      </c>
      <c r="C232">
        <v>413</v>
      </c>
      <c r="D232">
        <v>81000023</v>
      </c>
      <c r="F232" t="s">
        <v>132</v>
      </c>
      <c r="H232">
        <v>336966</v>
      </c>
      <c r="L232" s="3">
        <v>6210</v>
      </c>
    </row>
    <row r="233" spans="2:12" x14ac:dyDescent="0.2">
      <c r="B233" t="s">
        <v>20</v>
      </c>
      <c r="D233">
        <v>81000023</v>
      </c>
      <c r="L233" s="59">
        <v>156138.71</v>
      </c>
    </row>
    <row r="234" spans="2:12" x14ac:dyDescent="0.2">
      <c r="B234" s="2">
        <v>37042</v>
      </c>
      <c r="C234">
        <v>413</v>
      </c>
      <c r="D234">
        <v>81000031</v>
      </c>
      <c r="F234" t="s">
        <v>133</v>
      </c>
      <c r="H234">
        <v>336968</v>
      </c>
      <c r="L234" s="3">
        <v>9000</v>
      </c>
    </row>
    <row r="235" spans="2:12" x14ac:dyDescent="0.2">
      <c r="B235" t="s">
        <v>20</v>
      </c>
      <c r="D235">
        <v>81000031</v>
      </c>
      <c r="L235" s="59">
        <v>9000</v>
      </c>
    </row>
    <row r="236" spans="2:12" x14ac:dyDescent="0.2">
      <c r="B236" s="2">
        <v>37042</v>
      </c>
      <c r="C236">
        <v>413</v>
      </c>
      <c r="D236">
        <v>81000034</v>
      </c>
      <c r="F236" t="s">
        <v>134</v>
      </c>
      <c r="H236">
        <v>336978</v>
      </c>
      <c r="L236" s="3">
        <v>10.5</v>
      </c>
    </row>
    <row r="237" spans="2:12" x14ac:dyDescent="0.2">
      <c r="B237" t="s">
        <v>20</v>
      </c>
      <c r="D237">
        <v>81000034</v>
      </c>
      <c r="L237" s="59">
        <v>10.5</v>
      </c>
    </row>
    <row r="238" spans="2:12" x14ac:dyDescent="0.2">
      <c r="B238" s="2">
        <v>37042</v>
      </c>
      <c r="C238">
        <v>413</v>
      </c>
      <c r="D238">
        <v>81000046</v>
      </c>
      <c r="F238" t="s">
        <v>135</v>
      </c>
      <c r="H238">
        <v>336963</v>
      </c>
      <c r="L238" s="3">
        <v>15.15</v>
      </c>
    </row>
    <row r="239" spans="2:12" x14ac:dyDescent="0.2">
      <c r="B239" t="s">
        <v>20</v>
      </c>
      <c r="D239">
        <v>81000046</v>
      </c>
      <c r="L239" s="59">
        <v>15.15</v>
      </c>
    </row>
    <row r="240" spans="2:12" x14ac:dyDescent="0.2">
      <c r="B240" s="2">
        <v>37042</v>
      </c>
      <c r="C240">
        <v>413</v>
      </c>
      <c r="D240">
        <v>81000048</v>
      </c>
      <c r="F240" t="s">
        <v>136</v>
      </c>
      <c r="H240">
        <v>336963</v>
      </c>
      <c r="L240" s="3">
        <v>2.96</v>
      </c>
    </row>
    <row r="241" spans="2:12" x14ac:dyDescent="0.2">
      <c r="B241" t="s">
        <v>20</v>
      </c>
      <c r="D241">
        <v>81000048</v>
      </c>
      <c r="L241" s="59">
        <v>2.96</v>
      </c>
    </row>
    <row r="242" spans="2:12" x14ac:dyDescent="0.2">
      <c r="B242" t="s">
        <v>137</v>
      </c>
      <c r="L242" s="3"/>
    </row>
    <row r="243" spans="2:12" x14ac:dyDescent="0.2">
      <c r="L243" s="3"/>
    </row>
    <row r="244" spans="2:12" x14ac:dyDescent="0.2">
      <c r="B244" t="s">
        <v>138</v>
      </c>
      <c r="L244" s="59">
        <v>266158.21000000002</v>
      </c>
    </row>
    <row r="245" spans="2:12" x14ac:dyDescent="0.2">
      <c r="L245" s="3"/>
    </row>
    <row r="246" spans="2:12" x14ac:dyDescent="0.2">
      <c r="L246" s="3"/>
    </row>
    <row r="247" spans="2:12" x14ac:dyDescent="0.2">
      <c r="L247" s="3"/>
    </row>
    <row r="248" spans="2:12" x14ac:dyDescent="0.2">
      <c r="L248" s="3"/>
    </row>
    <row r="249" spans="2:12" x14ac:dyDescent="0.2">
      <c r="L249" s="3"/>
    </row>
    <row r="250" spans="2:12" x14ac:dyDescent="0.2">
      <c r="L250" s="3"/>
    </row>
    <row r="251" spans="2:12" x14ac:dyDescent="0.2">
      <c r="L251" s="3"/>
    </row>
    <row r="252" spans="2:12" x14ac:dyDescent="0.2">
      <c r="L252" s="3"/>
    </row>
    <row r="253" spans="2:12" x14ac:dyDescent="0.2">
      <c r="L253" s="3"/>
    </row>
    <row r="254" spans="2:12" x14ac:dyDescent="0.2">
      <c r="L254" s="3"/>
    </row>
    <row r="255" spans="2:12" x14ac:dyDescent="0.2">
      <c r="L255" s="3"/>
    </row>
    <row r="256" spans="2:12" x14ac:dyDescent="0.2">
      <c r="L256" s="3"/>
    </row>
    <row r="257" spans="12:12" x14ac:dyDescent="0.2">
      <c r="L257" s="3"/>
    </row>
    <row r="258" spans="12:12" x14ac:dyDescent="0.2">
      <c r="L258" s="3"/>
    </row>
    <row r="259" spans="12:12" x14ac:dyDescent="0.2">
      <c r="L259" s="3"/>
    </row>
    <row r="260" spans="12:12" x14ac:dyDescent="0.2">
      <c r="L260" s="3"/>
    </row>
    <row r="261" spans="12:12" x14ac:dyDescent="0.2">
      <c r="L261" s="3"/>
    </row>
    <row r="262" spans="12:12" x14ac:dyDescent="0.2">
      <c r="L262" s="3"/>
    </row>
    <row r="263" spans="12:12" x14ac:dyDescent="0.2">
      <c r="L263" s="3"/>
    </row>
    <row r="264" spans="12:12" x14ac:dyDescent="0.2">
      <c r="L264" s="3"/>
    </row>
    <row r="265" spans="12:12" x14ac:dyDescent="0.2">
      <c r="L265" s="3"/>
    </row>
    <row r="266" spans="12:12" x14ac:dyDescent="0.2">
      <c r="L266" s="3"/>
    </row>
    <row r="267" spans="12:12" x14ac:dyDescent="0.2">
      <c r="L267" s="3"/>
    </row>
    <row r="268" spans="12:12" x14ac:dyDescent="0.2">
      <c r="L268" s="3"/>
    </row>
    <row r="269" spans="12:12" x14ac:dyDescent="0.2">
      <c r="L269" s="3"/>
    </row>
    <row r="270" spans="12:12" x14ac:dyDescent="0.2">
      <c r="L270" s="3"/>
    </row>
    <row r="271" spans="12:12" x14ac:dyDescent="0.2">
      <c r="L271" s="3"/>
    </row>
    <row r="272" spans="12:12" x14ac:dyDescent="0.2">
      <c r="L272" s="3"/>
    </row>
    <row r="273" spans="12:12" x14ac:dyDescent="0.2">
      <c r="L273" s="3"/>
    </row>
    <row r="274" spans="12:12" x14ac:dyDescent="0.2">
      <c r="L274" s="3"/>
    </row>
    <row r="275" spans="12:12" x14ac:dyDescent="0.2">
      <c r="L275" s="3"/>
    </row>
    <row r="276" spans="12:12" x14ac:dyDescent="0.2">
      <c r="L276" s="3"/>
    </row>
    <row r="277" spans="12:12" x14ac:dyDescent="0.2">
      <c r="L277" s="3"/>
    </row>
    <row r="278" spans="12:12" x14ac:dyDescent="0.2">
      <c r="L278" s="3"/>
    </row>
    <row r="279" spans="12:12" x14ac:dyDescent="0.2">
      <c r="L279" s="3"/>
    </row>
    <row r="280" spans="12:12" x14ac:dyDescent="0.2">
      <c r="L280" s="3"/>
    </row>
    <row r="281" spans="12:12" x14ac:dyDescent="0.2">
      <c r="L281" s="3"/>
    </row>
    <row r="282" spans="12:12" x14ac:dyDescent="0.2">
      <c r="L282" s="3"/>
    </row>
    <row r="283" spans="12:12" x14ac:dyDescent="0.2">
      <c r="L283" s="3"/>
    </row>
    <row r="284" spans="12:12" x14ac:dyDescent="0.2">
      <c r="L284" s="3"/>
    </row>
    <row r="285" spans="12:12" x14ac:dyDescent="0.2">
      <c r="L285" s="3"/>
    </row>
    <row r="286" spans="12:12" x14ac:dyDescent="0.2">
      <c r="L286" s="3"/>
    </row>
    <row r="287" spans="12:12" x14ac:dyDescent="0.2">
      <c r="L287" s="3"/>
    </row>
    <row r="288" spans="12:12" x14ac:dyDescent="0.2">
      <c r="L288" s="3"/>
    </row>
    <row r="289" spans="12:12" x14ac:dyDescent="0.2">
      <c r="L289" s="3"/>
    </row>
    <row r="290" spans="12:12" x14ac:dyDescent="0.2">
      <c r="L290" s="3"/>
    </row>
    <row r="291" spans="12:12" x14ac:dyDescent="0.2">
      <c r="L291" s="3"/>
    </row>
    <row r="292" spans="12:12" x14ac:dyDescent="0.2">
      <c r="L292" s="3"/>
    </row>
    <row r="293" spans="12:12" x14ac:dyDescent="0.2">
      <c r="L293" s="3"/>
    </row>
    <row r="294" spans="12:12" x14ac:dyDescent="0.2">
      <c r="L294" s="3"/>
    </row>
    <row r="295" spans="12:12" x14ac:dyDescent="0.2">
      <c r="L295" s="3"/>
    </row>
    <row r="296" spans="12:12" x14ac:dyDescent="0.2">
      <c r="L296" s="3"/>
    </row>
    <row r="297" spans="12:12" x14ac:dyDescent="0.2">
      <c r="L297" s="3"/>
    </row>
    <row r="298" spans="12:12" x14ac:dyDescent="0.2">
      <c r="L298" s="3"/>
    </row>
    <row r="299" spans="12:12" x14ac:dyDescent="0.2">
      <c r="L299" s="3"/>
    </row>
    <row r="300" spans="12:12" x14ac:dyDescent="0.2">
      <c r="L300" s="3"/>
    </row>
    <row r="301" spans="12:12" x14ac:dyDescent="0.2">
      <c r="L301" s="3"/>
    </row>
    <row r="302" spans="12:12" x14ac:dyDescent="0.2">
      <c r="L302" s="3"/>
    </row>
    <row r="303" spans="12:12" x14ac:dyDescent="0.2">
      <c r="L303" s="3"/>
    </row>
    <row r="304" spans="12:12" x14ac:dyDescent="0.2">
      <c r="L304" s="3"/>
    </row>
    <row r="305" spans="12:12" x14ac:dyDescent="0.2">
      <c r="L305" s="3"/>
    </row>
    <row r="306" spans="12:12" x14ac:dyDescent="0.2">
      <c r="L306" s="3"/>
    </row>
    <row r="307" spans="12:12" x14ac:dyDescent="0.2">
      <c r="L307" s="3"/>
    </row>
    <row r="308" spans="12:12" x14ac:dyDescent="0.2">
      <c r="L308" s="3"/>
    </row>
    <row r="309" spans="12:12" x14ac:dyDescent="0.2">
      <c r="L309" s="3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1"/>
  <sheetViews>
    <sheetView topLeftCell="G193" workbookViewId="0">
      <selection activeCell="A45" sqref="A45:A46"/>
    </sheetView>
  </sheetViews>
  <sheetFormatPr defaultRowHeight="12.75" x14ac:dyDescent="0.2"/>
  <cols>
    <col min="1" max="1" width="5.85546875" customWidth="1"/>
    <col min="2" max="2" width="10.7109375" customWidth="1"/>
    <col min="3" max="3" width="7.85546875" customWidth="1"/>
    <col min="4" max="4" width="11.7109375" customWidth="1"/>
    <col min="5" max="5" width="5.7109375" customWidth="1"/>
    <col min="7" max="7" width="12.28515625" customWidth="1"/>
    <col min="8" max="8" width="11.85546875" customWidth="1"/>
    <col min="9" max="9" width="47.7109375" customWidth="1"/>
    <col min="10" max="10" width="12" customWidth="1"/>
    <col min="11" max="11" width="39.42578125" customWidth="1"/>
    <col min="12" max="12" width="12.42578125" customWidth="1"/>
  </cols>
  <sheetData>
    <row r="1" spans="1:12" x14ac:dyDescent="0.2">
      <c r="A1" t="s">
        <v>0</v>
      </c>
      <c r="C1" t="s">
        <v>1</v>
      </c>
      <c r="E1" t="s">
        <v>2</v>
      </c>
    </row>
    <row r="2" spans="1:12" x14ac:dyDescent="0.2">
      <c r="A2" t="s">
        <v>3</v>
      </c>
      <c r="C2" s="1">
        <v>105659</v>
      </c>
      <c r="E2" t="s">
        <v>292</v>
      </c>
    </row>
    <row r="3" spans="1:12" x14ac:dyDescent="0.2">
      <c r="A3" t="s">
        <v>5</v>
      </c>
      <c r="C3" t="s">
        <v>6</v>
      </c>
      <c r="E3" t="s">
        <v>7</v>
      </c>
    </row>
    <row r="6" spans="1:12" x14ac:dyDescent="0.2">
      <c r="B6" t="s">
        <v>8</v>
      </c>
      <c r="C6" t="s">
        <v>9</v>
      </c>
      <c r="D6" t="s">
        <v>10</v>
      </c>
      <c r="F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</row>
    <row r="8" spans="1:12" x14ac:dyDescent="0.2">
      <c r="B8" s="2">
        <v>37042</v>
      </c>
      <c r="C8">
        <v>413</v>
      </c>
      <c r="D8">
        <v>52000500</v>
      </c>
      <c r="F8" t="s">
        <v>17</v>
      </c>
      <c r="H8">
        <v>100026816</v>
      </c>
      <c r="J8">
        <v>30016000</v>
      </c>
      <c r="K8" t="s">
        <v>18</v>
      </c>
      <c r="L8" s="3">
        <v>13268.24</v>
      </c>
    </row>
    <row r="9" spans="1:12" x14ac:dyDescent="0.2">
      <c r="B9" s="2">
        <v>37042</v>
      </c>
      <c r="C9">
        <v>413</v>
      </c>
      <c r="D9">
        <v>52000500</v>
      </c>
      <c r="F9" t="s">
        <v>17</v>
      </c>
      <c r="H9">
        <v>100026816</v>
      </c>
      <c r="J9">
        <v>30016000</v>
      </c>
      <c r="K9" t="s">
        <v>18</v>
      </c>
      <c r="L9" s="3">
        <v>338.09</v>
      </c>
    </row>
    <row r="10" spans="1:12" x14ac:dyDescent="0.2">
      <c r="B10" s="2">
        <v>37042</v>
      </c>
      <c r="C10">
        <v>413</v>
      </c>
      <c r="D10">
        <v>52000500</v>
      </c>
      <c r="F10" t="s">
        <v>17</v>
      </c>
      <c r="H10">
        <v>100026816</v>
      </c>
      <c r="J10">
        <v>30016000</v>
      </c>
      <c r="K10" t="s">
        <v>18</v>
      </c>
      <c r="L10" s="3">
        <v>3574.86</v>
      </c>
    </row>
    <row r="11" spans="1:12" x14ac:dyDescent="0.2">
      <c r="B11" s="2">
        <v>37042</v>
      </c>
      <c r="C11">
        <v>413</v>
      </c>
      <c r="D11">
        <v>52000500</v>
      </c>
      <c r="F11" t="s">
        <v>17</v>
      </c>
      <c r="H11">
        <v>100026816</v>
      </c>
      <c r="J11">
        <v>30016000</v>
      </c>
      <c r="K11" t="s">
        <v>18</v>
      </c>
      <c r="L11" s="3">
        <v>258.94</v>
      </c>
    </row>
    <row r="12" spans="1:12" x14ac:dyDescent="0.2">
      <c r="B12" s="2">
        <v>37042</v>
      </c>
      <c r="C12">
        <v>413</v>
      </c>
      <c r="D12">
        <v>52000500</v>
      </c>
      <c r="F12" t="s">
        <v>17</v>
      </c>
      <c r="H12">
        <v>100026816</v>
      </c>
      <c r="J12">
        <v>30016000</v>
      </c>
      <c r="K12" t="s">
        <v>18</v>
      </c>
      <c r="L12" s="3">
        <v>14310</v>
      </c>
    </row>
    <row r="13" spans="1:12" x14ac:dyDescent="0.2">
      <c r="B13" s="2">
        <v>37042</v>
      </c>
      <c r="C13">
        <v>413</v>
      </c>
      <c r="D13">
        <v>52000500</v>
      </c>
      <c r="F13" t="s">
        <v>17</v>
      </c>
      <c r="H13">
        <v>100026816</v>
      </c>
      <c r="J13">
        <v>30016000</v>
      </c>
      <c r="K13" t="s">
        <v>18</v>
      </c>
      <c r="L13" s="3">
        <v>852.27</v>
      </c>
    </row>
    <row r="14" spans="1:12" x14ac:dyDescent="0.2">
      <c r="B14" s="2">
        <v>37042</v>
      </c>
      <c r="C14">
        <v>413</v>
      </c>
      <c r="D14">
        <v>52000500</v>
      </c>
      <c r="F14" t="s">
        <v>17</v>
      </c>
      <c r="H14">
        <v>100026816</v>
      </c>
      <c r="J14">
        <v>30016000</v>
      </c>
      <c r="K14" t="s">
        <v>18</v>
      </c>
      <c r="L14" s="3">
        <v>56901.15</v>
      </c>
    </row>
    <row r="15" spans="1:12" x14ac:dyDescent="0.2">
      <c r="B15" s="2">
        <v>37042</v>
      </c>
      <c r="C15">
        <v>413</v>
      </c>
      <c r="D15">
        <v>52000500</v>
      </c>
      <c r="F15" t="s">
        <v>17</v>
      </c>
      <c r="H15">
        <v>100026816</v>
      </c>
      <c r="J15">
        <v>30016000</v>
      </c>
      <c r="K15" t="s">
        <v>18</v>
      </c>
      <c r="L15" s="3">
        <v>33000</v>
      </c>
    </row>
    <row r="16" spans="1:12" x14ac:dyDescent="0.2">
      <c r="B16" s="2">
        <v>37042</v>
      </c>
      <c r="C16">
        <v>413</v>
      </c>
      <c r="D16">
        <v>52000500</v>
      </c>
      <c r="F16" t="s">
        <v>17</v>
      </c>
      <c r="H16">
        <v>100026816</v>
      </c>
      <c r="J16">
        <v>30016000</v>
      </c>
      <c r="K16" t="s">
        <v>18</v>
      </c>
      <c r="L16" s="3">
        <v>866.04</v>
      </c>
    </row>
    <row r="17" spans="2:12" x14ac:dyDescent="0.2">
      <c r="B17" s="2">
        <v>37042</v>
      </c>
      <c r="C17">
        <v>413</v>
      </c>
      <c r="D17">
        <v>52000500</v>
      </c>
      <c r="F17" t="s">
        <v>17</v>
      </c>
      <c r="H17">
        <v>100026816</v>
      </c>
      <c r="J17">
        <v>30016000</v>
      </c>
      <c r="K17" t="s">
        <v>18</v>
      </c>
      <c r="L17" s="3">
        <v>279.92</v>
      </c>
    </row>
    <row r="18" spans="2:12" x14ac:dyDescent="0.2">
      <c r="B18" s="2">
        <v>37026</v>
      </c>
      <c r="C18">
        <v>413</v>
      </c>
      <c r="D18">
        <v>52000500</v>
      </c>
      <c r="F18" t="s">
        <v>17</v>
      </c>
      <c r="H18">
        <v>100025199</v>
      </c>
      <c r="J18">
        <v>25142000</v>
      </c>
      <c r="K18" t="s">
        <v>19</v>
      </c>
      <c r="L18" s="3">
        <v>-2081.8200000000002</v>
      </c>
    </row>
    <row r="19" spans="2:12" x14ac:dyDescent="0.2">
      <c r="B19" s="2">
        <v>37042</v>
      </c>
      <c r="C19">
        <v>413</v>
      </c>
      <c r="D19">
        <v>52000500</v>
      </c>
      <c r="F19" t="s">
        <v>17</v>
      </c>
      <c r="H19">
        <v>100026816</v>
      </c>
      <c r="J19">
        <v>25142000</v>
      </c>
      <c r="K19" t="s">
        <v>19</v>
      </c>
      <c r="L19" s="3">
        <v>-2402.96</v>
      </c>
    </row>
    <row r="20" spans="2:12" x14ac:dyDescent="0.2">
      <c r="B20" s="2">
        <v>37012</v>
      </c>
      <c r="C20">
        <v>413</v>
      </c>
      <c r="D20">
        <v>52000500</v>
      </c>
      <c r="F20" t="s">
        <v>17</v>
      </c>
      <c r="H20">
        <v>100023303</v>
      </c>
      <c r="J20">
        <v>52000500</v>
      </c>
      <c r="K20" t="s">
        <v>17</v>
      </c>
      <c r="L20" s="3">
        <v>795.45</v>
      </c>
    </row>
    <row r="21" spans="2:12" x14ac:dyDescent="0.2">
      <c r="B21" s="2">
        <v>37026</v>
      </c>
      <c r="C21">
        <v>413</v>
      </c>
      <c r="D21">
        <v>52000500</v>
      </c>
      <c r="F21" t="s">
        <v>17</v>
      </c>
      <c r="H21">
        <v>100025199</v>
      </c>
      <c r="J21">
        <v>30016000</v>
      </c>
      <c r="K21" t="s">
        <v>18</v>
      </c>
      <c r="L21" s="3">
        <v>72657.919999999998</v>
      </c>
    </row>
    <row r="22" spans="2:12" x14ac:dyDescent="0.2">
      <c r="B22" s="2">
        <v>37026</v>
      </c>
      <c r="C22">
        <v>413</v>
      </c>
      <c r="D22">
        <v>52000500</v>
      </c>
      <c r="F22" t="s">
        <v>17</v>
      </c>
      <c r="H22">
        <v>100025199</v>
      </c>
      <c r="J22">
        <v>30016000</v>
      </c>
      <c r="K22" t="s">
        <v>18</v>
      </c>
      <c r="L22" s="3">
        <v>12558.75</v>
      </c>
    </row>
    <row r="23" spans="2:12" x14ac:dyDescent="0.2">
      <c r="B23" s="2">
        <v>37042</v>
      </c>
      <c r="C23">
        <v>413</v>
      </c>
      <c r="D23">
        <v>52000500</v>
      </c>
      <c r="F23" t="s">
        <v>17</v>
      </c>
      <c r="H23">
        <v>100026816</v>
      </c>
      <c r="J23">
        <v>30016000</v>
      </c>
      <c r="K23" t="s">
        <v>18</v>
      </c>
      <c r="L23" s="3">
        <v>953.66</v>
      </c>
    </row>
    <row r="24" spans="2:12" x14ac:dyDescent="0.2">
      <c r="B24" s="2">
        <v>37026</v>
      </c>
      <c r="C24">
        <v>413</v>
      </c>
      <c r="D24">
        <v>52000500</v>
      </c>
      <c r="F24" t="s">
        <v>17</v>
      </c>
      <c r="H24">
        <v>100025199</v>
      </c>
      <c r="J24">
        <v>30016000</v>
      </c>
      <c r="K24" t="s">
        <v>18</v>
      </c>
      <c r="L24" s="3">
        <v>716.49</v>
      </c>
    </row>
    <row r="25" spans="2:12" x14ac:dyDescent="0.2">
      <c r="B25" s="2">
        <v>37026</v>
      </c>
      <c r="C25">
        <v>413</v>
      </c>
      <c r="D25">
        <v>52000500</v>
      </c>
      <c r="F25" t="s">
        <v>17</v>
      </c>
      <c r="H25">
        <v>100025199</v>
      </c>
      <c r="J25">
        <v>30016000</v>
      </c>
      <c r="K25" t="s">
        <v>18</v>
      </c>
      <c r="L25" s="3">
        <v>389.9</v>
      </c>
    </row>
    <row r="26" spans="2:12" x14ac:dyDescent="0.2">
      <c r="B26" s="2">
        <v>37026</v>
      </c>
      <c r="C26">
        <v>413</v>
      </c>
      <c r="D26">
        <v>52000500</v>
      </c>
      <c r="F26" t="s">
        <v>17</v>
      </c>
      <c r="H26">
        <v>100025199</v>
      </c>
      <c r="J26">
        <v>30016000</v>
      </c>
      <c r="K26" t="s">
        <v>18</v>
      </c>
      <c r="L26" s="3">
        <v>975.43</v>
      </c>
    </row>
    <row r="27" spans="2:12" x14ac:dyDescent="0.2">
      <c r="B27" t="s">
        <v>20</v>
      </c>
      <c r="D27">
        <v>52000500</v>
      </c>
      <c r="L27" s="59">
        <v>208212.33</v>
      </c>
    </row>
    <row r="28" spans="2:12" x14ac:dyDescent="0.2">
      <c r="B28" s="2">
        <v>37042</v>
      </c>
      <c r="C28">
        <v>413</v>
      </c>
      <c r="D28">
        <v>52001000</v>
      </c>
      <c r="F28" t="s">
        <v>21</v>
      </c>
      <c r="H28">
        <v>100026816</v>
      </c>
      <c r="J28">
        <v>30016000</v>
      </c>
      <c r="K28" t="s">
        <v>18</v>
      </c>
      <c r="L28" s="3">
        <v>7529.41</v>
      </c>
    </row>
    <row r="29" spans="2:12" x14ac:dyDescent="0.2">
      <c r="B29" s="2">
        <v>37042</v>
      </c>
      <c r="C29">
        <v>413</v>
      </c>
      <c r="D29">
        <v>52001000</v>
      </c>
      <c r="F29" t="s">
        <v>21</v>
      </c>
      <c r="H29">
        <v>100026816</v>
      </c>
      <c r="J29">
        <v>30016000</v>
      </c>
      <c r="K29" t="s">
        <v>18</v>
      </c>
      <c r="L29" s="3">
        <v>365.34</v>
      </c>
    </row>
    <row r="30" spans="2:12" x14ac:dyDescent="0.2">
      <c r="B30" s="2">
        <v>37042</v>
      </c>
      <c r="C30">
        <v>413</v>
      </c>
      <c r="D30">
        <v>52001000</v>
      </c>
      <c r="F30" t="s">
        <v>21</v>
      </c>
      <c r="H30">
        <v>100026816</v>
      </c>
      <c r="J30">
        <v>30016000</v>
      </c>
      <c r="K30" t="s">
        <v>18</v>
      </c>
      <c r="L30" s="3">
        <v>89.38</v>
      </c>
    </row>
    <row r="31" spans="2:12" x14ac:dyDescent="0.2">
      <c r="B31" s="2">
        <v>37042</v>
      </c>
      <c r="C31">
        <v>413</v>
      </c>
      <c r="D31">
        <v>52001000</v>
      </c>
      <c r="F31" t="s">
        <v>21</v>
      </c>
      <c r="H31">
        <v>100026816</v>
      </c>
      <c r="J31">
        <v>30016000</v>
      </c>
      <c r="K31" t="s">
        <v>18</v>
      </c>
      <c r="L31" s="3">
        <v>320.48</v>
      </c>
    </row>
    <row r="32" spans="2:12" x14ac:dyDescent="0.2">
      <c r="B32" s="2">
        <v>37042</v>
      </c>
      <c r="C32">
        <v>413</v>
      </c>
      <c r="D32">
        <v>52001000</v>
      </c>
      <c r="F32" t="s">
        <v>21</v>
      </c>
      <c r="H32">
        <v>100026816</v>
      </c>
      <c r="J32">
        <v>30016000</v>
      </c>
      <c r="K32" t="s">
        <v>18</v>
      </c>
      <c r="L32" s="3">
        <v>1748.18</v>
      </c>
    </row>
    <row r="33" spans="2:12" x14ac:dyDescent="0.2">
      <c r="B33" s="2">
        <v>37026</v>
      </c>
      <c r="C33">
        <v>413</v>
      </c>
      <c r="D33">
        <v>52001000</v>
      </c>
      <c r="F33" t="s">
        <v>21</v>
      </c>
      <c r="H33">
        <v>100025199</v>
      </c>
      <c r="J33">
        <v>30016000</v>
      </c>
      <c r="K33" t="s">
        <v>18</v>
      </c>
      <c r="L33" s="3">
        <v>3188.37</v>
      </c>
    </row>
    <row r="34" spans="2:12" x14ac:dyDescent="0.2">
      <c r="B34" s="2">
        <v>37026</v>
      </c>
      <c r="C34">
        <v>413</v>
      </c>
      <c r="D34">
        <v>52001000</v>
      </c>
      <c r="F34" t="s">
        <v>21</v>
      </c>
      <c r="H34">
        <v>100025199</v>
      </c>
      <c r="J34">
        <v>30016000</v>
      </c>
      <c r="K34" t="s">
        <v>18</v>
      </c>
      <c r="L34" s="3">
        <v>2167.11</v>
      </c>
    </row>
    <row r="35" spans="2:12" x14ac:dyDescent="0.2">
      <c r="B35" s="2">
        <v>37026</v>
      </c>
      <c r="C35">
        <v>413</v>
      </c>
      <c r="D35">
        <v>52001000</v>
      </c>
      <c r="F35" t="s">
        <v>21</v>
      </c>
      <c r="H35">
        <v>100025199</v>
      </c>
      <c r="J35">
        <v>30016000</v>
      </c>
      <c r="K35" t="s">
        <v>18</v>
      </c>
      <c r="L35" s="3">
        <v>7486.1</v>
      </c>
    </row>
    <row r="36" spans="2:12" x14ac:dyDescent="0.2">
      <c r="B36" s="2">
        <v>37042</v>
      </c>
      <c r="C36">
        <v>413</v>
      </c>
      <c r="D36">
        <v>52001000</v>
      </c>
      <c r="F36" t="s">
        <v>21</v>
      </c>
      <c r="H36">
        <v>100026816</v>
      </c>
      <c r="J36">
        <v>30016000</v>
      </c>
      <c r="K36" t="s">
        <v>18</v>
      </c>
      <c r="L36" s="3">
        <v>3770.3</v>
      </c>
    </row>
    <row r="37" spans="2:12" x14ac:dyDescent="0.2">
      <c r="B37" t="s">
        <v>20</v>
      </c>
      <c r="D37">
        <v>52001000</v>
      </c>
      <c r="L37" s="59">
        <v>26664.67</v>
      </c>
    </row>
    <row r="38" spans="2:12" x14ac:dyDescent="0.2">
      <c r="B38" s="2">
        <v>37042</v>
      </c>
      <c r="C38">
        <v>413</v>
      </c>
      <c r="D38">
        <v>52001500</v>
      </c>
      <c r="F38" t="s">
        <v>22</v>
      </c>
      <c r="H38">
        <v>100026816</v>
      </c>
      <c r="J38">
        <v>30016000</v>
      </c>
      <c r="K38" t="s">
        <v>18</v>
      </c>
      <c r="L38" s="3">
        <v>50</v>
      </c>
    </row>
    <row r="39" spans="2:12" x14ac:dyDescent="0.2">
      <c r="B39" s="2">
        <v>37026</v>
      </c>
      <c r="C39">
        <v>413</v>
      </c>
      <c r="D39">
        <v>52001500</v>
      </c>
      <c r="F39" t="s">
        <v>22</v>
      </c>
      <c r="H39">
        <v>100025199</v>
      </c>
      <c r="J39">
        <v>30016000</v>
      </c>
      <c r="K39" t="s">
        <v>18</v>
      </c>
      <c r="L39" s="3">
        <v>50</v>
      </c>
    </row>
    <row r="40" spans="2:12" x14ac:dyDescent="0.2">
      <c r="B40" t="s">
        <v>20</v>
      </c>
      <c r="D40">
        <v>52001500</v>
      </c>
      <c r="L40" s="59">
        <v>100</v>
      </c>
    </row>
    <row r="41" spans="2:12" x14ac:dyDescent="0.2">
      <c r="B41" s="2">
        <v>37042</v>
      </c>
      <c r="C41">
        <v>413</v>
      </c>
      <c r="D41">
        <v>52002000</v>
      </c>
      <c r="F41" t="s">
        <v>23</v>
      </c>
      <c r="H41">
        <v>100028677</v>
      </c>
      <c r="I41" t="s">
        <v>293</v>
      </c>
      <c r="J41">
        <v>52508000</v>
      </c>
      <c r="K41" t="s">
        <v>294</v>
      </c>
      <c r="L41" s="3">
        <v>270</v>
      </c>
    </row>
    <row r="42" spans="2:12" x14ac:dyDescent="0.2">
      <c r="B42" s="2">
        <v>37041</v>
      </c>
      <c r="C42">
        <v>413</v>
      </c>
      <c r="D42">
        <v>52002000</v>
      </c>
      <c r="F42" t="s">
        <v>23</v>
      </c>
      <c r="H42">
        <v>100027523</v>
      </c>
      <c r="I42" t="s">
        <v>26</v>
      </c>
      <c r="J42">
        <v>52507500</v>
      </c>
      <c r="K42" t="s">
        <v>27</v>
      </c>
      <c r="L42" s="3">
        <v>71</v>
      </c>
    </row>
    <row r="43" spans="2:12" x14ac:dyDescent="0.2">
      <c r="B43" t="s">
        <v>20</v>
      </c>
      <c r="D43">
        <v>52002000</v>
      </c>
      <c r="L43" s="59">
        <v>341</v>
      </c>
    </row>
    <row r="44" spans="2:12" x14ac:dyDescent="0.2">
      <c r="B44" s="2">
        <v>37035</v>
      </c>
      <c r="C44">
        <v>413</v>
      </c>
      <c r="D44">
        <v>52003000</v>
      </c>
      <c r="F44" t="s">
        <v>28</v>
      </c>
      <c r="H44">
        <v>100026976</v>
      </c>
      <c r="I44" t="s">
        <v>295</v>
      </c>
      <c r="J44">
        <v>6000007146</v>
      </c>
      <c r="K44" t="s">
        <v>296</v>
      </c>
      <c r="L44" s="3">
        <v>27.99</v>
      </c>
    </row>
    <row r="45" spans="2:12" x14ac:dyDescent="0.2">
      <c r="B45" s="2">
        <v>37035</v>
      </c>
      <c r="C45">
        <v>413</v>
      </c>
      <c r="D45">
        <v>52003000</v>
      </c>
      <c r="F45" t="s">
        <v>28</v>
      </c>
      <c r="H45">
        <v>100026950</v>
      </c>
      <c r="I45" t="s">
        <v>297</v>
      </c>
      <c r="J45">
        <v>6000012421</v>
      </c>
      <c r="K45" t="s">
        <v>298</v>
      </c>
      <c r="L45" s="3">
        <v>29.39</v>
      </c>
    </row>
    <row r="46" spans="2:12" x14ac:dyDescent="0.2">
      <c r="B46" s="2">
        <v>37036</v>
      </c>
      <c r="C46">
        <v>413</v>
      </c>
      <c r="D46">
        <v>52003000</v>
      </c>
      <c r="F46" t="s">
        <v>28</v>
      </c>
      <c r="H46">
        <v>100027356</v>
      </c>
      <c r="I46" t="s">
        <v>299</v>
      </c>
      <c r="J46">
        <v>6000012415</v>
      </c>
      <c r="K46" t="s">
        <v>300</v>
      </c>
      <c r="L46" s="3">
        <v>657.43</v>
      </c>
    </row>
    <row r="47" spans="2:12" x14ac:dyDescent="0.2">
      <c r="B47" s="2">
        <v>37018</v>
      </c>
      <c r="C47">
        <v>413</v>
      </c>
      <c r="D47">
        <v>52003000</v>
      </c>
      <c r="F47" t="s">
        <v>28</v>
      </c>
      <c r="H47">
        <v>100024515</v>
      </c>
      <c r="I47" t="s">
        <v>301</v>
      </c>
      <c r="J47">
        <v>6000011438</v>
      </c>
      <c r="K47" t="s">
        <v>302</v>
      </c>
      <c r="L47" s="3">
        <v>210.75</v>
      </c>
    </row>
    <row r="48" spans="2:12" x14ac:dyDescent="0.2">
      <c r="B48" s="2">
        <v>37013</v>
      </c>
      <c r="C48">
        <v>413</v>
      </c>
      <c r="D48">
        <v>52003000</v>
      </c>
      <c r="F48" t="s">
        <v>28</v>
      </c>
      <c r="H48">
        <v>100023703</v>
      </c>
      <c r="J48">
        <v>5000028975</v>
      </c>
      <c r="K48" t="s">
        <v>303</v>
      </c>
      <c r="L48" s="3">
        <v>32.72</v>
      </c>
    </row>
    <row r="49" spans="2:12" x14ac:dyDescent="0.2">
      <c r="B49" s="2">
        <v>37026</v>
      </c>
      <c r="C49">
        <v>413</v>
      </c>
      <c r="D49">
        <v>52003000</v>
      </c>
      <c r="F49" t="s">
        <v>28</v>
      </c>
      <c r="H49">
        <v>100025964</v>
      </c>
      <c r="I49" t="s">
        <v>304</v>
      </c>
      <c r="J49">
        <v>6000012529</v>
      </c>
      <c r="K49" t="s">
        <v>305</v>
      </c>
      <c r="L49" s="3">
        <v>237.64</v>
      </c>
    </row>
    <row r="50" spans="2:12" x14ac:dyDescent="0.2">
      <c r="B50" t="s">
        <v>20</v>
      </c>
      <c r="D50">
        <v>52003000</v>
      </c>
      <c r="L50" s="59">
        <v>1195.92</v>
      </c>
    </row>
    <row r="51" spans="2:12" x14ac:dyDescent="0.2">
      <c r="B51" s="2">
        <v>37035</v>
      </c>
      <c r="C51">
        <v>413</v>
      </c>
      <c r="D51">
        <v>52003500</v>
      </c>
      <c r="F51" t="s">
        <v>37</v>
      </c>
      <c r="H51">
        <v>100026848</v>
      </c>
      <c r="I51" t="s">
        <v>306</v>
      </c>
      <c r="J51">
        <v>6000010954</v>
      </c>
      <c r="K51" t="s">
        <v>307</v>
      </c>
      <c r="L51" s="3">
        <v>14.72</v>
      </c>
    </row>
    <row r="52" spans="2:12" x14ac:dyDescent="0.2">
      <c r="B52" s="2">
        <v>37035</v>
      </c>
      <c r="C52">
        <v>413</v>
      </c>
      <c r="D52">
        <v>52003500</v>
      </c>
      <c r="F52" t="s">
        <v>37</v>
      </c>
      <c r="H52">
        <v>100026976</v>
      </c>
      <c r="I52" t="s">
        <v>295</v>
      </c>
      <c r="J52">
        <v>6000007146</v>
      </c>
      <c r="K52" t="s">
        <v>296</v>
      </c>
      <c r="L52" s="3">
        <v>27.35</v>
      </c>
    </row>
    <row r="53" spans="2:12" x14ac:dyDescent="0.2">
      <c r="B53" s="2">
        <v>37036</v>
      </c>
      <c r="C53">
        <v>413</v>
      </c>
      <c r="D53">
        <v>52003500</v>
      </c>
      <c r="F53" t="s">
        <v>37</v>
      </c>
      <c r="H53">
        <v>100027107</v>
      </c>
      <c r="I53" t="s">
        <v>308</v>
      </c>
      <c r="J53">
        <v>6000011538</v>
      </c>
      <c r="K53" t="s">
        <v>309</v>
      </c>
      <c r="L53" s="3">
        <v>21.85</v>
      </c>
    </row>
    <row r="54" spans="2:12" x14ac:dyDescent="0.2">
      <c r="B54" s="2">
        <v>37035</v>
      </c>
      <c r="C54">
        <v>413</v>
      </c>
      <c r="D54">
        <v>52003500</v>
      </c>
      <c r="F54" t="s">
        <v>37</v>
      </c>
      <c r="H54">
        <v>100027142</v>
      </c>
      <c r="I54" t="s">
        <v>310</v>
      </c>
      <c r="J54">
        <v>6000011591</v>
      </c>
      <c r="K54" t="s">
        <v>311</v>
      </c>
      <c r="L54" s="3">
        <v>16</v>
      </c>
    </row>
    <row r="55" spans="2:12" x14ac:dyDescent="0.2">
      <c r="B55" s="2">
        <v>37026</v>
      </c>
      <c r="C55">
        <v>413</v>
      </c>
      <c r="D55">
        <v>52003500</v>
      </c>
      <c r="F55" t="s">
        <v>37</v>
      </c>
      <c r="H55">
        <v>100025874</v>
      </c>
      <c r="I55" t="s">
        <v>312</v>
      </c>
      <c r="J55">
        <v>6000011324</v>
      </c>
      <c r="K55" t="s">
        <v>313</v>
      </c>
      <c r="L55" s="3">
        <v>30.13</v>
      </c>
    </row>
    <row r="56" spans="2:12" x14ac:dyDescent="0.2">
      <c r="B56" s="2">
        <v>37036</v>
      </c>
      <c r="C56">
        <v>413</v>
      </c>
      <c r="D56">
        <v>52003500</v>
      </c>
      <c r="F56" t="s">
        <v>37</v>
      </c>
      <c r="H56">
        <v>100027355</v>
      </c>
      <c r="I56" t="s">
        <v>314</v>
      </c>
      <c r="J56">
        <v>6000012415</v>
      </c>
      <c r="K56" t="s">
        <v>300</v>
      </c>
      <c r="L56" s="3">
        <v>105.85</v>
      </c>
    </row>
    <row r="57" spans="2:12" x14ac:dyDescent="0.2">
      <c r="B57" s="2">
        <v>37040</v>
      </c>
      <c r="C57">
        <v>413</v>
      </c>
      <c r="D57">
        <v>52003500</v>
      </c>
      <c r="F57" t="s">
        <v>37</v>
      </c>
      <c r="H57">
        <v>100027390</v>
      </c>
      <c r="I57" t="s">
        <v>315</v>
      </c>
      <c r="J57">
        <v>6000012421</v>
      </c>
      <c r="K57" t="s">
        <v>298</v>
      </c>
      <c r="L57" s="3">
        <v>22.91</v>
      </c>
    </row>
    <row r="58" spans="2:12" x14ac:dyDescent="0.2">
      <c r="B58" s="2">
        <v>37040</v>
      </c>
      <c r="C58">
        <v>413</v>
      </c>
      <c r="D58">
        <v>52003500</v>
      </c>
      <c r="F58" t="s">
        <v>37</v>
      </c>
      <c r="H58">
        <v>100027394</v>
      </c>
      <c r="I58" t="s">
        <v>316</v>
      </c>
      <c r="J58">
        <v>6000012529</v>
      </c>
      <c r="K58" t="s">
        <v>305</v>
      </c>
      <c r="L58" s="3">
        <v>54.55</v>
      </c>
    </row>
    <row r="59" spans="2:12" x14ac:dyDescent="0.2">
      <c r="B59" t="s">
        <v>20</v>
      </c>
      <c r="D59">
        <v>52003500</v>
      </c>
      <c r="L59" s="59">
        <v>293.36</v>
      </c>
    </row>
    <row r="60" spans="2:12" x14ac:dyDescent="0.2">
      <c r="B60" s="2">
        <v>37035</v>
      </c>
      <c r="C60">
        <v>413</v>
      </c>
      <c r="D60">
        <v>52004000</v>
      </c>
      <c r="F60" t="s">
        <v>47</v>
      </c>
      <c r="H60">
        <v>100026845</v>
      </c>
      <c r="I60" t="s">
        <v>317</v>
      </c>
      <c r="J60">
        <v>6000010566</v>
      </c>
      <c r="K60" t="s">
        <v>318</v>
      </c>
      <c r="L60" s="3">
        <v>445</v>
      </c>
    </row>
    <row r="61" spans="2:12" x14ac:dyDescent="0.2">
      <c r="B61" s="2">
        <v>37040</v>
      </c>
      <c r="C61">
        <v>413</v>
      </c>
      <c r="D61">
        <v>52004000</v>
      </c>
      <c r="F61" t="s">
        <v>47</v>
      </c>
      <c r="H61">
        <v>100027394</v>
      </c>
      <c r="I61" t="s">
        <v>316</v>
      </c>
      <c r="J61">
        <v>6000012529</v>
      </c>
      <c r="K61" t="s">
        <v>305</v>
      </c>
      <c r="L61" s="3">
        <v>235</v>
      </c>
    </row>
    <row r="62" spans="2:12" x14ac:dyDescent="0.2">
      <c r="B62" s="2">
        <v>37040</v>
      </c>
      <c r="C62">
        <v>413</v>
      </c>
      <c r="D62">
        <v>52004000</v>
      </c>
      <c r="F62" t="s">
        <v>47</v>
      </c>
      <c r="H62">
        <v>100027390</v>
      </c>
      <c r="I62" t="s">
        <v>315</v>
      </c>
      <c r="J62">
        <v>6000012421</v>
      </c>
      <c r="K62" t="s">
        <v>298</v>
      </c>
      <c r="L62" s="3">
        <v>640</v>
      </c>
    </row>
    <row r="63" spans="2:12" x14ac:dyDescent="0.2">
      <c r="B63" s="2">
        <v>37026</v>
      </c>
      <c r="C63">
        <v>413</v>
      </c>
      <c r="D63">
        <v>52004000</v>
      </c>
      <c r="F63" t="s">
        <v>47</v>
      </c>
      <c r="H63">
        <v>100025964</v>
      </c>
      <c r="I63" t="s">
        <v>304</v>
      </c>
      <c r="J63">
        <v>6000012529</v>
      </c>
      <c r="K63" t="s">
        <v>305</v>
      </c>
      <c r="L63" s="3">
        <v>495</v>
      </c>
    </row>
    <row r="64" spans="2:12" x14ac:dyDescent="0.2">
      <c r="B64" s="2">
        <v>37018</v>
      </c>
      <c r="C64">
        <v>413</v>
      </c>
      <c r="D64">
        <v>52004000</v>
      </c>
      <c r="F64" t="s">
        <v>47</v>
      </c>
      <c r="H64">
        <v>100024515</v>
      </c>
      <c r="I64" t="s">
        <v>301</v>
      </c>
      <c r="J64">
        <v>6000011438</v>
      </c>
      <c r="K64" t="s">
        <v>302</v>
      </c>
      <c r="L64" s="3">
        <v>64.14</v>
      </c>
    </row>
    <row r="65" spans="2:12" x14ac:dyDescent="0.2">
      <c r="B65" t="s">
        <v>20</v>
      </c>
      <c r="D65">
        <v>52004000</v>
      </c>
      <c r="L65" s="59">
        <v>1879.14</v>
      </c>
    </row>
    <row r="66" spans="2:12" x14ac:dyDescent="0.2">
      <c r="B66" s="2">
        <v>37035</v>
      </c>
      <c r="C66">
        <v>413</v>
      </c>
      <c r="D66">
        <v>52004500</v>
      </c>
      <c r="F66" t="s">
        <v>54</v>
      </c>
      <c r="H66">
        <v>100026848</v>
      </c>
      <c r="I66" t="s">
        <v>306</v>
      </c>
      <c r="J66">
        <v>6000010954</v>
      </c>
      <c r="K66" t="s">
        <v>307</v>
      </c>
      <c r="L66" s="3">
        <v>616.6</v>
      </c>
    </row>
    <row r="67" spans="2:12" x14ac:dyDescent="0.2">
      <c r="B67" s="2">
        <v>37040</v>
      </c>
      <c r="C67">
        <v>413</v>
      </c>
      <c r="D67">
        <v>52004500</v>
      </c>
      <c r="F67" t="s">
        <v>54</v>
      </c>
      <c r="H67">
        <v>100027402</v>
      </c>
      <c r="I67" t="s">
        <v>319</v>
      </c>
      <c r="J67">
        <v>6000022379</v>
      </c>
      <c r="K67" t="s">
        <v>320</v>
      </c>
      <c r="L67" s="3">
        <v>594.73</v>
      </c>
    </row>
    <row r="68" spans="2:12" x14ac:dyDescent="0.2">
      <c r="B68" s="2">
        <v>37040</v>
      </c>
      <c r="C68">
        <v>413</v>
      </c>
      <c r="D68">
        <v>52004500</v>
      </c>
      <c r="F68" t="s">
        <v>54</v>
      </c>
      <c r="H68">
        <v>100027394</v>
      </c>
      <c r="I68" t="s">
        <v>316</v>
      </c>
      <c r="J68">
        <v>6000012529</v>
      </c>
      <c r="K68" t="s">
        <v>305</v>
      </c>
      <c r="L68" s="3">
        <v>861.9</v>
      </c>
    </row>
    <row r="69" spans="2:12" x14ac:dyDescent="0.2">
      <c r="B69" s="2">
        <v>37040</v>
      </c>
      <c r="C69">
        <v>413</v>
      </c>
      <c r="D69">
        <v>52004500</v>
      </c>
      <c r="F69" t="s">
        <v>54</v>
      </c>
      <c r="H69">
        <v>100027390</v>
      </c>
      <c r="I69" t="s">
        <v>315</v>
      </c>
      <c r="J69">
        <v>6000012421</v>
      </c>
      <c r="K69" t="s">
        <v>298</v>
      </c>
      <c r="L69" s="3">
        <v>447.97</v>
      </c>
    </row>
    <row r="70" spans="2:12" x14ac:dyDescent="0.2">
      <c r="B70" s="2">
        <v>37040</v>
      </c>
      <c r="C70">
        <v>413</v>
      </c>
      <c r="D70">
        <v>52004500</v>
      </c>
      <c r="F70" t="s">
        <v>54</v>
      </c>
      <c r="H70">
        <v>100027390</v>
      </c>
      <c r="I70" t="s">
        <v>315</v>
      </c>
      <c r="J70">
        <v>6000012421</v>
      </c>
      <c r="K70" t="s">
        <v>298</v>
      </c>
      <c r="L70" s="3">
        <v>187.5</v>
      </c>
    </row>
    <row r="71" spans="2:12" x14ac:dyDescent="0.2">
      <c r="B71" s="2">
        <v>37035</v>
      </c>
      <c r="C71">
        <v>413</v>
      </c>
      <c r="D71">
        <v>52004500</v>
      </c>
      <c r="F71" t="s">
        <v>54</v>
      </c>
      <c r="H71">
        <v>100027142</v>
      </c>
      <c r="I71" t="s">
        <v>310</v>
      </c>
      <c r="J71">
        <v>6000011591</v>
      </c>
      <c r="K71" t="s">
        <v>311</v>
      </c>
      <c r="L71" s="3">
        <v>416</v>
      </c>
    </row>
    <row r="72" spans="2:12" x14ac:dyDescent="0.2">
      <c r="B72" s="2">
        <v>37036</v>
      </c>
      <c r="C72">
        <v>413</v>
      </c>
      <c r="D72">
        <v>52004500</v>
      </c>
      <c r="F72" t="s">
        <v>54</v>
      </c>
      <c r="H72">
        <v>100027117</v>
      </c>
      <c r="I72" t="s">
        <v>321</v>
      </c>
      <c r="J72">
        <v>6000012316</v>
      </c>
      <c r="K72" t="s">
        <v>322</v>
      </c>
      <c r="L72" s="3">
        <v>634.73</v>
      </c>
    </row>
    <row r="73" spans="2:12" x14ac:dyDescent="0.2">
      <c r="B73" s="2">
        <v>37036</v>
      </c>
      <c r="C73">
        <v>413</v>
      </c>
      <c r="D73">
        <v>52004500</v>
      </c>
      <c r="F73" t="s">
        <v>54</v>
      </c>
      <c r="H73">
        <v>100027107</v>
      </c>
      <c r="I73" t="s">
        <v>308</v>
      </c>
      <c r="J73">
        <v>6000011538</v>
      </c>
      <c r="K73" t="s">
        <v>309</v>
      </c>
      <c r="L73" s="3">
        <v>1511.63</v>
      </c>
    </row>
    <row r="74" spans="2:12" x14ac:dyDescent="0.2">
      <c r="B74" s="2">
        <v>37035</v>
      </c>
      <c r="C74">
        <v>413</v>
      </c>
      <c r="D74">
        <v>52004500</v>
      </c>
      <c r="F74" t="s">
        <v>54</v>
      </c>
      <c r="H74">
        <v>100026980</v>
      </c>
      <c r="I74" t="s">
        <v>323</v>
      </c>
      <c r="J74">
        <v>6000010638</v>
      </c>
      <c r="K74" t="s">
        <v>324</v>
      </c>
      <c r="L74" s="3">
        <v>166.45</v>
      </c>
    </row>
    <row r="75" spans="2:12" x14ac:dyDescent="0.2">
      <c r="B75" s="2">
        <v>37035</v>
      </c>
      <c r="C75">
        <v>413</v>
      </c>
      <c r="D75">
        <v>52004500</v>
      </c>
      <c r="F75" t="s">
        <v>54</v>
      </c>
      <c r="H75">
        <v>100026976</v>
      </c>
      <c r="I75" t="s">
        <v>295</v>
      </c>
      <c r="J75">
        <v>6000007146</v>
      </c>
      <c r="K75" t="s">
        <v>296</v>
      </c>
      <c r="L75" s="3">
        <v>287.76</v>
      </c>
    </row>
    <row r="76" spans="2:12" x14ac:dyDescent="0.2">
      <c r="B76" s="2">
        <v>37034</v>
      </c>
      <c r="C76">
        <v>413</v>
      </c>
      <c r="D76">
        <v>52004500</v>
      </c>
      <c r="F76" t="s">
        <v>54</v>
      </c>
      <c r="H76">
        <v>100026665</v>
      </c>
      <c r="I76" t="s">
        <v>230</v>
      </c>
      <c r="J76">
        <v>6000009527</v>
      </c>
      <c r="K76" t="s">
        <v>231</v>
      </c>
      <c r="L76" s="3">
        <v>29.94</v>
      </c>
    </row>
    <row r="77" spans="2:12" x14ac:dyDescent="0.2">
      <c r="B77" s="2">
        <v>37034</v>
      </c>
      <c r="C77">
        <v>413</v>
      </c>
      <c r="D77">
        <v>52004500</v>
      </c>
      <c r="F77" t="s">
        <v>54</v>
      </c>
      <c r="H77">
        <v>100026665</v>
      </c>
      <c r="I77" t="s">
        <v>230</v>
      </c>
      <c r="J77">
        <v>6000009527</v>
      </c>
      <c r="K77" t="s">
        <v>231</v>
      </c>
      <c r="L77" s="3">
        <v>36</v>
      </c>
    </row>
    <row r="78" spans="2:12" x14ac:dyDescent="0.2">
      <c r="B78" s="2">
        <v>37034</v>
      </c>
      <c r="C78">
        <v>413</v>
      </c>
      <c r="D78">
        <v>52004500</v>
      </c>
      <c r="F78" t="s">
        <v>54</v>
      </c>
      <c r="H78">
        <v>100026665</v>
      </c>
      <c r="I78" t="s">
        <v>230</v>
      </c>
      <c r="J78">
        <v>6000009527</v>
      </c>
      <c r="K78" t="s">
        <v>231</v>
      </c>
      <c r="L78" s="3">
        <v>12</v>
      </c>
    </row>
    <row r="79" spans="2:12" x14ac:dyDescent="0.2">
      <c r="B79" s="2">
        <v>37033</v>
      </c>
      <c r="C79">
        <v>413</v>
      </c>
      <c r="D79">
        <v>52004500</v>
      </c>
      <c r="F79" t="s">
        <v>54</v>
      </c>
      <c r="H79">
        <v>100026477</v>
      </c>
      <c r="I79" t="s">
        <v>325</v>
      </c>
      <c r="J79">
        <v>5000073453</v>
      </c>
      <c r="K79" t="s">
        <v>326</v>
      </c>
      <c r="L79" s="3">
        <v>10.5</v>
      </c>
    </row>
    <row r="80" spans="2:12" x14ac:dyDescent="0.2">
      <c r="B80" s="2">
        <v>37018</v>
      </c>
      <c r="C80">
        <v>413</v>
      </c>
      <c r="D80">
        <v>52004500</v>
      </c>
      <c r="F80" t="s">
        <v>54</v>
      </c>
      <c r="H80">
        <v>100024515</v>
      </c>
      <c r="I80" t="s">
        <v>301</v>
      </c>
      <c r="J80">
        <v>6000011438</v>
      </c>
      <c r="K80" t="s">
        <v>302</v>
      </c>
      <c r="L80" s="3">
        <v>5</v>
      </c>
    </row>
    <row r="81" spans="2:12" x14ac:dyDescent="0.2">
      <c r="B81" s="2">
        <v>37036</v>
      </c>
      <c r="C81">
        <v>413</v>
      </c>
      <c r="D81">
        <v>52004500</v>
      </c>
      <c r="F81" t="s">
        <v>54</v>
      </c>
      <c r="H81">
        <v>100027356</v>
      </c>
      <c r="I81" t="s">
        <v>299</v>
      </c>
      <c r="J81">
        <v>6000012415</v>
      </c>
      <c r="K81" t="s">
        <v>300</v>
      </c>
      <c r="L81" s="3">
        <v>899.68</v>
      </c>
    </row>
    <row r="82" spans="2:12" x14ac:dyDescent="0.2">
      <c r="B82" s="2">
        <v>37036</v>
      </c>
      <c r="C82">
        <v>413</v>
      </c>
      <c r="D82">
        <v>52004500</v>
      </c>
      <c r="F82" t="s">
        <v>54</v>
      </c>
      <c r="H82">
        <v>100027355</v>
      </c>
      <c r="I82" t="s">
        <v>314</v>
      </c>
      <c r="J82">
        <v>6000012415</v>
      </c>
      <c r="K82" t="s">
        <v>300</v>
      </c>
      <c r="L82" s="3">
        <v>2622.88</v>
      </c>
    </row>
    <row r="83" spans="2:12" x14ac:dyDescent="0.2">
      <c r="B83" s="2">
        <v>37026</v>
      </c>
      <c r="C83">
        <v>413</v>
      </c>
      <c r="D83">
        <v>52004500</v>
      </c>
      <c r="F83" t="s">
        <v>54</v>
      </c>
      <c r="H83">
        <v>100025964</v>
      </c>
      <c r="I83" t="s">
        <v>304</v>
      </c>
      <c r="J83">
        <v>6000012529</v>
      </c>
      <c r="K83" t="s">
        <v>305</v>
      </c>
      <c r="L83" s="3">
        <v>10.83</v>
      </c>
    </row>
    <row r="84" spans="2:12" x14ac:dyDescent="0.2">
      <c r="B84" s="2">
        <v>37026</v>
      </c>
      <c r="C84">
        <v>413</v>
      </c>
      <c r="D84">
        <v>52004500</v>
      </c>
      <c r="F84" t="s">
        <v>54</v>
      </c>
      <c r="H84">
        <v>100025964</v>
      </c>
      <c r="I84" t="s">
        <v>304</v>
      </c>
      <c r="J84">
        <v>6000012529</v>
      </c>
      <c r="K84" t="s">
        <v>305</v>
      </c>
      <c r="L84" s="3">
        <v>397.91</v>
      </c>
    </row>
    <row r="85" spans="2:12" x14ac:dyDescent="0.2">
      <c r="B85" s="2">
        <v>37026</v>
      </c>
      <c r="C85">
        <v>413</v>
      </c>
      <c r="D85">
        <v>52004500</v>
      </c>
      <c r="F85" t="s">
        <v>54</v>
      </c>
      <c r="H85">
        <v>100025874</v>
      </c>
      <c r="I85" t="s">
        <v>312</v>
      </c>
      <c r="J85">
        <v>6000011324</v>
      </c>
      <c r="K85" t="s">
        <v>313</v>
      </c>
      <c r="L85" s="3">
        <v>550.96</v>
      </c>
    </row>
    <row r="86" spans="2:12" x14ac:dyDescent="0.2">
      <c r="B86" t="s">
        <v>20</v>
      </c>
      <c r="D86">
        <v>52004500</v>
      </c>
      <c r="L86" s="59">
        <v>10300.969999999999</v>
      </c>
    </row>
    <row r="87" spans="2:12" x14ac:dyDescent="0.2">
      <c r="B87" s="2">
        <v>37042</v>
      </c>
      <c r="C87">
        <v>413</v>
      </c>
      <c r="D87">
        <v>52502000</v>
      </c>
      <c r="F87" t="s">
        <v>60</v>
      </c>
      <c r="H87">
        <v>100038921</v>
      </c>
      <c r="I87" t="s">
        <v>61</v>
      </c>
      <c r="J87">
        <v>20023000</v>
      </c>
      <c r="K87" t="s">
        <v>35</v>
      </c>
      <c r="L87" s="3">
        <v>2077.2600000000002</v>
      </c>
    </row>
    <row r="88" spans="2:12" x14ac:dyDescent="0.2">
      <c r="B88" s="2">
        <v>37042</v>
      </c>
      <c r="C88">
        <v>413</v>
      </c>
      <c r="D88">
        <v>52502000</v>
      </c>
      <c r="F88" t="s">
        <v>60</v>
      </c>
      <c r="H88">
        <v>100038082</v>
      </c>
      <c r="I88" t="s">
        <v>62</v>
      </c>
      <c r="J88">
        <v>20023000</v>
      </c>
      <c r="K88" t="s">
        <v>35</v>
      </c>
      <c r="L88" s="3">
        <v>4.45</v>
      </c>
    </row>
    <row r="89" spans="2:12" x14ac:dyDescent="0.2">
      <c r="B89" s="2">
        <v>37042</v>
      </c>
      <c r="C89">
        <v>413</v>
      </c>
      <c r="D89">
        <v>52502000</v>
      </c>
      <c r="F89" t="s">
        <v>60</v>
      </c>
      <c r="H89">
        <v>100037340</v>
      </c>
      <c r="I89" t="s">
        <v>63</v>
      </c>
      <c r="J89">
        <v>20023000</v>
      </c>
      <c r="K89" t="s">
        <v>35</v>
      </c>
      <c r="L89" s="3">
        <v>370.65</v>
      </c>
    </row>
    <row r="90" spans="2:12" x14ac:dyDescent="0.2">
      <c r="B90" t="s">
        <v>20</v>
      </c>
      <c r="D90">
        <v>52502000</v>
      </c>
      <c r="L90" s="59">
        <v>2452.36</v>
      </c>
    </row>
    <row r="91" spans="2:12" x14ac:dyDescent="0.2">
      <c r="B91" s="2">
        <v>37012</v>
      </c>
      <c r="C91">
        <v>413</v>
      </c>
      <c r="D91">
        <v>52502500</v>
      </c>
      <c r="F91" t="s">
        <v>64</v>
      </c>
      <c r="H91">
        <v>100014659</v>
      </c>
      <c r="I91" t="s">
        <v>65</v>
      </c>
      <c r="J91">
        <v>20023000</v>
      </c>
      <c r="K91" t="s">
        <v>35</v>
      </c>
      <c r="L91" s="3">
        <v>18176.82</v>
      </c>
    </row>
    <row r="92" spans="2:12" x14ac:dyDescent="0.2">
      <c r="B92" t="s">
        <v>20</v>
      </c>
      <c r="D92">
        <v>52502500</v>
      </c>
      <c r="L92" s="59">
        <v>18176.82</v>
      </c>
    </row>
    <row r="93" spans="2:12" x14ac:dyDescent="0.2">
      <c r="B93" s="2">
        <v>37035</v>
      </c>
      <c r="C93">
        <v>413</v>
      </c>
      <c r="D93">
        <v>52503500</v>
      </c>
      <c r="F93" t="s">
        <v>66</v>
      </c>
      <c r="H93">
        <v>100026950</v>
      </c>
      <c r="I93" t="s">
        <v>297</v>
      </c>
      <c r="J93">
        <v>6000012421</v>
      </c>
      <c r="K93" t="s">
        <v>298</v>
      </c>
      <c r="L93" s="3">
        <v>32</v>
      </c>
    </row>
    <row r="94" spans="2:12" x14ac:dyDescent="0.2">
      <c r="B94" s="2">
        <v>37035</v>
      </c>
      <c r="C94">
        <v>413</v>
      </c>
      <c r="D94">
        <v>52503500</v>
      </c>
      <c r="F94" t="s">
        <v>66</v>
      </c>
      <c r="H94">
        <v>100026950</v>
      </c>
      <c r="I94" t="s">
        <v>297</v>
      </c>
      <c r="J94">
        <v>6000012421</v>
      </c>
      <c r="K94" t="s">
        <v>298</v>
      </c>
      <c r="L94" s="3">
        <v>32</v>
      </c>
    </row>
    <row r="95" spans="2:12" x14ac:dyDescent="0.2">
      <c r="B95" s="2">
        <v>37035</v>
      </c>
      <c r="C95">
        <v>413</v>
      </c>
      <c r="D95">
        <v>52503500</v>
      </c>
      <c r="F95" t="s">
        <v>66</v>
      </c>
      <c r="H95">
        <v>100026950</v>
      </c>
      <c r="I95" t="s">
        <v>297</v>
      </c>
      <c r="J95">
        <v>6000012421</v>
      </c>
      <c r="K95" t="s">
        <v>298</v>
      </c>
      <c r="L95" s="3">
        <v>32</v>
      </c>
    </row>
    <row r="96" spans="2:12" x14ac:dyDescent="0.2">
      <c r="B96" s="2">
        <v>37035</v>
      </c>
      <c r="C96">
        <v>413</v>
      </c>
      <c r="D96">
        <v>52503500</v>
      </c>
      <c r="F96" t="s">
        <v>66</v>
      </c>
      <c r="H96">
        <v>100026950</v>
      </c>
      <c r="I96" t="s">
        <v>297</v>
      </c>
      <c r="J96">
        <v>6000012421</v>
      </c>
      <c r="K96" t="s">
        <v>298</v>
      </c>
      <c r="L96" s="3">
        <v>68.47</v>
      </c>
    </row>
    <row r="97" spans="2:12" x14ac:dyDescent="0.2">
      <c r="B97" s="2">
        <v>37035</v>
      </c>
      <c r="C97">
        <v>413</v>
      </c>
      <c r="D97">
        <v>52503500</v>
      </c>
      <c r="F97" t="s">
        <v>66</v>
      </c>
      <c r="H97">
        <v>100026950</v>
      </c>
      <c r="I97" t="s">
        <v>297</v>
      </c>
      <c r="J97">
        <v>6000012421</v>
      </c>
      <c r="K97" t="s">
        <v>298</v>
      </c>
      <c r="L97" s="3">
        <v>51.85</v>
      </c>
    </row>
    <row r="98" spans="2:12" x14ac:dyDescent="0.2">
      <c r="B98" s="2">
        <v>37035</v>
      </c>
      <c r="C98">
        <v>413</v>
      </c>
      <c r="D98">
        <v>52503500</v>
      </c>
      <c r="F98" t="s">
        <v>66</v>
      </c>
      <c r="H98">
        <v>100026950</v>
      </c>
      <c r="I98" t="s">
        <v>297</v>
      </c>
      <c r="J98">
        <v>6000012421</v>
      </c>
      <c r="K98" t="s">
        <v>298</v>
      </c>
      <c r="L98" s="3">
        <v>62.76</v>
      </c>
    </row>
    <row r="99" spans="2:12" x14ac:dyDescent="0.2">
      <c r="B99" s="2">
        <v>37035</v>
      </c>
      <c r="C99">
        <v>413</v>
      </c>
      <c r="D99">
        <v>52503500</v>
      </c>
      <c r="F99" t="s">
        <v>66</v>
      </c>
      <c r="H99">
        <v>100026845</v>
      </c>
      <c r="I99" t="s">
        <v>317</v>
      </c>
      <c r="J99">
        <v>6000010566</v>
      </c>
      <c r="K99" t="s">
        <v>318</v>
      </c>
      <c r="L99" s="3">
        <v>68.34</v>
      </c>
    </row>
    <row r="100" spans="2:12" x14ac:dyDescent="0.2">
      <c r="B100" s="2">
        <v>37018</v>
      </c>
      <c r="C100">
        <v>413</v>
      </c>
      <c r="D100">
        <v>52503500</v>
      </c>
      <c r="F100" t="s">
        <v>66</v>
      </c>
      <c r="H100">
        <v>100024515</v>
      </c>
      <c r="I100" t="s">
        <v>301</v>
      </c>
      <c r="J100">
        <v>6000011438</v>
      </c>
      <c r="K100" t="s">
        <v>302</v>
      </c>
      <c r="L100" s="3">
        <v>111.84</v>
      </c>
    </row>
    <row r="101" spans="2:12" x14ac:dyDescent="0.2">
      <c r="B101" s="2">
        <v>37026</v>
      </c>
      <c r="C101">
        <v>413</v>
      </c>
      <c r="D101">
        <v>52503500</v>
      </c>
      <c r="F101" t="s">
        <v>66</v>
      </c>
      <c r="H101">
        <v>100025964</v>
      </c>
      <c r="I101" t="s">
        <v>304</v>
      </c>
      <c r="J101">
        <v>6000012529</v>
      </c>
      <c r="K101" t="s">
        <v>305</v>
      </c>
      <c r="L101" s="3">
        <v>32.07</v>
      </c>
    </row>
    <row r="102" spans="2:12" x14ac:dyDescent="0.2">
      <c r="B102" s="2">
        <v>37036</v>
      </c>
      <c r="C102">
        <v>413</v>
      </c>
      <c r="D102">
        <v>52503500</v>
      </c>
      <c r="F102" t="s">
        <v>66</v>
      </c>
      <c r="H102">
        <v>100027354</v>
      </c>
      <c r="I102" t="s">
        <v>327</v>
      </c>
      <c r="J102">
        <v>6000012415</v>
      </c>
      <c r="K102" t="s">
        <v>300</v>
      </c>
      <c r="L102" s="3">
        <v>180</v>
      </c>
    </row>
    <row r="103" spans="2:12" x14ac:dyDescent="0.2">
      <c r="B103" s="2">
        <v>37035</v>
      </c>
      <c r="C103">
        <v>413</v>
      </c>
      <c r="D103">
        <v>52503500</v>
      </c>
      <c r="F103" t="s">
        <v>66</v>
      </c>
      <c r="H103">
        <v>100026845</v>
      </c>
      <c r="I103" t="s">
        <v>317</v>
      </c>
      <c r="J103">
        <v>6000010566</v>
      </c>
      <c r="K103" t="s">
        <v>318</v>
      </c>
      <c r="L103" s="3">
        <v>108.45</v>
      </c>
    </row>
    <row r="104" spans="2:12" x14ac:dyDescent="0.2">
      <c r="B104" s="2">
        <v>37040</v>
      </c>
      <c r="C104">
        <v>413</v>
      </c>
      <c r="D104">
        <v>52503500</v>
      </c>
      <c r="F104" t="s">
        <v>66</v>
      </c>
      <c r="H104">
        <v>100027390</v>
      </c>
      <c r="I104" t="s">
        <v>315</v>
      </c>
      <c r="J104">
        <v>6000012421</v>
      </c>
      <c r="K104" t="s">
        <v>298</v>
      </c>
      <c r="L104" s="3">
        <v>51.88</v>
      </c>
    </row>
    <row r="105" spans="2:12" x14ac:dyDescent="0.2">
      <c r="B105" s="2">
        <v>37040</v>
      </c>
      <c r="C105">
        <v>413</v>
      </c>
      <c r="D105">
        <v>52503500</v>
      </c>
      <c r="F105" t="s">
        <v>66</v>
      </c>
      <c r="H105">
        <v>100027390</v>
      </c>
      <c r="I105" t="s">
        <v>315</v>
      </c>
      <c r="J105">
        <v>6000012421</v>
      </c>
      <c r="K105" t="s">
        <v>298</v>
      </c>
      <c r="L105" s="3">
        <v>32</v>
      </c>
    </row>
    <row r="106" spans="2:12" x14ac:dyDescent="0.2">
      <c r="B106" t="s">
        <v>20</v>
      </c>
      <c r="D106">
        <v>52503500</v>
      </c>
      <c r="L106" s="59">
        <v>863.66</v>
      </c>
    </row>
    <row r="107" spans="2:12" x14ac:dyDescent="0.2">
      <c r="B107" s="2">
        <v>37036</v>
      </c>
      <c r="C107">
        <v>413</v>
      </c>
      <c r="D107">
        <v>52504500</v>
      </c>
      <c r="F107" t="s">
        <v>328</v>
      </c>
      <c r="H107">
        <v>5100000442</v>
      </c>
      <c r="J107">
        <v>5000000513</v>
      </c>
      <c r="K107" t="s">
        <v>329</v>
      </c>
      <c r="L107" s="3">
        <v>6.7</v>
      </c>
    </row>
    <row r="108" spans="2:12" x14ac:dyDescent="0.2">
      <c r="B108" s="2">
        <v>37036</v>
      </c>
      <c r="C108">
        <v>413</v>
      </c>
      <c r="D108">
        <v>52504500</v>
      </c>
      <c r="F108" t="s">
        <v>328</v>
      </c>
      <c r="H108">
        <v>5100000441</v>
      </c>
      <c r="J108">
        <v>5000000513</v>
      </c>
      <c r="K108" t="s">
        <v>329</v>
      </c>
      <c r="L108" s="3">
        <v>6.7</v>
      </c>
    </row>
    <row r="109" spans="2:12" x14ac:dyDescent="0.2">
      <c r="B109" s="2">
        <v>37025</v>
      </c>
      <c r="C109">
        <v>413</v>
      </c>
      <c r="D109">
        <v>52504500</v>
      </c>
      <c r="F109" t="s">
        <v>328</v>
      </c>
      <c r="H109">
        <v>50026874</v>
      </c>
      <c r="J109">
        <v>30018000</v>
      </c>
      <c r="K109" t="s">
        <v>330</v>
      </c>
      <c r="L109" s="3">
        <v>355.41</v>
      </c>
    </row>
    <row r="110" spans="2:12" x14ac:dyDescent="0.2">
      <c r="B110" s="2">
        <v>37025</v>
      </c>
      <c r="C110">
        <v>413</v>
      </c>
      <c r="D110">
        <v>52504500</v>
      </c>
      <c r="F110" t="s">
        <v>328</v>
      </c>
      <c r="H110">
        <v>50026870</v>
      </c>
      <c r="J110">
        <v>30018000</v>
      </c>
      <c r="K110" t="s">
        <v>330</v>
      </c>
      <c r="L110" s="3">
        <v>355.41</v>
      </c>
    </row>
    <row r="111" spans="2:12" x14ac:dyDescent="0.2">
      <c r="B111" t="s">
        <v>20</v>
      </c>
      <c r="D111">
        <v>52504500</v>
      </c>
      <c r="L111" s="59">
        <v>724.22</v>
      </c>
    </row>
    <row r="112" spans="2:12" x14ac:dyDescent="0.2">
      <c r="B112" s="2">
        <v>37019</v>
      </c>
      <c r="C112">
        <v>413</v>
      </c>
      <c r="D112">
        <v>52507000</v>
      </c>
      <c r="F112" t="s">
        <v>69</v>
      </c>
      <c r="H112">
        <v>100024725</v>
      </c>
      <c r="I112" t="s">
        <v>331</v>
      </c>
      <c r="J112">
        <v>5000020901</v>
      </c>
      <c r="K112" t="s">
        <v>332</v>
      </c>
      <c r="L112" s="3">
        <v>19</v>
      </c>
    </row>
    <row r="113" spans="2:12" x14ac:dyDescent="0.2">
      <c r="B113" s="2">
        <v>37020</v>
      </c>
      <c r="C113">
        <v>413</v>
      </c>
      <c r="D113">
        <v>52507000</v>
      </c>
      <c r="F113" t="s">
        <v>69</v>
      </c>
      <c r="H113">
        <v>100024940</v>
      </c>
      <c r="I113" t="s">
        <v>333</v>
      </c>
      <c r="J113">
        <v>5000073387</v>
      </c>
      <c r="K113" t="s">
        <v>334</v>
      </c>
      <c r="L113" s="3">
        <v>15</v>
      </c>
    </row>
    <row r="114" spans="2:12" x14ac:dyDescent="0.2">
      <c r="B114" s="2">
        <v>37019</v>
      </c>
      <c r="C114">
        <v>413</v>
      </c>
      <c r="D114">
        <v>52507000</v>
      </c>
      <c r="F114" t="s">
        <v>69</v>
      </c>
      <c r="H114">
        <v>100024923</v>
      </c>
      <c r="I114" t="s">
        <v>335</v>
      </c>
      <c r="J114">
        <v>5000042678</v>
      </c>
      <c r="K114" t="s">
        <v>336</v>
      </c>
      <c r="L114" s="3">
        <v>-105.5</v>
      </c>
    </row>
    <row r="115" spans="2:12" x14ac:dyDescent="0.2">
      <c r="B115" s="2">
        <v>37018</v>
      </c>
      <c r="C115">
        <v>413</v>
      </c>
      <c r="D115">
        <v>52507000</v>
      </c>
      <c r="F115" t="s">
        <v>69</v>
      </c>
      <c r="H115">
        <v>100024578</v>
      </c>
      <c r="I115" t="s">
        <v>335</v>
      </c>
      <c r="J115">
        <v>5000042678</v>
      </c>
      <c r="K115" t="s">
        <v>336</v>
      </c>
      <c r="L115" s="3">
        <v>-103.5</v>
      </c>
    </row>
    <row r="116" spans="2:12" x14ac:dyDescent="0.2">
      <c r="B116" t="s">
        <v>20</v>
      </c>
      <c r="D116">
        <v>52507000</v>
      </c>
      <c r="L116" s="59">
        <v>-175</v>
      </c>
    </row>
    <row r="117" spans="2:12" x14ac:dyDescent="0.2">
      <c r="B117" s="2">
        <v>37041</v>
      </c>
      <c r="C117">
        <v>413</v>
      </c>
      <c r="D117">
        <v>52507500</v>
      </c>
      <c r="F117" t="s">
        <v>72</v>
      </c>
      <c r="H117">
        <v>100027610</v>
      </c>
      <c r="I117" t="s">
        <v>81</v>
      </c>
      <c r="J117">
        <v>5000060790</v>
      </c>
      <c r="K117" t="s">
        <v>80</v>
      </c>
      <c r="L117" s="3">
        <v>224.08</v>
      </c>
    </row>
    <row r="118" spans="2:12" x14ac:dyDescent="0.2">
      <c r="B118" s="2">
        <v>37041</v>
      </c>
      <c r="C118">
        <v>413</v>
      </c>
      <c r="D118">
        <v>52507500</v>
      </c>
      <c r="F118" t="s">
        <v>72</v>
      </c>
      <c r="H118">
        <v>100027612</v>
      </c>
      <c r="I118" t="s">
        <v>79</v>
      </c>
      <c r="J118">
        <v>5000060790</v>
      </c>
      <c r="K118" t="s">
        <v>80</v>
      </c>
      <c r="L118" s="3">
        <v>168.06</v>
      </c>
    </row>
    <row r="119" spans="2:12" x14ac:dyDescent="0.2">
      <c r="B119" s="2">
        <v>37015</v>
      </c>
      <c r="C119">
        <v>413</v>
      </c>
      <c r="D119">
        <v>52507500</v>
      </c>
      <c r="F119" t="s">
        <v>72</v>
      </c>
      <c r="H119">
        <v>100025170</v>
      </c>
      <c r="I119" t="s">
        <v>78</v>
      </c>
      <c r="J119">
        <v>5000067023</v>
      </c>
      <c r="K119" t="s">
        <v>74</v>
      </c>
      <c r="L119" s="3">
        <v>44.42</v>
      </c>
    </row>
    <row r="120" spans="2:12" x14ac:dyDescent="0.2">
      <c r="B120" s="2">
        <v>37041</v>
      </c>
      <c r="C120">
        <v>413</v>
      </c>
      <c r="D120">
        <v>52507500</v>
      </c>
      <c r="F120" t="s">
        <v>72</v>
      </c>
      <c r="H120">
        <v>100027613</v>
      </c>
      <c r="I120" t="s">
        <v>82</v>
      </c>
      <c r="J120">
        <v>5000060790</v>
      </c>
      <c r="K120" t="s">
        <v>80</v>
      </c>
      <c r="L120" s="3">
        <v>168.06</v>
      </c>
    </row>
    <row r="121" spans="2:12" x14ac:dyDescent="0.2">
      <c r="B121" s="2">
        <v>37041</v>
      </c>
      <c r="C121">
        <v>413</v>
      </c>
      <c r="D121">
        <v>52507500</v>
      </c>
      <c r="F121" t="s">
        <v>72</v>
      </c>
      <c r="H121">
        <v>100027611</v>
      </c>
      <c r="I121" t="s">
        <v>337</v>
      </c>
      <c r="J121">
        <v>5000060790</v>
      </c>
      <c r="K121" t="s">
        <v>80</v>
      </c>
      <c r="L121" s="3">
        <v>224.08</v>
      </c>
    </row>
    <row r="122" spans="2:12" x14ac:dyDescent="0.2">
      <c r="B122" s="2">
        <v>37022</v>
      </c>
      <c r="C122">
        <v>413</v>
      </c>
      <c r="D122">
        <v>52507500</v>
      </c>
      <c r="F122" t="s">
        <v>72</v>
      </c>
      <c r="H122">
        <v>100025771</v>
      </c>
      <c r="I122" t="s">
        <v>102</v>
      </c>
      <c r="J122">
        <v>5000067023</v>
      </c>
      <c r="K122" t="s">
        <v>74</v>
      </c>
      <c r="L122" s="3">
        <v>42.75</v>
      </c>
    </row>
    <row r="123" spans="2:12" x14ac:dyDescent="0.2">
      <c r="B123" s="2">
        <v>37026</v>
      </c>
      <c r="C123">
        <v>413</v>
      </c>
      <c r="D123">
        <v>52507500</v>
      </c>
      <c r="F123" t="s">
        <v>72</v>
      </c>
      <c r="H123">
        <v>100052500</v>
      </c>
      <c r="I123" t="s">
        <v>338</v>
      </c>
      <c r="J123">
        <v>20022500</v>
      </c>
      <c r="K123" t="s">
        <v>184</v>
      </c>
      <c r="L123" s="3">
        <v>21</v>
      </c>
    </row>
    <row r="124" spans="2:12" x14ac:dyDescent="0.2">
      <c r="B124" s="2">
        <v>37029</v>
      </c>
      <c r="C124">
        <v>413</v>
      </c>
      <c r="D124">
        <v>52507500</v>
      </c>
      <c r="F124" t="s">
        <v>72</v>
      </c>
      <c r="H124">
        <v>100027294</v>
      </c>
      <c r="I124" t="s">
        <v>84</v>
      </c>
      <c r="J124">
        <v>5000067023</v>
      </c>
      <c r="K124" t="s">
        <v>74</v>
      </c>
      <c r="L124" s="3">
        <v>29.82</v>
      </c>
    </row>
    <row r="125" spans="2:12" x14ac:dyDescent="0.2">
      <c r="B125" s="2">
        <v>37013</v>
      </c>
      <c r="C125">
        <v>413</v>
      </c>
      <c r="D125">
        <v>52507500</v>
      </c>
      <c r="F125" t="s">
        <v>72</v>
      </c>
      <c r="H125">
        <v>100023815</v>
      </c>
      <c r="I125" t="s">
        <v>85</v>
      </c>
      <c r="J125">
        <v>5000067023</v>
      </c>
      <c r="K125" t="s">
        <v>74</v>
      </c>
      <c r="L125" s="3">
        <v>20.98</v>
      </c>
    </row>
    <row r="126" spans="2:12" x14ac:dyDescent="0.2">
      <c r="B126" s="2">
        <v>37013</v>
      </c>
      <c r="C126">
        <v>413</v>
      </c>
      <c r="D126">
        <v>52507500</v>
      </c>
      <c r="F126" t="s">
        <v>72</v>
      </c>
      <c r="H126">
        <v>100023755</v>
      </c>
      <c r="I126" t="s">
        <v>339</v>
      </c>
      <c r="J126">
        <v>5000067023</v>
      </c>
      <c r="K126" t="s">
        <v>74</v>
      </c>
      <c r="L126" s="3">
        <v>724.12</v>
      </c>
    </row>
    <row r="127" spans="2:12" x14ac:dyDescent="0.2">
      <c r="B127" s="2">
        <v>37013</v>
      </c>
      <c r="C127">
        <v>413</v>
      </c>
      <c r="D127">
        <v>52507500</v>
      </c>
      <c r="F127" t="s">
        <v>72</v>
      </c>
      <c r="H127">
        <v>100023755</v>
      </c>
      <c r="I127" t="s">
        <v>340</v>
      </c>
      <c r="J127">
        <v>5000067023</v>
      </c>
      <c r="K127" t="s">
        <v>74</v>
      </c>
      <c r="L127" s="3">
        <v>194.25</v>
      </c>
    </row>
    <row r="128" spans="2:12" x14ac:dyDescent="0.2">
      <c r="B128" s="2">
        <v>37013</v>
      </c>
      <c r="C128">
        <v>413</v>
      </c>
      <c r="D128">
        <v>52507500</v>
      </c>
      <c r="F128" t="s">
        <v>72</v>
      </c>
      <c r="H128">
        <v>100023755</v>
      </c>
      <c r="I128" t="s">
        <v>341</v>
      </c>
      <c r="J128">
        <v>5000067023</v>
      </c>
      <c r="K128" t="s">
        <v>74</v>
      </c>
      <c r="L128" s="3">
        <v>476.56</v>
      </c>
    </row>
    <row r="129" spans="2:12" x14ac:dyDescent="0.2">
      <c r="B129" s="2">
        <v>37036</v>
      </c>
      <c r="C129">
        <v>413</v>
      </c>
      <c r="D129">
        <v>52507500</v>
      </c>
      <c r="F129" t="s">
        <v>72</v>
      </c>
      <c r="H129">
        <v>100027457</v>
      </c>
      <c r="I129" t="s">
        <v>342</v>
      </c>
      <c r="J129">
        <v>5000067023</v>
      </c>
      <c r="K129" t="s">
        <v>74</v>
      </c>
      <c r="L129" s="3">
        <v>749.38</v>
      </c>
    </row>
    <row r="130" spans="2:12" x14ac:dyDescent="0.2">
      <c r="B130" s="2">
        <v>37029</v>
      </c>
      <c r="C130">
        <v>413</v>
      </c>
      <c r="D130">
        <v>52507500</v>
      </c>
      <c r="F130" t="s">
        <v>72</v>
      </c>
      <c r="H130">
        <v>100026407</v>
      </c>
      <c r="I130" t="s">
        <v>343</v>
      </c>
      <c r="J130">
        <v>5000067023</v>
      </c>
      <c r="K130" t="s">
        <v>74</v>
      </c>
      <c r="L130" s="3">
        <v>724.12</v>
      </c>
    </row>
    <row r="131" spans="2:12" x14ac:dyDescent="0.2">
      <c r="B131" s="2">
        <v>37015</v>
      </c>
      <c r="C131">
        <v>413</v>
      </c>
      <c r="D131">
        <v>52507500</v>
      </c>
      <c r="F131" t="s">
        <v>72</v>
      </c>
      <c r="H131">
        <v>100024454</v>
      </c>
      <c r="I131" t="s">
        <v>344</v>
      </c>
      <c r="J131">
        <v>5000067023</v>
      </c>
      <c r="K131" t="s">
        <v>74</v>
      </c>
      <c r="L131" s="3">
        <v>627.57000000000005</v>
      </c>
    </row>
    <row r="132" spans="2:12" x14ac:dyDescent="0.2">
      <c r="B132" s="2">
        <v>37015</v>
      </c>
      <c r="C132">
        <v>413</v>
      </c>
      <c r="D132">
        <v>52507500</v>
      </c>
      <c r="F132" t="s">
        <v>72</v>
      </c>
      <c r="H132">
        <v>100024454</v>
      </c>
      <c r="I132" t="s">
        <v>345</v>
      </c>
      <c r="J132">
        <v>5000067023</v>
      </c>
      <c r="K132" t="s">
        <v>74</v>
      </c>
      <c r="L132" s="3">
        <v>124.32</v>
      </c>
    </row>
    <row r="133" spans="2:12" x14ac:dyDescent="0.2">
      <c r="B133" s="2">
        <v>37015</v>
      </c>
      <c r="C133">
        <v>413</v>
      </c>
      <c r="D133">
        <v>52507500</v>
      </c>
      <c r="F133" t="s">
        <v>72</v>
      </c>
      <c r="H133">
        <v>100024454</v>
      </c>
      <c r="I133" t="s">
        <v>345</v>
      </c>
      <c r="J133">
        <v>5000067023</v>
      </c>
      <c r="K133" t="s">
        <v>74</v>
      </c>
      <c r="L133" s="3">
        <v>155.4</v>
      </c>
    </row>
    <row r="134" spans="2:12" x14ac:dyDescent="0.2">
      <c r="B134" s="2">
        <v>37015</v>
      </c>
      <c r="C134">
        <v>413</v>
      </c>
      <c r="D134">
        <v>52507500</v>
      </c>
      <c r="F134" t="s">
        <v>72</v>
      </c>
      <c r="H134">
        <v>100024454</v>
      </c>
      <c r="I134" t="s">
        <v>275</v>
      </c>
      <c r="J134">
        <v>5000067023</v>
      </c>
      <c r="K134" t="s">
        <v>74</v>
      </c>
      <c r="L134" s="3">
        <v>145.04</v>
      </c>
    </row>
    <row r="135" spans="2:12" x14ac:dyDescent="0.2">
      <c r="B135" s="2">
        <v>37015</v>
      </c>
      <c r="C135">
        <v>413</v>
      </c>
      <c r="D135">
        <v>52507500</v>
      </c>
      <c r="F135" t="s">
        <v>72</v>
      </c>
      <c r="H135">
        <v>100024454</v>
      </c>
      <c r="I135" t="s">
        <v>346</v>
      </c>
      <c r="J135">
        <v>5000067023</v>
      </c>
      <c r="K135" t="s">
        <v>74</v>
      </c>
      <c r="L135" s="3">
        <v>724.12</v>
      </c>
    </row>
    <row r="136" spans="2:12" x14ac:dyDescent="0.2">
      <c r="B136" s="2">
        <v>37029</v>
      </c>
      <c r="C136">
        <v>413</v>
      </c>
      <c r="D136">
        <v>52507500</v>
      </c>
      <c r="F136" t="s">
        <v>72</v>
      </c>
      <c r="H136">
        <v>100026407</v>
      </c>
      <c r="I136" t="s">
        <v>347</v>
      </c>
      <c r="J136">
        <v>5000067023</v>
      </c>
      <c r="K136" t="s">
        <v>74</v>
      </c>
      <c r="L136" s="3">
        <v>205.91</v>
      </c>
    </row>
    <row r="137" spans="2:12" x14ac:dyDescent="0.2">
      <c r="B137" s="2">
        <v>37025</v>
      </c>
      <c r="C137">
        <v>413</v>
      </c>
      <c r="D137">
        <v>52507500</v>
      </c>
      <c r="F137" t="s">
        <v>72</v>
      </c>
      <c r="H137">
        <v>100052340</v>
      </c>
      <c r="I137" t="s">
        <v>338</v>
      </c>
      <c r="J137">
        <v>20022500</v>
      </c>
      <c r="K137" t="s">
        <v>184</v>
      </c>
      <c r="L137" s="3">
        <v>35</v>
      </c>
    </row>
    <row r="138" spans="2:12" x14ac:dyDescent="0.2">
      <c r="B138" s="2">
        <v>37022</v>
      </c>
      <c r="C138">
        <v>413</v>
      </c>
      <c r="D138">
        <v>52507500</v>
      </c>
      <c r="F138" t="s">
        <v>72</v>
      </c>
      <c r="H138">
        <v>100025711</v>
      </c>
      <c r="I138" t="s">
        <v>348</v>
      </c>
      <c r="J138">
        <v>5000067023</v>
      </c>
      <c r="K138" t="s">
        <v>74</v>
      </c>
      <c r="L138" s="3">
        <v>331.52</v>
      </c>
    </row>
    <row r="139" spans="2:12" x14ac:dyDescent="0.2">
      <c r="B139" s="2">
        <v>37022</v>
      </c>
      <c r="C139">
        <v>413</v>
      </c>
      <c r="D139">
        <v>52507500</v>
      </c>
      <c r="F139" t="s">
        <v>72</v>
      </c>
      <c r="H139">
        <v>100025711</v>
      </c>
      <c r="I139" t="s">
        <v>349</v>
      </c>
      <c r="J139">
        <v>5000067023</v>
      </c>
      <c r="K139" t="s">
        <v>74</v>
      </c>
      <c r="L139" s="3">
        <v>704.64</v>
      </c>
    </row>
    <row r="140" spans="2:12" x14ac:dyDescent="0.2">
      <c r="B140" s="2">
        <v>37022</v>
      </c>
      <c r="C140">
        <v>413</v>
      </c>
      <c r="D140">
        <v>52507500</v>
      </c>
      <c r="F140" t="s">
        <v>72</v>
      </c>
      <c r="H140">
        <v>100025711</v>
      </c>
      <c r="I140" t="s">
        <v>350</v>
      </c>
      <c r="J140">
        <v>5000067023</v>
      </c>
      <c r="K140" t="s">
        <v>74</v>
      </c>
      <c r="L140" s="3">
        <v>673.6</v>
      </c>
    </row>
    <row r="141" spans="2:12" x14ac:dyDescent="0.2">
      <c r="B141" s="2">
        <v>37029</v>
      </c>
      <c r="C141">
        <v>413</v>
      </c>
      <c r="D141">
        <v>52507500</v>
      </c>
      <c r="F141" t="s">
        <v>72</v>
      </c>
      <c r="H141">
        <v>100026407</v>
      </c>
      <c r="I141" t="s">
        <v>351</v>
      </c>
      <c r="J141">
        <v>5000067023</v>
      </c>
      <c r="K141" t="s">
        <v>74</v>
      </c>
      <c r="L141" s="3">
        <v>165.76</v>
      </c>
    </row>
    <row r="142" spans="2:12" x14ac:dyDescent="0.2">
      <c r="B142" s="2">
        <v>37029</v>
      </c>
      <c r="C142">
        <v>413</v>
      </c>
      <c r="D142">
        <v>52507500</v>
      </c>
      <c r="F142" t="s">
        <v>72</v>
      </c>
      <c r="H142">
        <v>100026407</v>
      </c>
      <c r="I142" t="s">
        <v>352</v>
      </c>
      <c r="J142">
        <v>5000067023</v>
      </c>
      <c r="K142" t="s">
        <v>74</v>
      </c>
      <c r="L142" s="3">
        <v>97.13</v>
      </c>
    </row>
    <row r="143" spans="2:12" x14ac:dyDescent="0.2">
      <c r="B143" t="s">
        <v>20</v>
      </c>
      <c r="D143">
        <v>52507500</v>
      </c>
      <c r="L143" s="59">
        <v>7801.69</v>
      </c>
    </row>
    <row r="144" spans="2:12" x14ac:dyDescent="0.2">
      <c r="B144" s="2">
        <v>37020</v>
      </c>
      <c r="C144">
        <v>413</v>
      </c>
      <c r="D144">
        <v>52508000</v>
      </c>
      <c r="F144" t="s">
        <v>109</v>
      </c>
      <c r="H144">
        <v>100012790</v>
      </c>
      <c r="J144">
        <v>20023000</v>
      </c>
      <c r="K144" t="s">
        <v>35</v>
      </c>
      <c r="L144" s="3">
        <v>21.25</v>
      </c>
    </row>
    <row r="145" spans="2:12" x14ac:dyDescent="0.2">
      <c r="B145" s="2">
        <v>37018</v>
      </c>
      <c r="C145">
        <v>413</v>
      </c>
      <c r="D145">
        <v>52508000</v>
      </c>
      <c r="F145" t="s">
        <v>109</v>
      </c>
      <c r="H145">
        <v>100027423</v>
      </c>
      <c r="J145">
        <v>20023000</v>
      </c>
      <c r="K145" t="s">
        <v>35</v>
      </c>
      <c r="L145" s="3">
        <v>920.32</v>
      </c>
    </row>
    <row r="146" spans="2:12" x14ac:dyDescent="0.2">
      <c r="B146" t="s">
        <v>20</v>
      </c>
      <c r="D146">
        <v>52508000</v>
      </c>
      <c r="L146" s="59">
        <v>941.57</v>
      </c>
    </row>
    <row r="147" spans="2:12" x14ac:dyDescent="0.2">
      <c r="B147" s="2">
        <v>37035</v>
      </c>
      <c r="C147">
        <v>413</v>
      </c>
      <c r="D147">
        <v>53500500</v>
      </c>
      <c r="F147" t="s">
        <v>171</v>
      </c>
      <c r="H147">
        <v>100027142</v>
      </c>
      <c r="I147" t="s">
        <v>310</v>
      </c>
      <c r="J147">
        <v>6000011591</v>
      </c>
      <c r="K147" t="s">
        <v>311</v>
      </c>
      <c r="L147" s="3">
        <v>11.5</v>
      </c>
    </row>
    <row r="148" spans="2:12" x14ac:dyDescent="0.2">
      <c r="B148" t="s">
        <v>20</v>
      </c>
      <c r="D148">
        <v>53500500</v>
      </c>
      <c r="L148" s="59">
        <v>11.5</v>
      </c>
    </row>
    <row r="149" spans="2:12" x14ac:dyDescent="0.2">
      <c r="B149" s="2">
        <v>37027</v>
      </c>
      <c r="C149">
        <v>413</v>
      </c>
      <c r="D149">
        <v>53600000</v>
      </c>
      <c r="F149" t="s">
        <v>113</v>
      </c>
      <c r="H149">
        <v>100026039</v>
      </c>
      <c r="J149">
        <v>5000006022</v>
      </c>
      <c r="K149" t="s">
        <v>353</v>
      </c>
      <c r="L149" s="3">
        <v>47.63</v>
      </c>
    </row>
    <row r="150" spans="2:12" x14ac:dyDescent="0.2">
      <c r="B150" s="2">
        <v>37021</v>
      </c>
      <c r="C150">
        <v>413</v>
      </c>
      <c r="D150">
        <v>53600000</v>
      </c>
      <c r="F150" t="s">
        <v>113</v>
      </c>
      <c r="H150">
        <v>100025240</v>
      </c>
      <c r="J150">
        <v>5000031817</v>
      </c>
      <c r="K150" t="s">
        <v>114</v>
      </c>
      <c r="L150" s="3">
        <v>18.97</v>
      </c>
    </row>
    <row r="151" spans="2:12" x14ac:dyDescent="0.2">
      <c r="B151" s="2">
        <v>37020</v>
      </c>
      <c r="C151">
        <v>413</v>
      </c>
      <c r="D151">
        <v>53600000</v>
      </c>
      <c r="F151" t="s">
        <v>113</v>
      </c>
      <c r="H151">
        <v>100025131</v>
      </c>
      <c r="J151">
        <v>5000031817</v>
      </c>
      <c r="K151" t="s">
        <v>114</v>
      </c>
      <c r="L151" s="3">
        <v>166.55</v>
      </c>
    </row>
    <row r="152" spans="2:12" x14ac:dyDescent="0.2">
      <c r="B152" s="2">
        <v>37020</v>
      </c>
      <c r="C152">
        <v>413</v>
      </c>
      <c r="D152">
        <v>53600000</v>
      </c>
      <c r="F152" t="s">
        <v>113</v>
      </c>
      <c r="H152">
        <v>100025001</v>
      </c>
      <c r="J152">
        <v>5000031817</v>
      </c>
      <c r="K152" t="s">
        <v>114</v>
      </c>
      <c r="L152" s="3">
        <v>61.44</v>
      </c>
    </row>
    <row r="153" spans="2:12" x14ac:dyDescent="0.2">
      <c r="B153" t="s">
        <v>20</v>
      </c>
      <c r="D153">
        <v>53600000</v>
      </c>
      <c r="L153" s="59">
        <v>294.58999999999997</v>
      </c>
    </row>
    <row r="154" spans="2:12" x14ac:dyDescent="0.2">
      <c r="B154" s="2">
        <v>37026</v>
      </c>
      <c r="C154">
        <v>413</v>
      </c>
      <c r="D154">
        <v>59003000</v>
      </c>
      <c r="F154" t="s">
        <v>116</v>
      </c>
      <c r="H154">
        <v>100025199</v>
      </c>
      <c r="J154">
        <v>30016000</v>
      </c>
      <c r="K154" t="s">
        <v>18</v>
      </c>
      <c r="L154" s="3">
        <v>1239.98</v>
      </c>
    </row>
    <row r="155" spans="2:12" x14ac:dyDescent="0.2">
      <c r="B155" s="2">
        <v>37042</v>
      </c>
      <c r="C155">
        <v>413</v>
      </c>
      <c r="D155">
        <v>59003000</v>
      </c>
      <c r="F155" t="s">
        <v>116</v>
      </c>
      <c r="H155">
        <v>100026816</v>
      </c>
      <c r="J155">
        <v>30016000</v>
      </c>
      <c r="K155" t="s">
        <v>18</v>
      </c>
      <c r="L155" s="3">
        <v>70.319999999999993</v>
      </c>
    </row>
    <row r="156" spans="2:12" x14ac:dyDescent="0.2">
      <c r="B156" s="2">
        <v>37042</v>
      </c>
      <c r="C156">
        <v>413</v>
      </c>
      <c r="D156">
        <v>59003000</v>
      </c>
      <c r="F156" t="s">
        <v>116</v>
      </c>
      <c r="H156">
        <v>100026816</v>
      </c>
      <c r="J156">
        <v>30016000</v>
      </c>
      <c r="K156" t="s">
        <v>18</v>
      </c>
      <c r="L156" s="3">
        <v>1753.64</v>
      </c>
    </row>
    <row r="157" spans="2:12" x14ac:dyDescent="0.2">
      <c r="B157" s="2">
        <v>37042</v>
      </c>
      <c r="C157">
        <v>413</v>
      </c>
      <c r="D157">
        <v>59003000</v>
      </c>
      <c r="F157" t="s">
        <v>116</v>
      </c>
      <c r="H157">
        <v>100026816</v>
      </c>
      <c r="J157">
        <v>30016000</v>
      </c>
      <c r="K157" t="s">
        <v>18</v>
      </c>
      <c r="L157" s="3">
        <v>300.68</v>
      </c>
    </row>
    <row r="158" spans="2:12" x14ac:dyDescent="0.2">
      <c r="B158" s="2">
        <v>37042</v>
      </c>
      <c r="C158">
        <v>413</v>
      </c>
      <c r="D158">
        <v>59003000</v>
      </c>
      <c r="F158" t="s">
        <v>116</v>
      </c>
      <c r="H158">
        <v>100026816</v>
      </c>
      <c r="J158">
        <v>30016000</v>
      </c>
      <c r="K158" t="s">
        <v>18</v>
      </c>
      <c r="L158" s="3">
        <v>5294.75</v>
      </c>
    </row>
    <row r="159" spans="2:12" x14ac:dyDescent="0.2">
      <c r="B159" s="2">
        <v>37012</v>
      </c>
      <c r="C159">
        <v>413</v>
      </c>
      <c r="D159">
        <v>59003000</v>
      </c>
      <c r="F159" t="s">
        <v>116</v>
      </c>
      <c r="H159">
        <v>100023303</v>
      </c>
      <c r="J159">
        <v>52000500</v>
      </c>
      <c r="K159" t="s">
        <v>17</v>
      </c>
      <c r="L159" s="3">
        <v>49.32</v>
      </c>
    </row>
    <row r="160" spans="2:12" x14ac:dyDescent="0.2">
      <c r="B160" s="2">
        <v>37012</v>
      </c>
      <c r="C160">
        <v>413</v>
      </c>
      <c r="D160">
        <v>59003000</v>
      </c>
      <c r="F160" t="s">
        <v>116</v>
      </c>
      <c r="H160">
        <v>100023303</v>
      </c>
      <c r="J160">
        <v>52000500</v>
      </c>
      <c r="K160" t="s">
        <v>17</v>
      </c>
      <c r="L160" s="3">
        <v>11.53</v>
      </c>
    </row>
    <row r="161" spans="2:12" x14ac:dyDescent="0.2">
      <c r="B161" s="2">
        <v>37021</v>
      </c>
      <c r="C161">
        <v>413</v>
      </c>
      <c r="D161">
        <v>59003000</v>
      </c>
      <c r="F161" t="s">
        <v>116</v>
      </c>
      <c r="H161">
        <v>100025189</v>
      </c>
      <c r="J161">
        <v>20023000</v>
      </c>
      <c r="K161" t="s">
        <v>35</v>
      </c>
      <c r="L161" s="3">
        <v>2045.22</v>
      </c>
    </row>
    <row r="162" spans="2:12" x14ac:dyDescent="0.2">
      <c r="B162" s="2">
        <v>37021</v>
      </c>
      <c r="C162">
        <v>413</v>
      </c>
      <c r="D162">
        <v>59003000</v>
      </c>
      <c r="F162" t="s">
        <v>116</v>
      </c>
      <c r="H162">
        <v>100025189</v>
      </c>
      <c r="J162">
        <v>20023000</v>
      </c>
      <c r="K162" t="s">
        <v>35</v>
      </c>
      <c r="L162" s="3">
        <v>4717.32</v>
      </c>
    </row>
    <row r="163" spans="2:12" x14ac:dyDescent="0.2">
      <c r="B163" s="2">
        <v>37026</v>
      </c>
      <c r="C163">
        <v>413</v>
      </c>
      <c r="D163">
        <v>59003000</v>
      </c>
      <c r="F163" t="s">
        <v>116</v>
      </c>
      <c r="H163">
        <v>100025199</v>
      </c>
      <c r="J163">
        <v>30016000</v>
      </c>
      <c r="K163" t="s">
        <v>18</v>
      </c>
      <c r="L163" s="3">
        <v>3333.5</v>
      </c>
    </row>
    <row r="164" spans="2:12" x14ac:dyDescent="0.2">
      <c r="B164" t="s">
        <v>20</v>
      </c>
      <c r="D164">
        <v>59003000</v>
      </c>
      <c r="L164" s="59">
        <v>18816.259999999998</v>
      </c>
    </row>
    <row r="165" spans="2:12" x14ac:dyDescent="0.2">
      <c r="B165" s="2">
        <v>37042</v>
      </c>
      <c r="C165">
        <v>413</v>
      </c>
      <c r="D165">
        <v>59003100</v>
      </c>
      <c r="F165" t="s">
        <v>117</v>
      </c>
      <c r="H165">
        <v>100026816</v>
      </c>
      <c r="J165">
        <v>30016000</v>
      </c>
      <c r="K165" t="s">
        <v>18</v>
      </c>
      <c r="L165" s="3">
        <v>39.03</v>
      </c>
    </row>
    <row r="166" spans="2:12" x14ac:dyDescent="0.2">
      <c r="B166" s="2">
        <v>37026</v>
      </c>
      <c r="C166">
        <v>413</v>
      </c>
      <c r="D166">
        <v>59003100</v>
      </c>
      <c r="F166" t="s">
        <v>117</v>
      </c>
      <c r="H166">
        <v>100025199</v>
      </c>
      <c r="J166">
        <v>30016000</v>
      </c>
      <c r="K166" t="s">
        <v>18</v>
      </c>
      <c r="L166" s="3">
        <v>28.03</v>
      </c>
    </row>
    <row r="167" spans="2:12" x14ac:dyDescent="0.2">
      <c r="B167" s="2">
        <v>37012</v>
      </c>
      <c r="C167">
        <v>413</v>
      </c>
      <c r="D167">
        <v>59003100</v>
      </c>
      <c r="F167" t="s">
        <v>117</v>
      </c>
      <c r="H167">
        <v>100023303</v>
      </c>
      <c r="J167">
        <v>52000500</v>
      </c>
      <c r="K167" t="s">
        <v>17</v>
      </c>
      <c r="L167" s="3">
        <v>6.36</v>
      </c>
    </row>
    <row r="168" spans="2:12" x14ac:dyDescent="0.2">
      <c r="B168" t="s">
        <v>20</v>
      </c>
      <c r="D168">
        <v>59003100</v>
      </c>
      <c r="L168" s="59">
        <v>73.42</v>
      </c>
    </row>
    <row r="169" spans="2:12" x14ac:dyDescent="0.2">
      <c r="B169" s="2">
        <v>37042</v>
      </c>
      <c r="C169">
        <v>413</v>
      </c>
      <c r="D169">
        <v>59003200</v>
      </c>
      <c r="F169" t="s">
        <v>118</v>
      </c>
      <c r="H169">
        <v>100026816</v>
      </c>
      <c r="J169">
        <v>30016000</v>
      </c>
      <c r="K169" t="s">
        <v>18</v>
      </c>
      <c r="L169" s="3">
        <v>103.64</v>
      </c>
    </row>
    <row r="170" spans="2:12" x14ac:dyDescent="0.2">
      <c r="B170" s="2">
        <v>37026</v>
      </c>
      <c r="C170">
        <v>413</v>
      </c>
      <c r="D170">
        <v>59003200</v>
      </c>
      <c r="F170" t="s">
        <v>118</v>
      </c>
      <c r="H170">
        <v>100025199</v>
      </c>
      <c r="J170">
        <v>30016000</v>
      </c>
      <c r="K170" t="s">
        <v>18</v>
      </c>
      <c r="L170" s="3">
        <v>17.52</v>
      </c>
    </row>
    <row r="171" spans="2:12" x14ac:dyDescent="0.2">
      <c r="B171" s="2">
        <v>37012</v>
      </c>
      <c r="C171">
        <v>413</v>
      </c>
      <c r="D171">
        <v>59003200</v>
      </c>
      <c r="F171" t="s">
        <v>118</v>
      </c>
      <c r="H171">
        <v>100023303</v>
      </c>
      <c r="J171">
        <v>52000500</v>
      </c>
      <c r="K171" t="s">
        <v>17</v>
      </c>
      <c r="L171" s="3">
        <v>3.98</v>
      </c>
    </row>
    <row r="172" spans="2:12" x14ac:dyDescent="0.2">
      <c r="B172" s="2">
        <v>37042</v>
      </c>
      <c r="C172">
        <v>413</v>
      </c>
      <c r="D172">
        <v>59003200</v>
      </c>
      <c r="F172" t="s">
        <v>118</v>
      </c>
      <c r="H172">
        <v>100026816</v>
      </c>
      <c r="J172">
        <v>25142000</v>
      </c>
      <c r="K172" t="s">
        <v>19</v>
      </c>
      <c r="L172" s="3">
        <v>-14.4</v>
      </c>
    </row>
    <row r="173" spans="2:12" x14ac:dyDescent="0.2">
      <c r="B173" t="s">
        <v>20</v>
      </c>
      <c r="D173">
        <v>59003200</v>
      </c>
      <c r="L173" s="59">
        <v>110.74</v>
      </c>
    </row>
    <row r="174" spans="2:12" x14ac:dyDescent="0.2">
      <c r="B174" s="2">
        <v>37042</v>
      </c>
      <c r="C174">
        <v>413</v>
      </c>
      <c r="D174">
        <v>59099900</v>
      </c>
      <c r="F174" t="s">
        <v>120</v>
      </c>
      <c r="H174">
        <v>100026816</v>
      </c>
      <c r="J174">
        <v>30016000</v>
      </c>
      <c r="K174" t="s">
        <v>18</v>
      </c>
      <c r="L174" s="3">
        <v>5.54</v>
      </c>
    </row>
    <row r="175" spans="2:12" x14ac:dyDescent="0.2">
      <c r="B175" s="2">
        <v>37026</v>
      </c>
      <c r="C175">
        <v>413</v>
      </c>
      <c r="D175">
        <v>59099900</v>
      </c>
      <c r="F175" t="s">
        <v>120</v>
      </c>
      <c r="H175">
        <v>100025199</v>
      </c>
      <c r="J175">
        <v>30016000</v>
      </c>
      <c r="K175" t="s">
        <v>18</v>
      </c>
      <c r="L175" s="3">
        <v>3.5</v>
      </c>
    </row>
    <row r="176" spans="2:12" x14ac:dyDescent="0.2">
      <c r="B176" s="2">
        <v>37012</v>
      </c>
      <c r="C176">
        <v>413</v>
      </c>
      <c r="D176">
        <v>59099900</v>
      </c>
      <c r="F176" t="s">
        <v>120</v>
      </c>
      <c r="H176">
        <v>100023303</v>
      </c>
      <c r="J176">
        <v>52000500</v>
      </c>
      <c r="K176" t="s">
        <v>17</v>
      </c>
      <c r="L176" s="3">
        <v>0.8</v>
      </c>
    </row>
    <row r="177" spans="2:12" x14ac:dyDescent="0.2">
      <c r="B177" t="s">
        <v>20</v>
      </c>
      <c r="D177">
        <v>59099900</v>
      </c>
      <c r="L177" s="59">
        <v>9.84</v>
      </c>
    </row>
    <row r="178" spans="2:12" x14ac:dyDescent="0.2">
      <c r="B178" s="2">
        <v>37042</v>
      </c>
      <c r="C178">
        <v>413</v>
      </c>
      <c r="D178">
        <v>80020366</v>
      </c>
      <c r="F178" t="s">
        <v>121</v>
      </c>
      <c r="I178" t="s">
        <v>354</v>
      </c>
      <c r="L178" s="3">
        <v>-2602</v>
      </c>
    </row>
    <row r="179" spans="2:12" x14ac:dyDescent="0.2">
      <c r="B179" s="2">
        <v>37042</v>
      </c>
      <c r="C179">
        <v>413</v>
      </c>
      <c r="D179">
        <v>80020366</v>
      </c>
      <c r="F179" t="s">
        <v>121</v>
      </c>
      <c r="I179" t="s">
        <v>355</v>
      </c>
      <c r="L179" s="3">
        <v>193511.08</v>
      </c>
    </row>
    <row r="180" spans="2:12" x14ac:dyDescent="0.2">
      <c r="B180" s="2">
        <v>37042</v>
      </c>
      <c r="C180">
        <v>413</v>
      </c>
      <c r="D180">
        <v>80020366</v>
      </c>
      <c r="F180" t="s">
        <v>121</v>
      </c>
      <c r="I180" t="s">
        <v>355</v>
      </c>
      <c r="L180" s="3">
        <v>-15287.46</v>
      </c>
    </row>
    <row r="181" spans="2:12" x14ac:dyDescent="0.2">
      <c r="B181" s="2">
        <v>37042</v>
      </c>
      <c r="C181">
        <v>413</v>
      </c>
      <c r="D181">
        <v>80020366</v>
      </c>
      <c r="F181" t="s">
        <v>121</v>
      </c>
      <c r="I181" t="s">
        <v>355</v>
      </c>
      <c r="L181" s="3">
        <v>-95470.17</v>
      </c>
    </row>
    <row r="182" spans="2:12" x14ac:dyDescent="0.2">
      <c r="B182" s="2">
        <v>37042</v>
      </c>
      <c r="C182">
        <v>413</v>
      </c>
      <c r="D182">
        <v>80020366</v>
      </c>
      <c r="F182" t="s">
        <v>121</v>
      </c>
      <c r="I182" t="s">
        <v>356</v>
      </c>
      <c r="L182" s="3">
        <v>2478.4499999999998</v>
      </c>
    </row>
    <row r="183" spans="2:12" x14ac:dyDescent="0.2">
      <c r="B183" t="s">
        <v>20</v>
      </c>
      <c r="D183">
        <v>80020366</v>
      </c>
      <c r="L183" s="59">
        <v>82629.899999999994</v>
      </c>
    </row>
    <row r="184" spans="2:12" x14ac:dyDescent="0.2">
      <c r="B184" s="2">
        <v>37042</v>
      </c>
      <c r="C184">
        <v>413</v>
      </c>
      <c r="D184">
        <v>80020401</v>
      </c>
      <c r="F184" t="s">
        <v>125</v>
      </c>
      <c r="I184" t="s">
        <v>357</v>
      </c>
      <c r="L184" s="3">
        <v>-2830.93</v>
      </c>
    </row>
    <row r="185" spans="2:12" x14ac:dyDescent="0.2">
      <c r="B185" t="s">
        <v>20</v>
      </c>
      <c r="D185">
        <v>80020401</v>
      </c>
      <c r="L185" s="59">
        <v>-2830.93</v>
      </c>
    </row>
    <row r="186" spans="2:12" x14ac:dyDescent="0.2">
      <c r="B186" s="2">
        <v>37042</v>
      </c>
      <c r="C186">
        <v>413</v>
      </c>
      <c r="D186">
        <v>81000019</v>
      </c>
      <c r="F186" t="s">
        <v>129</v>
      </c>
      <c r="H186">
        <v>337057</v>
      </c>
      <c r="L186" s="3">
        <v>42.66</v>
      </c>
    </row>
    <row r="187" spans="2:12" x14ac:dyDescent="0.2">
      <c r="B187" s="2">
        <v>37042</v>
      </c>
      <c r="C187">
        <v>413</v>
      </c>
      <c r="D187">
        <v>81000019</v>
      </c>
      <c r="F187" t="s">
        <v>129</v>
      </c>
      <c r="H187">
        <v>337058</v>
      </c>
      <c r="L187" s="3">
        <v>834.81</v>
      </c>
    </row>
    <row r="188" spans="2:12" x14ac:dyDescent="0.2">
      <c r="B188" t="s">
        <v>20</v>
      </c>
      <c r="D188">
        <v>81000019</v>
      </c>
      <c r="L188" s="59">
        <v>877.47</v>
      </c>
    </row>
    <row r="189" spans="2:12" x14ac:dyDescent="0.2">
      <c r="B189" s="2">
        <v>37042</v>
      </c>
      <c r="C189">
        <v>413</v>
      </c>
      <c r="D189">
        <v>81000020</v>
      </c>
      <c r="F189" t="s">
        <v>130</v>
      </c>
      <c r="H189">
        <v>337058</v>
      </c>
      <c r="L189" s="3">
        <v>60.67</v>
      </c>
    </row>
    <row r="190" spans="2:12" x14ac:dyDescent="0.2">
      <c r="B190" t="s">
        <v>20</v>
      </c>
      <c r="D190">
        <v>81000020</v>
      </c>
      <c r="L190" s="59">
        <v>60.67</v>
      </c>
    </row>
    <row r="191" spans="2:12" x14ac:dyDescent="0.2">
      <c r="B191" s="2">
        <v>37042</v>
      </c>
      <c r="C191">
        <v>413</v>
      </c>
      <c r="D191">
        <v>81000022</v>
      </c>
      <c r="F191" t="s">
        <v>131</v>
      </c>
      <c r="H191">
        <v>337054</v>
      </c>
      <c r="L191" s="3">
        <v>580.91</v>
      </c>
    </row>
    <row r="192" spans="2:12" x14ac:dyDescent="0.2">
      <c r="B192" s="2">
        <v>37042</v>
      </c>
      <c r="C192">
        <v>413</v>
      </c>
      <c r="D192">
        <v>81000022</v>
      </c>
      <c r="F192" t="s">
        <v>131</v>
      </c>
      <c r="H192">
        <v>337058</v>
      </c>
      <c r="L192" s="3">
        <v>2301.4</v>
      </c>
    </row>
    <row r="193" spans="2:12" x14ac:dyDescent="0.2">
      <c r="B193" t="s">
        <v>20</v>
      </c>
      <c r="D193">
        <v>81000022</v>
      </c>
      <c r="L193" s="59">
        <v>2882.31</v>
      </c>
    </row>
    <row r="194" spans="2:12" x14ac:dyDescent="0.2">
      <c r="B194" s="2">
        <v>37042</v>
      </c>
      <c r="C194">
        <v>413</v>
      </c>
      <c r="D194">
        <v>81000023</v>
      </c>
      <c r="F194" t="s">
        <v>132</v>
      </c>
      <c r="H194">
        <v>337248</v>
      </c>
      <c r="L194" s="3">
        <v>130.6</v>
      </c>
    </row>
    <row r="195" spans="2:12" x14ac:dyDescent="0.2">
      <c r="B195" s="2">
        <v>37042</v>
      </c>
      <c r="C195">
        <v>413</v>
      </c>
      <c r="D195">
        <v>81000023</v>
      </c>
      <c r="F195" t="s">
        <v>132</v>
      </c>
      <c r="H195">
        <v>337250</v>
      </c>
      <c r="L195" s="3">
        <v>-107.62</v>
      </c>
    </row>
    <row r="196" spans="2:12" x14ac:dyDescent="0.2">
      <c r="B196" s="2">
        <v>37042</v>
      </c>
      <c r="C196">
        <v>413</v>
      </c>
      <c r="D196">
        <v>81000023</v>
      </c>
      <c r="F196" t="s">
        <v>132</v>
      </c>
      <c r="H196">
        <v>337251</v>
      </c>
      <c r="L196" s="3">
        <v>-70930.8</v>
      </c>
    </row>
    <row r="197" spans="2:12" x14ac:dyDescent="0.2">
      <c r="B197" s="2">
        <v>37042</v>
      </c>
      <c r="C197">
        <v>413</v>
      </c>
      <c r="D197">
        <v>81000023</v>
      </c>
      <c r="F197" t="s">
        <v>132</v>
      </c>
      <c r="H197">
        <v>337253</v>
      </c>
      <c r="L197" s="3">
        <v>-73659.759999999995</v>
      </c>
    </row>
    <row r="198" spans="2:12" x14ac:dyDescent="0.2">
      <c r="B198" s="2">
        <v>37042</v>
      </c>
      <c r="C198">
        <v>413</v>
      </c>
      <c r="D198">
        <v>81000023</v>
      </c>
      <c r="F198" t="s">
        <v>132</v>
      </c>
      <c r="H198">
        <v>337244</v>
      </c>
      <c r="L198" s="3">
        <v>-36043.01</v>
      </c>
    </row>
    <row r="199" spans="2:12" x14ac:dyDescent="0.2">
      <c r="B199" s="2">
        <v>37042</v>
      </c>
      <c r="C199">
        <v>413</v>
      </c>
      <c r="D199">
        <v>81000023</v>
      </c>
      <c r="F199" t="s">
        <v>132</v>
      </c>
      <c r="H199">
        <v>337011</v>
      </c>
      <c r="L199" s="3">
        <v>1220</v>
      </c>
    </row>
    <row r="200" spans="2:12" x14ac:dyDescent="0.2">
      <c r="B200" s="2">
        <v>37042</v>
      </c>
      <c r="C200">
        <v>413</v>
      </c>
      <c r="D200">
        <v>81000023</v>
      </c>
      <c r="F200" t="s">
        <v>132</v>
      </c>
      <c r="H200">
        <v>337052</v>
      </c>
      <c r="L200" s="3">
        <v>9931.7000000000007</v>
      </c>
    </row>
    <row r="201" spans="2:12" x14ac:dyDescent="0.2">
      <c r="B201" s="2">
        <v>37042</v>
      </c>
      <c r="C201">
        <v>413</v>
      </c>
      <c r="D201">
        <v>81000023</v>
      </c>
      <c r="F201" t="s">
        <v>132</v>
      </c>
      <c r="H201">
        <v>337053</v>
      </c>
      <c r="L201" s="3">
        <v>15287.46</v>
      </c>
    </row>
    <row r="202" spans="2:12" x14ac:dyDescent="0.2">
      <c r="B202" s="2">
        <v>37042</v>
      </c>
      <c r="C202">
        <v>413</v>
      </c>
      <c r="D202">
        <v>81000023</v>
      </c>
      <c r="F202" t="s">
        <v>132</v>
      </c>
      <c r="H202">
        <v>337058</v>
      </c>
      <c r="L202" s="3">
        <v>79863.14</v>
      </c>
    </row>
    <row r="203" spans="2:12" x14ac:dyDescent="0.2">
      <c r="B203" t="s">
        <v>20</v>
      </c>
      <c r="D203">
        <v>81000023</v>
      </c>
      <c r="L203" s="59">
        <v>-74308.289999999994</v>
      </c>
    </row>
    <row r="204" spans="2:12" x14ac:dyDescent="0.2">
      <c r="B204" s="2">
        <v>37042</v>
      </c>
      <c r="C204">
        <v>413</v>
      </c>
      <c r="D204">
        <v>81000028</v>
      </c>
      <c r="F204" t="s">
        <v>178</v>
      </c>
      <c r="H204">
        <v>337253</v>
      </c>
      <c r="L204" s="3">
        <v>360</v>
      </c>
    </row>
    <row r="205" spans="2:12" x14ac:dyDescent="0.2">
      <c r="B205" s="2">
        <v>37042</v>
      </c>
      <c r="C205">
        <v>413</v>
      </c>
      <c r="D205">
        <v>81000028</v>
      </c>
      <c r="F205" t="s">
        <v>178</v>
      </c>
      <c r="H205">
        <v>337059</v>
      </c>
      <c r="L205" s="3">
        <v>2602</v>
      </c>
    </row>
    <row r="206" spans="2:12" x14ac:dyDescent="0.2">
      <c r="B206" t="s">
        <v>20</v>
      </c>
      <c r="D206">
        <v>81000028</v>
      </c>
      <c r="L206" s="59">
        <v>2962</v>
      </c>
    </row>
    <row r="207" spans="2:12" x14ac:dyDescent="0.2">
      <c r="B207" s="2">
        <v>37042</v>
      </c>
      <c r="C207">
        <v>413</v>
      </c>
      <c r="D207">
        <v>81000034</v>
      </c>
      <c r="F207" t="s">
        <v>134</v>
      </c>
      <c r="H207">
        <v>337055</v>
      </c>
      <c r="L207" s="3">
        <v>64.89</v>
      </c>
    </row>
    <row r="208" spans="2:12" x14ac:dyDescent="0.2">
      <c r="B208" s="2">
        <v>37042</v>
      </c>
      <c r="C208">
        <v>413</v>
      </c>
      <c r="D208">
        <v>81000034</v>
      </c>
      <c r="F208" t="s">
        <v>134</v>
      </c>
      <c r="H208">
        <v>337056</v>
      </c>
      <c r="L208" s="3">
        <v>110.57</v>
      </c>
    </row>
    <row r="209" spans="2:12" x14ac:dyDescent="0.2">
      <c r="B209" t="s">
        <v>20</v>
      </c>
      <c r="D209">
        <v>81000034</v>
      </c>
      <c r="L209" s="59">
        <v>175.46</v>
      </c>
    </row>
    <row r="210" spans="2:12" x14ac:dyDescent="0.2">
      <c r="B210" t="s">
        <v>137</v>
      </c>
      <c r="L210" s="3"/>
    </row>
    <row r="211" spans="2:12" x14ac:dyDescent="0.2">
      <c r="L211" s="3"/>
    </row>
    <row r="212" spans="2:12" x14ac:dyDescent="0.2">
      <c r="B212" t="s">
        <v>138</v>
      </c>
      <c r="L212" s="59">
        <v>311537.65000000002</v>
      </c>
    </row>
    <row r="213" spans="2:12" x14ac:dyDescent="0.2">
      <c r="L213" s="3"/>
    </row>
    <row r="214" spans="2:12" x14ac:dyDescent="0.2">
      <c r="L214" s="3"/>
    </row>
    <row r="215" spans="2:12" x14ac:dyDescent="0.2">
      <c r="L215" s="3"/>
    </row>
    <row r="216" spans="2:12" x14ac:dyDescent="0.2">
      <c r="L216" s="3"/>
    </row>
    <row r="217" spans="2:12" x14ac:dyDescent="0.2">
      <c r="L217" s="3"/>
    </row>
    <row r="218" spans="2:12" x14ac:dyDescent="0.2">
      <c r="L218" s="3"/>
    </row>
    <row r="219" spans="2:12" x14ac:dyDescent="0.2">
      <c r="L219" s="3"/>
    </row>
    <row r="220" spans="2:12" x14ac:dyDescent="0.2">
      <c r="L220" s="3"/>
    </row>
    <row r="221" spans="2:12" x14ac:dyDescent="0.2">
      <c r="L221" s="3"/>
    </row>
    <row r="222" spans="2:12" x14ac:dyDescent="0.2">
      <c r="L222" s="3"/>
    </row>
    <row r="223" spans="2:12" x14ac:dyDescent="0.2">
      <c r="L223" s="3"/>
    </row>
    <row r="224" spans="2:12" x14ac:dyDescent="0.2">
      <c r="L224" s="3"/>
    </row>
    <row r="225" spans="12:12" x14ac:dyDescent="0.2">
      <c r="L225" s="3"/>
    </row>
    <row r="226" spans="12:12" x14ac:dyDescent="0.2">
      <c r="L226" s="3"/>
    </row>
    <row r="227" spans="12:12" x14ac:dyDescent="0.2">
      <c r="L227" s="3"/>
    </row>
    <row r="228" spans="12:12" x14ac:dyDescent="0.2">
      <c r="L228" s="3"/>
    </row>
    <row r="229" spans="12:12" x14ac:dyDescent="0.2">
      <c r="L229" s="3"/>
    </row>
    <row r="230" spans="12:12" x14ac:dyDescent="0.2">
      <c r="L230" s="3"/>
    </row>
    <row r="231" spans="12:12" x14ac:dyDescent="0.2">
      <c r="L231" s="3"/>
    </row>
    <row r="232" spans="12:12" x14ac:dyDescent="0.2">
      <c r="L232" s="3"/>
    </row>
    <row r="233" spans="12:12" x14ac:dyDescent="0.2">
      <c r="L233" s="3"/>
    </row>
    <row r="234" spans="12:12" x14ac:dyDescent="0.2">
      <c r="L234" s="3"/>
    </row>
    <row r="235" spans="12:12" x14ac:dyDescent="0.2">
      <c r="L235" s="3"/>
    </row>
    <row r="236" spans="12:12" x14ac:dyDescent="0.2">
      <c r="L236" s="3"/>
    </row>
    <row r="237" spans="12:12" x14ac:dyDescent="0.2">
      <c r="L237" s="3"/>
    </row>
    <row r="238" spans="12:12" x14ac:dyDescent="0.2">
      <c r="L238" s="3"/>
    </row>
    <row r="239" spans="12:12" x14ac:dyDescent="0.2">
      <c r="L239" s="3"/>
    </row>
    <row r="240" spans="12:12" x14ac:dyDescent="0.2">
      <c r="L240" s="3"/>
    </row>
    <row r="241" spans="12:12" x14ac:dyDescent="0.2">
      <c r="L241" s="3"/>
    </row>
    <row r="242" spans="12:12" x14ac:dyDescent="0.2">
      <c r="L242" s="3"/>
    </row>
    <row r="243" spans="12:12" x14ac:dyDescent="0.2">
      <c r="L243" s="3"/>
    </row>
    <row r="244" spans="12:12" x14ac:dyDescent="0.2">
      <c r="L244" s="3"/>
    </row>
    <row r="245" spans="12:12" x14ac:dyDescent="0.2">
      <c r="L245" s="3"/>
    </row>
    <row r="246" spans="12:12" x14ac:dyDescent="0.2">
      <c r="L246" s="3"/>
    </row>
    <row r="247" spans="12:12" x14ac:dyDescent="0.2">
      <c r="L247" s="3"/>
    </row>
    <row r="248" spans="12:12" x14ac:dyDescent="0.2">
      <c r="L248" s="3"/>
    </row>
    <row r="249" spans="12:12" x14ac:dyDescent="0.2">
      <c r="L249" s="3"/>
    </row>
    <row r="250" spans="12:12" x14ac:dyDescent="0.2">
      <c r="L250" s="3"/>
    </row>
    <row r="251" spans="12:12" x14ac:dyDescent="0.2">
      <c r="L251" s="3"/>
    </row>
    <row r="252" spans="12:12" x14ac:dyDescent="0.2">
      <c r="L252" s="3"/>
    </row>
    <row r="253" spans="12:12" x14ac:dyDescent="0.2">
      <c r="L253" s="3"/>
    </row>
    <row r="254" spans="12:12" x14ac:dyDescent="0.2">
      <c r="L254" s="3"/>
    </row>
    <row r="255" spans="12:12" x14ac:dyDescent="0.2">
      <c r="L255" s="3"/>
    </row>
    <row r="256" spans="12:12" x14ac:dyDescent="0.2">
      <c r="L256" s="3"/>
    </row>
    <row r="257" spans="12:12" x14ac:dyDescent="0.2">
      <c r="L257" s="3"/>
    </row>
    <row r="258" spans="12:12" x14ac:dyDescent="0.2">
      <c r="L258" s="3"/>
    </row>
    <row r="259" spans="12:12" x14ac:dyDescent="0.2">
      <c r="L259" s="3"/>
    </row>
    <row r="260" spans="12:12" x14ac:dyDescent="0.2">
      <c r="L260" s="3"/>
    </row>
    <row r="261" spans="12:12" x14ac:dyDescent="0.2">
      <c r="L261" s="3"/>
    </row>
    <row r="262" spans="12:12" x14ac:dyDescent="0.2">
      <c r="L262" s="3"/>
    </row>
    <row r="263" spans="12:12" x14ac:dyDescent="0.2">
      <c r="L263" s="3"/>
    </row>
    <row r="264" spans="12:12" x14ac:dyDescent="0.2">
      <c r="L264" s="3"/>
    </row>
    <row r="265" spans="12:12" x14ac:dyDescent="0.2">
      <c r="L265" s="3"/>
    </row>
    <row r="266" spans="12:12" x14ac:dyDescent="0.2">
      <c r="L266" s="3"/>
    </row>
    <row r="267" spans="12:12" x14ac:dyDescent="0.2">
      <c r="L267" s="3"/>
    </row>
    <row r="268" spans="12:12" x14ac:dyDescent="0.2">
      <c r="L268" s="3"/>
    </row>
    <row r="269" spans="12:12" x14ac:dyDescent="0.2">
      <c r="L269" s="3"/>
    </row>
    <row r="270" spans="12:12" x14ac:dyDescent="0.2">
      <c r="L270" s="3"/>
    </row>
    <row r="271" spans="12:12" x14ac:dyDescent="0.2">
      <c r="L271" s="3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A45" sqref="A45:A46"/>
    </sheetView>
  </sheetViews>
  <sheetFormatPr defaultRowHeight="12.75" x14ac:dyDescent="0.2"/>
  <cols>
    <col min="1" max="1" width="26.5703125" customWidth="1"/>
    <col min="2" max="2" width="5.85546875" customWidth="1"/>
    <col min="3" max="3" width="24.28515625" customWidth="1"/>
  </cols>
  <sheetData>
    <row r="1" spans="1:4" x14ac:dyDescent="0.2">
      <c r="A1" s="52"/>
      <c r="B1" s="52" t="s">
        <v>392</v>
      </c>
      <c r="C1" s="52"/>
      <c r="D1" s="52"/>
    </row>
    <row r="2" spans="1:4" x14ac:dyDescent="0.2">
      <c r="A2" s="52"/>
      <c r="B2" s="52" t="s">
        <v>525</v>
      </c>
      <c r="C2" s="52"/>
      <c r="D2" s="52"/>
    </row>
    <row r="3" spans="1:4" x14ac:dyDescent="0.2">
      <c r="A3" s="52"/>
      <c r="B3" s="52" t="s">
        <v>556</v>
      </c>
      <c r="C3" s="52"/>
      <c r="D3" s="52"/>
    </row>
    <row r="4" spans="1:4" x14ac:dyDescent="0.2">
      <c r="A4" s="52"/>
      <c r="B4" s="52"/>
      <c r="C4" s="52"/>
      <c r="D4" s="52"/>
    </row>
    <row r="5" spans="1:4" x14ac:dyDescent="0.2">
      <c r="A5" s="52" t="s">
        <v>452</v>
      </c>
      <c r="B5" s="52"/>
      <c r="C5" s="52"/>
      <c r="D5" s="52" t="s">
        <v>453</v>
      </c>
    </row>
    <row r="7" spans="1:4" x14ac:dyDescent="0.2">
      <c r="A7" t="s">
        <v>526</v>
      </c>
      <c r="C7" t="s">
        <v>455</v>
      </c>
      <c r="D7">
        <v>1</v>
      </c>
    </row>
    <row r="8" spans="1:4" x14ac:dyDescent="0.2">
      <c r="A8" t="s">
        <v>527</v>
      </c>
      <c r="C8" t="s">
        <v>455</v>
      </c>
      <c r="D8">
        <v>1</v>
      </c>
    </row>
    <row r="9" spans="1:4" x14ac:dyDescent="0.2">
      <c r="A9" t="s">
        <v>528</v>
      </c>
      <c r="C9" t="s">
        <v>455</v>
      </c>
      <c r="D9">
        <v>1</v>
      </c>
    </row>
    <row r="10" spans="1:4" x14ac:dyDescent="0.2">
      <c r="A10" t="s">
        <v>529</v>
      </c>
      <c r="C10" t="s">
        <v>455</v>
      </c>
      <c r="D10">
        <v>1</v>
      </c>
    </row>
    <row r="11" spans="1:4" x14ac:dyDescent="0.2">
      <c r="A11" t="s">
        <v>563</v>
      </c>
      <c r="C11" t="s">
        <v>455</v>
      </c>
      <c r="D11">
        <v>1</v>
      </c>
    </row>
    <row r="12" spans="1:4" x14ac:dyDescent="0.2">
      <c r="A12" t="s">
        <v>530</v>
      </c>
      <c r="C12" t="s">
        <v>531</v>
      </c>
      <c r="D12">
        <v>1</v>
      </c>
    </row>
    <row r="13" spans="1:4" x14ac:dyDescent="0.2">
      <c r="A13" t="s">
        <v>532</v>
      </c>
      <c r="C13" t="s">
        <v>455</v>
      </c>
      <c r="D13">
        <v>1</v>
      </c>
    </row>
    <row r="14" spans="1:4" x14ac:dyDescent="0.2">
      <c r="A14" t="s">
        <v>533</v>
      </c>
      <c r="C14" t="s">
        <v>477</v>
      </c>
      <c r="D14">
        <v>1</v>
      </c>
    </row>
    <row r="15" spans="1:4" x14ac:dyDescent="0.2">
      <c r="A15" t="s">
        <v>534</v>
      </c>
      <c r="C15" t="s">
        <v>455</v>
      </c>
      <c r="D15">
        <v>1</v>
      </c>
    </row>
    <row r="16" spans="1:4" x14ac:dyDescent="0.2">
      <c r="A16" t="s">
        <v>535</v>
      </c>
      <c r="C16" t="s">
        <v>455</v>
      </c>
      <c r="D16">
        <v>1</v>
      </c>
    </row>
    <row r="17" spans="1:4" x14ac:dyDescent="0.2">
      <c r="A17" t="s">
        <v>564</v>
      </c>
      <c r="C17" t="s">
        <v>455</v>
      </c>
      <c r="D17">
        <v>1</v>
      </c>
    </row>
    <row r="18" spans="1:4" x14ac:dyDescent="0.2">
      <c r="A18" t="s">
        <v>565</v>
      </c>
      <c r="B18" t="s">
        <v>567</v>
      </c>
      <c r="C18" t="s">
        <v>566</v>
      </c>
      <c r="D18">
        <v>1</v>
      </c>
    </row>
    <row r="19" spans="1:4" x14ac:dyDescent="0.2">
      <c r="A19" t="s">
        <v>536</v>
      </c>
      <c r="C19" t="s">
        <v>455</v>
      </c>
      <c r="D19">
        <v>1</v>
      </c>
    </row>
    <row r="20" spans="1:4" x14ac:dyDescent="0.2">
      <c r="A20" t="s">
        <v>537</v>
      </c>
      <c r="C20" t="s">
        <v>455</v>
      </c>
      <c r="D20">
        <v>1</v>
      </c>
    </row>
    <row r="21" spans="1:4" x14ac:dyDescent="0.2">
      <c r="A21" t="s">
        <v>538</v>
      </c>
      <c r="C21" t="s">
        <v>455</v>
      </c>
      <c r="D21">
        <v>1</v>
      </c>
    </row>
    <row r="22" spans="1:4" x14ac:dyDescent="0.2">
      <c r="A22" t="s">
        <v>539</v>
      </c>
      <c r="C22" t="s">
        <v>540</v>
      </c>
      <c r="D22">
        <v>1</v>
      </c>
    </row>
    <row r="23" spans="1:4" x14ac:dyDescent="0.2">
      <c r="A23" t="s">
        <v>541</v>
      </c>
      <c r="C23" t="s">
        <v>455</v>
      </c>
      <c r="D23">
        <v>1</v>
      </c>
    </row>
    <row r="24" spans="1:4" x14ac:dyDescent="0.2">
      <c r="A24" t="s">
        <v>542</v>
      </c>
      <c r="C24" t="s">
        <v>455</v>
      </c>
      <c r="D24">
        <v>1</v>
      </c>
    </row>
    <row r="25" spans="1:4" x14ac:dyDescent="0.2">
      <c r="A25" t="s">
        <v>543</v>
      </c>
      <c r="C25" t="s">
        <v>455</v>
      </c>
      <c r="D25">
        <v>1</v>
      </c>
    </row>
    <row r="26" spans="1:4" x14ac:dyDescent="0.2">
      <c r="A26" t="s">
        <v>544</v>
      </c>
      <c r="C26" t="s">
        <v>455</v>
      </c>
      <c r="D26">
        <v>1</v>
      </c>
    </row>
    <row r="27" spans="1:4" ht="13.5" thickBot="1" x14ac:dyDescent="0.25">
      <c r="D27" s="56">
        <f>SUM(D7:D26)</f>
        <v>20</v>
      </c>
    </row>
    <row r="28" spans="1:4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opLeftCell="A25" workbookViewId="0">
      <selection activeCell="A45" sqref="A45:A46"/>
    </sheetView>
  </sheetViews>
  <sheetFormatPr defaultRowHeight="11.25" x14ac:dyDescent="0.2"/>
  <cols>
    <col min="1" max="1" width="27.85546875" style="4" customWidth="1"/>
    <col min="2" max="2" width="9" style="4" customWidth="1"/>
    <col min="3" max="3" width="1.5703125" style="4" customWidth="1"/>
    <col min="4" max="4" width="9" style="4" customWidth="1"/>
    <col min="5" max="5" width="1.5703125" style="4" customWidth="1"/>
    <col min="6" max="6" width="9" style="4" customWidth="1"/>
    <col min="7" max="7" width="3.85546875" style="4" customWidth="1"/>
    <col min="8" max="8" width="9" style="4" customWidth="1"/>
    <col min="9" max="9" width="1.85546875" style="4" customWidth="1"/>
    <col min="10" max="10" width="9" style="4" customWidth="1"/>
    <col min="11" max="11" width="1.42578125" style="4" customWidth="1"/>
    <col min="12" max="12" width="9" style="4" customWidth="1"/>
    <col min="13" max="13" width="1.5703125" style="4" customWidth="1"/>
    <col min="14" max="14" width="26.42578125" style="4" customWidth="1"/>
    <col min="15" max="15" width="7.5703125" style="4" customWidth="1"/>
    <col min="16" max="16" width="1.5703125" style="4" customWidth="1"/>
    <col min="17" max="17" width="7.5703125" style="4" customWidth="1"/>
    <col min="18" max="18" width="1.5703125" style="4" customWidth="1"/>
    <col min="19" max="19" width="7.5703125" style="4" customWidth="1"/>
    <col min="20" max="20" width="1.5703125" style="4" customWidth="1"/>
    <col min="21" max="21" width="7.5703125" style="4" customWidth="1"/>
    <col min="22" max="22" width="1.5703125" style="4" customWidth="1"/>
    <col min="23" max="23" width="7.5703125" style="4" customWidth="1"/>
    <col min="24" max="24" width="1.5703125" style="4" customWidth="1"/>
    <col min="25" max="25" width="7.5703125" style="4" customWidth="1"/>
    <col min="26" max="26" width="1.5703125" style="4" customWidth="1"/>
    <col min="27" max="27" width="7.5703125" style="4" customWidth="1"/>
    <col min="28" max="28" width="1.5703125" style="4" customWidth="1"/>
    <col min="29" max="29" width="7.5703125" style="4" customWidth="1"/>
    <col min="30" max="30" width="1.5703125" style="4" customWidth="1"/>
    <col min="31" max="31" width="7.5703125" style="4" customWidth="1"/>
    <col min="32" max="32" width="1.5703125" style="4" customWidth="1"/>
    <col min="33" max="33" width="7.5703125" style="4" customWidth="1"/>
    <col min="34" max="34" width="1.5703125" style="4" customWidth="1"/>
    <col min="35" max="35" width="7.5703125" style="4" customWidth="1"/>
    <col min="36" max="36" width="1.5703125" style="4" customWidth="1"/>
    <col min="37" max="37" width="7.5703125" style="4" customWidth="1"/>
    <col min="38" max="38" width="1.5703125" style="4" customWidth="1"/>
    <col min="39" max="39" width="8.7109375" style="4" customWidth="1"/>
    <col min="40" max="40" width="1.5703125" style="4" customWidth="1"/>
    <col min="41" max="41" width="8.85546875" style="4" customWidth="1"/>
    <col min="42" max="42" width="1.85546875" style="4" customWidth="1"/>
    <col min="43" max="43" width="9.140625" style="4"/>
    <col min="44" max="44" width="1.7109375" style="4" customWidth="1"/>
    <col min="45" max="16384" width="9.140625" style="4"/>
  </cols>
  <sheetData>
    <row r="1" spans="1:43" ht="12" hidden="1" customHeight="1" x14ac:dyDescent="0.2">
      <c r="A1" s="4" t="s">
        <v>389</v>
      </c>
      <c r="B1" s="4" t="s">
        <v>358</v>
      </c>
    </row>
    <row r="2" spans="1:43" hidden="1" x14ac:dyDescent="0.2">
      <c r="A2" s="4" t="s">
        <v>390</v>
      </c>
      <c r="B2" s="4" t="s">
        <v>448</v>
      </c>
    </row>
    <row r="3" spans="1:43" ht="15.75" x14ac:dyDescent="0.25">
      <c r="A3" s="62" t="s">
        <v>392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N3" s="62" t="s">
        <v>392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</row>
    <row r="4" spans="1:43" ht="15.75" x14ac:dyDescent="0.25">
      <c r="A4" s="62" t="s">
        <v>393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N4" s="62" t="s">
        <v>393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</row>
    <row r="5" spans="1:43" ht="15.75" x14ac:dyDescent="0.25">
      <c r="A5" s="62" t="s">
        <v>592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N5" s="62" t="str">
        <f>+A5</f>
        <v>ENA  Labor &amp; Employment Law - Michelle Cash (105660)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3" ht="15.75" x14ac:dyDescent="0.25">
      <c r="A6" s="63" t="s">
        <v>394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N6" s="63" t="s">
        <v>394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</row>
    <row r="8" spans="1:43" ht="12" customHeight="1" x14ac:dyDescent="0.2">
      <c r="B8" s="6" t="s">
        <v>395</v>
      </c>
      <c r="C8" s="7"/>
      <c r="D8" s="6" t="s">
        <v>395</v>
      </c>
      <c r="E8" s="8"/>
      <c r="F8" s="9" t="s">
        <v>396</v>
      </c>
      <c r="G8" s="9"/>
      <c r="H8" s="6" t="s">
        <v>395</v>
      </c>
      <c r="I8" s="6"/>
      <c r="J8" s="6" t="s">
        <v>395</v>
      </c>
      <c r="K8" s="8"/>
      <c r="L8" s="10" t="s">
        <v>397</v>
      </c>
      <c r="O8" s="8" t="s">
        <v>398</v>
      </c>
      <c r="P8" s="11"/>
      <c r="Q8" s="8" t="s">
        <v>399</v>
      </c>
      <c r="R8" s="11"/>
      <c r="S8" s="8" t="s">
        <v>400</v>
      </c>
      <c r="T8" s="11"/>
      <c r="U8" s="8" t="s">
        <v>401</v>
      </c>
      <c r="V8" s="11"/>
      <c r="W8" s="8" t="s">
        <v>395</v>
      </c>
      <c r="X8" s="11"/>
      <c r="Y8" s="8" t="s">
        <v>402</v>
      </c>
      <c r="Z8" s="11"/>
      <c r="AA8" s="8" t="s">
        <v>403</v>
      </c>
      <c r="AB8" s="11"/>
      <c r="AC8" s="8" t="s">
        <v>404</v>
      </c>
      <c r="AD8" s="11"/>
      <c r="AE8" s="8" t="s">
        <v>405</v>
      </c>
      <c r="AF8" s="11"/>
      <c r="AG8" s="8" t="s">
        <v>406</v>
      </c>
      <c r="AH8" s="11"/>
      <c r="AI8" s="8" t="s">
        <v>407</v>
      </c>
      <c r="AJ8" s="11"/>
      <c r="AK8" s="8" t="s">
        <v>408</v>
      </c>
      <c r="AL8" s="11"/>
      <c r="AM8" s="12" t="s">
        <v>409</v>
      </c>
      <c r="AO8" s="13" t="s">
        <v>409</v>
      </c>
      <c r="AQ8" s="13" t="s">
        <v>409</v>
      </c>
    </row>
    <row r="9" spans="1:43" ht="12" customHeight="1" x14ac:dyDescent="0.2">
      <c r="B9" s="14" t="s">
        <v>410</v>
      </c>
      <c r="C9" s="11"/>
      <c r="D9" s="14" t="s">
        <v>411</v>
      </c>
      <c r="E9" s="11"/>
      <c r="F9" s="14" t="s">
        <v>412</v>
      </c>
      <c r="G9" s="11"/>
      <c r="H9" s="14" t="s">
        <v>413</v>
      </c>
      <c r="I9" s="11"/>
      <c r="J9" s="14" t="s">
        <v>414</v>
      </c>
      <c r="K9" s="11"/>
      <c r="L9" s="14" t="s">
        <v>412</v>
      </c>
      <c r="N9" s="15"/>
      <c r="O9" s="16" t="s">
        <v>410</v>
      </c>
      <c r="P9" s="17"/>
      <c r="Q9" s="16" t="s">
        <v>410</v>
      </c>
      <c r="R9" s="17"/>
      <c r="S9" s="16" t="s">
        <v>410</v>
      </c>
      <c r="T9" s="17"/>
      <c r="U9" s="16" t="s">
        <v>410</v>
      </c>
      <c r="V9" s="17"/>
      <c r="W9" s="16" t="s">
        <v>410</v>
      </c>
      <c r="X9" s="17"/>
      <c r="Y9" s="16" t="s">
        <v>411</v>
      </c>
      <c r="Z9" s="17"/>
      <c r="AA9" s="16" t="s">
        <v>411</v>
      </c>
      <c r="AB9" s="17"/>
      <c r="AC9" s="16" t="s">
        <v>411</v>
      </c>
      <c r="AD9" s="17"/>
      <c r="AE9" s="16" t="s">
        <v>411</v>
      </c>
      <c r="AF9" s="17"/>
      <c r="AG9" s="16" t="s">
        <v>411</v>
      </c>
      <c r="AH9" s="17"/>
      <c r="AI9" s="16" t="s">
        <v>411</v>
      </c>
      <c r="AJ9" s="17"/>
      <c r="AK9" s="16" t="s">
        <v>411</v>
      </c>
      <c r="AL9" s="17"/>
      <c r="AM9" s="18" t="s">
        <v>415</v>
      </c>
      <c r="AO9" s="19" t="s">
        <v>416</v>
      </c>
      <c r="AQ9" s="19" t="s">
        <v>412</v>
      </c>
    </row>
    <row r="10" spans="1:43" ht="12" customHeight="1" x14ac:dyDescent="0.2">
      <c r="A10" s="20" t="s">
        <v>417</v>
      </c>
      <c r="N10" s="20" t="s">
        <v>417</v>
      </c>
      <c r="AM10" s="21"/>
      <c r="AO10" s="22"/>
      <c r="AQ10" s="22"/>
    </row>
    <row r="11" spans="1:43" s="24" customFormat="1" ht="12" customHeight="1" x14ac:dyDescent="0.2">
      <c r="A11" s="23" t="s">
        <v>17</v>
      </c>
      <c r="B11" s="24">
        <v>18166.68</v>
      </c>
      <c r="D11" s="24">
        <v>12647</v>
      </c>
      <c r="F11" s="24">
        <v>-5519.68</v>
      </c>
      <c r="G11" s="24">
        <v>1</v>
      </c>
      <c r="H11" s="25">
        <v>89391.72</v>
      </c>
      <c r="J11" s="24">
        <v>63235</v>
      </c>
      <c r="L11" s="24">
        <v>-26156.720000000001</v>
      </c>
      <c r="N11" s="23" t="s">
        <v>17</v>
      </c>
      <c r="O11" s="24">
        <v>17225.02</v>
      </c>
      <c r="Q11" s="24">
        <v>17333.34</v>
      </c>
      <c r="S11" s="24">
        <v>19333.34</v>
      </c>
      <c r="U11" s="24">
        <v>17333.34</v>
      </c>
      <c r="W11" s="24">
        <v>18166.68</v>
      </c>
      <c r="Y11" s="24">
        <v>12647</v>
      </c>
      <c r="AA11" s="24">
        <v>12647</v>
      </c>
      <c r="AC11" s="24">
        <v>12647</v>
      </c>
      <c r="AE11" s="24">
        <v>12647</v>
      </c>
      <c r="AG11" s="24">
        <v>12647</v>
      </c>
      <c r="AI11" s="24">
        <v>12647</v>
      </c>
      <c r="AK11" s="24">
        <v>12647</v>
      </c>
      <c r="AM11" s="26">
        <v>177920.72</v>
      </c>
      <c r="AO11" s="27">
        <v>151764</v>
      </c>
      <c r="AQ11" s="27">
        <v>-26156.720000000001</v>
      </c>
    </row>
    <row r="12" spans="1:43" s="24" customFormat="1" ht="12" customHeight="1" x14ac:dyDescent="0.2">
      <c r="A12" s="23" t="s">
        <v>418</v>
      </c>
      <c r="B12" s="24">
        <v>2687.57</v>
      </c>
      <c r="D12" s="24">
        <v>1570</v>
      </c>
      <c r="F12" s="24">
        <v>-1117.57</v>
      </c>
      <c r="G12" s="24">
        <v>1</v>
      </c>
      <c r="H12" s="25">
        <v>12768.43</v>
      </c>
      <c r="J12" s="24">
        <v>7850</v>
      </c>
      <c r="L12" s="24">
        <v>-4918.43</v>
      </c>
      <c r="N12" s="23" t="s">
        <v>418</v>
      </c>
      <c r="O12" s="24">
        <v>2128.2199999999998</v>
      </c>
      <c r="Q12" s="24">
        <v>2162.44</v>
      </c>
      <c r="S12" s="24">
        <v>3320.2</v>
      </c>
      <c r="U12" s="24">
        <v>2470</v>
      </c>
      <c r="W12" s="24">
        <v>2687.57</v>
      </c>
      <c r="Y12" s="24">
        <v>1570</v>
      </c>
      <c r="AA12" s="24">
        <v>1570</v>
      </c>
      <c r="AC12" s="24">
        <v>1570</v>
      </c>
      <c r="AE12" s="24">
        <v>1570</v>
      </c>
      <c r="AG12" s="24">
        <v>1570</v>
      </c>
      <c r="AI12" s="24">
        <v>1570</v>
      </c>
      <c r="AK12" s="24">
        <v>1570</v>
      </c>
      <c r="AM12" s="26">
        <v>23758.43</v>
      </c>
      <c r="AO12" s="27">
        <v>18840</v>
      </c>
      <c r="AQ12" s="27">
        <v>-4918.43</v>
      </c>
    </row>
    <row r="13" spans="1:43" s="24" customFormat="1" ht="12" customHeight="1" x14ac:dyDescent="0.2">
      <c r="A13" s="23" t="s">
        <v>419</v>
      </c>
      <c r="B13" s="24">
        <v>556.97</v>
      </c>
      <c r="D13" s="24">
        <v>697</v>
      </c>
      <c r="F13" s="24">
        <v>140.03</v>
      </c>
      <c r="H13" s="25">
        <v>3744.47</v>
      </c>
      <c r="J13" s="24">
        <v>3485</v>
      </c>
      <c r="L13" s="24">
        <v>-259.46999999999889</v>
      </c>
      <c r="N13" s="23" t="s">
        <v>419</v>
      </c>
      <c r="O13" s="24">
        <v>1486.08</v>
      </c>
      <c r="Q13" s="24">
        <v>6029.98</v>
      </c>
      <c r="S13" s="24">
        <v>-4884.25</v>
      </c>
      <c r="U13" s="24">
        <v>555.69000000000005</v>
      </c>
      <c r="W13" s="24">
        <v>556.97</v>
      </c>
      <c r="Y13" s="24">
        <v>697</v>
      </c>
      <c r="AA13" s="24">
        <v>697</v>
      </c>
      <c r="AC13" s="24">
        <v>697</v>
      </c>
      <c r="AE13" s="24">
        <v>697</v>
      </c>
      <c r="AG13" s="24">
        <v>697</v>
      </c>
      <c r="AI13" s="24">
        <v>697</v>
      </c>
      <c r="AK13" s="24">
        <v>697</v>
      </c>
      <c r="AM13" s="26">
        <v>8623.4699999999993</v>
      </c>
      <c r="AO13" s="27">
        <v>8364</v>
      </c>
      <c r="AQ13" s="27">
        <v>-259.46999999999935</v>
      </c>
    </row>
    <row r="14" spans="1:43" s="24" customFormat="1" ht="12" customHeight="1" x14ac:dyDescent="0.2">
      <c r="A14" s="23" t="s">
        <v>420</v>
      </c>
      <c r="B14" s="24">
        <v>0</v>
      </c>
      <c r="D14" s="24">
        <v>250</v>
      </c>
      <c r="F14" s="24">
        <v>250</v>
      </c>
      <c r="H14" s="25">
        <v>959.93</v>
      </c>
      <c r="J14" s="24">
        <v>1250</v>
      </c>
      <c r="L14" s="24">
        <v>290.07</v>
      </c>
      <c r="N14" s="23" t="s">
        <v>420</v>
      </c>
      <c r="O14" s="24">
        <v>785.31</v>
      </c>
      <c r="Q14" s="24">
        <v>-21.25</v>
      </c>
      <c r="S14" s="24">
        <v>195.87</v>
      </c>
      <c r="U14" s="24">
        <v>0</v>
      </c>
      <c r="W14" s="24">
        <v>0</v>
      </c>
      <c r="Y14" s="24">
        <v>250</v>
      </c>
      <c r="AA14" s="24">
        <v>250</v>
      </c>
      <c r="AC14" s="24">
        <v>250</v>
      </c>
      <c r="AE14" s="24">
        <v>250</v>
      </c>
      <c r="AG14" s="24">
        <v>250</v>
      </c>
      <c r="AI14" s="24">
        <v>250</v>
      </c>
      <c r="AK14" s="24">
        <v>250</v>
      </c>
      <c r="AM14" s="26">
        <v>2709.93</v>
      </c>
      <c r="AO14" s="27">
        <v>3000</v>
      </c>
      <c r="AQ14" s="27">
        <v>290.07</v>
      </c>
    </row>
    <row r="15" spans="1:43" s="24" customFormat="1" ht="12" customHeight="1" x14ac:dyDescent="0.2">
      <c r="A15" s="23" t="s">
        <v>421</v>
      </c>
      <c r="B15" s="24">
        <v>0</v>
      </c>
      <c r="D15" s="24">
        <v>233</v>
      </c>
      <c r="F15" s="24">
        <v>233</v>
      </c>
      <c r="H15" s="25">
        <v>566.04999999999995</v>
      </c>
      <c r="J15" s="24">
        <v>1165</v>
      </c>
      <c r="L15" s="24">
        <v>598.95000000000005</v>
      </c>
      <c r="N15" s="23" t="s">
        <v>421</v>
      </c>
      <c r="O15" s="24">
        <v>290.05</v>
      </c>
      <c r="Q15" s="24">
        <v>102.2</v>
      </c>
      <c r="S15" s="24">
        <v>57.39</v>
      </c>
      <c r="U15" s="24">
        <v>116.41</v>
      </c>
      <c r="W15" s="24">
        <v>0</v>
      </c>
      <c r="Y15" s="24">
        <v>233</v>
      </c>
      <c r="AA15" s="24">
        <v>233</v>
      </c>
      <c r="AC15" s="24">
        <v>233</v>
      </c>
      <c r="AE15" s="24">
        <v>233</v>
      </c>
      <c r="AG15" s="24">
        <v>233</v>
      </c>
      <c r="AI15" s="24">
        <v>233</v>
      </c>
      <c r="AK15" s="24">
        <v>233</v>
      </c>
      <c r="AM15" s="26">
        <v>2197.0500000000002</v>
      </c>
      <c r="AO15" s="27">
        <v>2796</v>
      </c>
      <c r="AQ15" s="27">
        <v>598.95000000000005</v>
      </c>
    </row>
    <row r="16" spans="1:43" s="24" customFormat="1" ht="12" customHeight="1" x14ac:dyDescent="0.2">
      <c r="A16" s="23" t="s">
        <v>422</v>
      </c>
      <c r="B16" s="24">
        <v>462.9</v>
      </c>
      <c r="D16" s="24">
        <v>0</v>
      </c>
      <c r="F16" s="24">
        <v>-462.9</v>
      </c>
      <c r="H16" s="25">
        <v>16297.05</v>
      </c>
      <c r="J16" s="24">
        <v>0</v>
      </c>
      <c r="L16" s="24">
        <v>-16297.05</v>
      </c>
      <c r="N16" s="23" t="s">
        <v>422</v>
      </c>
      <c r="O16" s="24">
        <v>-12563.01</v>
      </c>
      <c r="Q16" s="24">
        <v>18343.419999999998</v>
      </c>
      <c r="S16" s="24">
        <v>10053.74</v>
      </c>
      <c r="U16" s="24">
        <v>0</v>
      </c>
      <c r="W16" s="24">
        <v>462.9</v>
      </c>
      <c r="Y16" s="24">
        <v>0</v>
      </c>
      <c r="AA16" s="24">
        <v>0</v>
      </c>
      <c r="AC16" s="24">
        <v>0</v>
      </c>
      <c r="AE16" s="24">
        <v>0</v>
      </c>
      <c r="AG16" s="24">
        <v>0</v>
      </c>
      <c r="AI16" s="24">
        <v>0</v>
      </c>
      <c r="AK16" s="24">
        <v>0</v>
      </c>
      <c r="AM16" s="26">
        <v>16297.05</v>
      </c>
      <c r="AO16" s="27">
        <v>0</v>
      </c>
      <c r="AQ16" s="27">
        <v>-16297.05</v>
      </c>
    </row>
    <row r="17" spans="1:43" s="24" customFormat="1" ht="12" hidden="1" customHeight="1" x14ac:dyDescent="0.2">
      <c r="A17" s="23" t="s">
        <v>423</v>
      </c>
      <c r="B17" s="24">
        <v>0</v>
      </c>
      <c r="D17" s="24">
        <v>0</v>
      </c>
      <c r="F17" s="24">
        <v>0</v>
      </c>
      <c r="H17" s="25">
        <v>0</v>
      </c>
      <c r="J17" s="24">
        <v>0</v>
      </c>
      <c r="L17" s="24">
        <v>0</v>
      </c>
      <c r="N17" s="23" t="s">
        <v>423</v>
      </c>
      <c r="O17" s="24">
        <v>0</v>
      </c>
      <c r="Q17" s="24">
        <v>0</v>
      </c>
      <c r="S17" s="24">
        <v>0</v>
      </c>
      <c r="U17" s="24">
        <v>0</v>
      </c>
      <c r="W17" s="24">
        <v>0</v>
      </c>
      <c r="Y17" s="24">
        <v>0</v>
      </c>
      <c r="AA17" s="24">
        <v>0</v>
      </c>
      <c r="AC17" s="24">
        <v>0</v>
      </c>
      <c r="AE17" s="24">
        <v>0</v>
      </c>
      <c r="AG17" s="24">
        <v>0</v>
      </c>
      <c r="AI17" s="24">
        <v>0</v>
      </c>
      <c r="AK17" s="24">
        <v>0</v>
      </c>
      <c r="AM17" s="26">
        <v>0</v>
      </c>
      <c r="AO17" s="27">
        <v>0</v>
      </c>
      <c r="AQ17" s="27">
        <v>0</v>
      </c>
    </row>
    <row r="18" spans="1:43" s="24" customFormat="1" ht="12" customHeight="1" x14ac:dyDescent="0.2">
      <c r="A18" s="23" t="s">
        <v>424</v>
      </c>
      <c r="B18" s="24">
        <v>0</v>
      </c>
      <c r="D18" s="24">
        <v>0</v>
      </c>
      <c r="F18" s="24">
        <v>0</v>
      </c>
      <c r="H18" s="25">
        <v>4637.41</v>
      </c>
      <c r="J18" s="24">
        <v>0</v>
      </c>
      <c r="L18" s="24">
        <v>-4637.41</v>
      </c>
      <c r="N18" s="23" t="s">
        <v>424</v>
      </c>
      <c r="O18" s="24">
        <v>295</v>
      </c>
      <c r="Q18" s="24">
        <v>2522.86</v>
      </c>
      <c r="S18" s="24">
        <v>1819.55</v>
      </c>
      <c r="U18" s="24">
        <v>0</v>
      </c>
      <c r="W18" s="24">
        <v>0</v>
      </c>
      <c r="Y18" s="24">
        <v>0</v>
      </c>
      <c r="AA18" s="24">
        <v>0</v>
      </c>
      <c r="AC18" s="24">
        <v>0</v>
      </c>
      <c r="AE18" s="24">
        <v>0</v>
      </c>
      <c r="AG18" s="24">
        <v>0</v>
      </c>
      <c r="AI18" s="24">
        <v>0</v>
      </c>
      <c r="AK18" s="24">
        <v>0</v>
      </c>
      <c r="AM18" s="26">
        <v>4637.41</v>
      </c>
      <c r="AO18" s="27">
        <v>0</v>
      </c>
      <c r="AQ18" s="27">
        <v>-4637.41</v>
      </c>
    </row>
    <row r="19" spans="1:43" s="24" customFormat="1" ht="12" customHeight="1" x14ac:dyDescent="0.2">
      <c r="A19" s="23" t="s">
        <v>425</v>
      </c>
      <c r="B19" s="24">
        <v>0</v>
      </c>
      <c r="D19" s="24">
        <v>0</v>
      </c>
      <c r="F19" s="24">
        <v>0</v>
      </c>
      <c r="H19" s="25">
        <v>0</v>
      </c>
      <c r="J19" s="24">
        <v>0</v>
      </c>
      <c r="L19" s="24">
        <v>0</v>
      </c>
      <c r="N19" s="23" t="s">
        <v>425</v>
      </c>
      <c r="O19" s="24">
        <v>0</v>
      </c>
      <c r="Q19" s="24">
        <v>0</v>
      </c>
      <c r="S19" s="24">
        <v>0</v>
      </c>
      <c r="U19" s="24">
        <v>0</v>
      </c>
      <c r="W19" s="24">
        <v>0</v>
      </c>
      <c r="Y19" s="24">
        <v>0</v>
      </c>
      <c r="AA19" s="24">
        <v>0</v>
      </c>
      <c r="AC19" s="24">
        <v>0</v>
      </c>
      <c r="AE19" s="24">
        <v>0</v>
      </c>
      <c r="AG19" s="24">
        <v>0</v>
      </c>
      <c r="AI19" s="24">
        <v>0</v>
      </c>
      <c r="AK19" s="24">
        <v>0</v>
      </c>
      <c r="AM19" s="26">
        <v>0</v>
      </c>
      <c r="AO19" s="27">
        <v>0</v>
      </c>
      <c r="AQ19" s="27">
        <v>0</v>
      </c>
    </row>
    <row r="20" spans="1:43" s="24" customFormat="1" ht="12" customHeight="1" x14ac:dyDescent="0.2">
      <c r="A20" s="23" t="s">
        <v>426</v>
      </c>
      <c r="B20" s="24">
        <v>0</v>
      </c>
      <c r="D20" s="24">
        <v>0</v>
      </c>
      <c r="F20" s="24">
        <v>0</v>
      </c>
      <c r="H20" s="25">
        <v>0</v>
      </c>
      <c r="J20" s="24">
        <v>0</v>
      </c>
      <c r="L20" s="24">
        <v>0</v>
      </c>
      <c r="N20" s="23" t="s">
        <v>426</v>
      </c>
      <c r="O20" s="24">
        <v>0</v>
      </c>
      <c r="Q20" s="24">
        <v>0</v>
      </c>
      <c r="S20" s="24">
        <v>0</v>
      </c>
      <c r="U20" s="24">
        <v>0</v>
      </c>
      <c r="W20" s="24">
        <v>0</v>
      </c>
      <c r="Y20" s="24">
        <v>0</v>
      </c>
      <c r="AA20" s="24">
        <v>0</v>
      </c>
      <c r="AC20" s="24">
        <v>0</v>
      </c>
      <c r="AE20" s="24">
        <v>0</v>
      </c>
      <c r="AG20" s="24">
        <v>0</v>
      </c>
      <c r="AI20" s="24">
        <v>0</v>
      </c>
      <c r="AK20" s="24">
        <v>0</v>
      </c>
      <c r="AM20" s="26">
        <v>0</v>
      </c>
      <c r="AO20" s="27">
        <v>0</v>
      </c>
      <c r="AQ20" s="27">
        <v>0</v>
      </c>
    </row>
    <row r="21" spans="1:43" s="24" customFormat="1" ht="12" customHeight="1" x14ac:dyDescent="0.2">
      <c r="A21" s="23" t="s">
        <v>427</v>
      </c>
      <c r="B21" s="24">
        <v>2578.31</v>
      </c>
      <c r="D21" s="24">
        <v>0</v>
      </c>
      <c r="F21" s="24">
        <v>-2578.31</v>
      </c>
      <c r="H21" s="25">
        <v>2578.31</v>
      </c>
      <c r="J21" s="24">
        <v>0</v>
      </c>
      <c r="L21" s="24">
        <v>-2578.31</v>
      </c>
      <c r="N21" s="23" t="s">
        <v>427</v>
      </c>
      <c r="O21" s="24">
        <v>84.53</v>
      </c>
      <c r="Q21" s="24">
        <v>-84.53</v>
      </c>
      <c r="S21" s="24">
        <v>0</v>
      </c>
      <c r="U21" s="24">
        <v>0</v>
      </c>
      <c r="W21" s="24">
        <v>2578.31</v>
      </c>
      <c r="Y21" s="24">
        <v>0</v>
      </c>
      <c r="AA21" s="24">
        <v>0</v>
      </c>
      <c r="AC21" s="24">
        <v>0</v>
      </c>
      <c r="AE21" s="24">
        <v>0</v>
      </c>
      <c r="AG21" s="24">
        <v>0</v>
      </c>
      <c r="AI21" s="24">
        <v>0</v>
      </c>
      <c r="AK21" s="24">
        <v>0</v>
      </c>
      <c r="AM21" s="26">
        <v>2578.31</v>
      </c>
      <c r="AO21" s="27">
        <v>0</v>
      </c>
      <c r="AQ21" s="27">
        <v>-2578.31</v>
      </c>
    </row>
    <row r="22" spans="1:43" s="24" customFormat="1" ht="12" customHeight="1" x14ac:dyDescent="0.2">
      <c r="A22" s="23" t="s">
        <v>428</v>
      </c>
      <c r="B22" s="24">
        <v>0</v>
      </c>
      <c r="D22" s="24">
        <v>0</v>
      </c>
      <c r="F22" s="24">
        <v>0</v>
      </c>
      <c r="H22" s="25">
        <v>0</v>
      </c>
      <c r="J22" s="24">
        <v>0</v>
      </c>
      <c r="L22" s="24">
        <v>0</v>
      </c>
      <c r="N22" s="23" t="s">
        <v>428</v>
      </c>
      <c r="O22" s="24">
        <v>0</v>
      </c>
      <c r="Q22" s="24">
        <v>0</v>
      </c>
      <c r="S22" s="24">
        <v>0</v>
      </c>
      <c r="U22" s="24">
        <v>0</v>
      </c>
      <c r="W22" s="24">
        <v>0</v>
      </c>
      <c r="Y22" s="24">
        <v>0</v>
      </c>
      <c r="AA22" s="24">
        <v>0</v>
      </c>
      <c r="AC22" s="24">
        <v>0</v>
      </c>
      <c r="AE22" s="24">
        <v>0</v>
      </c>
      <c r="AG22" s="24">
        <v>0</v>
      </c>
      <c r="AI22" s="24">
        <v>0</v>
      </c>
      <c r="AK22" s="24">
        <v>0</v>
      </c>
      <c r="AM22" s="26">
        <v>0</v>
      </c>
      <c r="AO22" s="27">
        <v>0</v>
      </c>
      <c r="AQ22" s="27">
        <v>0</v>
      </c>
    </row>
    <row r="23" spans="1:43" s="24" customFormat="1" ht="12" customHeight="1" x14ac:dyDescent="0.2">
      <c r="A23" s="23" t="s">
        <v>429</v>
      </c>
      <c r="B23" s="24">
        <v>0</v>
      </c>
      <c r="D23" s="24">
        <v>0</v>
      </c>
      <c r="F23" s="24">
        <v>0</v>
      </c>
      <c r="H23" s="25">
        <v>0</v>
      </c>
      <c r="J23" s="24">
        <v>0</v>
      </c>
      <c r="L23" s="24">
        <v>0</v>
      </c>
      <c r="N23" s="23" t="s">
        <v>429</v>
      </c>
      <c r="O23" s="24">
        <v>0</v>
      </c>
      <c r="Q23" s="24">
        <v>0</v>
      </c>
      <c r="S23" s="24">
        <v>0</v>
      </c>
      <c r="U23" s="24">
        <v>0</v>
      </c>
      <c r="W23" s="24">
        <v>0</v>
      </c>
      <c r="Y23" s="24">
        <v>0</v>
      </c>
      <c r="AA23" s="24">
        <v>0</v>
      </c>
      <c r="AC23" s="24">
        <v>0</v>
      </c>
      <c r="AE23" s="24">
        <v>0</v>
      </c>
      <c r="AG23" s="24">
        <v>0</v>
      </c>
      <c r="AI23" s="24">
        <v>0</v>
      </c>
      <c r="AK23" s="24">
        <v>0</v>
      </c>
      <c r="AM23" s="26">
        <v>0</v>
      </c>
      <c r="AO23" s="27">
        <v>0</v>
      </c>
      <c r="AQ23" s="27">
        <v>0</v>
      </c>
    </row>
    <row r="24" spans="1:43" s="24" customFormat="1" ht="12" customHeight="1" x14ac:dyDescent="0.2">
      <c r="A24" s="23" t="s">
        <v>430</v>
      </c>
      <c r="B24" s="24">
        <v>0</v>
      </c>
      <c r="D24" s="24">
        <v>0</v>
      </c>
      <c r="F24" s="24">
        <v>0</v>
      </c>
      <c r="H24" s="25">
        <v>1452</v>
      </c>
      <c r="J24" s="24">
        <v>0</v>
      </c>
      <c r="L24" s="24">
        <v>-1452</v>
      </c>
      <c r="N24" s="23" t="s">
        <v>430</v>
      </c>
      <c r="O24" s="24">
        <v>1452</v>
      </c>
      <c r="Q24" s="24">
        <v>0</v>
      </c>
      <c r="S24" s="24">
        <v>0</v>
      </c>
      <c r="U24" s="24">
        <v>0</v>
      </c>
      <c r="W24" s="24">
        <v>0</v>
      </c>
      <c r="Y24" s="24">
        <v>0</v>
      </c>
      <c r="AA24" s="24">
        <v>0</v>
      </c>
      <c r="AC24" s="24">
        <v>0</v>
      </c>
      <c r="AE24" s="24">
        <v>0</v>
      </c>
      <c r="AG24" s="24">
        <v>0</v>
      </c>
      <c r="AI24" s="24">
        <v>0</v>
      </c>
      <c r="AK24" s="24">
        <v>0</v>
      </c>
      <c r="AM24" s="26">
        <v>1452</v>
      </c>
      <c r="AO24" s="27">
        <v>0</v>
      </c>
      <c r="AQ24" s="27">
        <v>-1452</v>
      </c>
    </row>
    <row r="25" spans="1:43" s="24" customFormat="1" ht="12" customHeight="1" x14ac:dyDescent="0.2">
      <c r="A25" s="23" t="s">
        <v>431</v>
      </c>
      <c r="B25" s="24">
        <v>0</v>
      </c>
      <c r="D25" s="24">
        <v>6</v>
      </c>
      <c r="F25" s="24">
        <v>6</v>
      </c>
      <c r="H25" s="25">
        <v>0</v>
      </c>
      <c r="J25" s="24">
        <v>30</v>
      </c>
      <c r="L25" s="24">
        <v>30</v>
      </c>
      <c r="N25" s="23" t="s">
        <v>431</v>
      </c>
      <c r="O25" s="24">
        <v>0</v>
      </c>
      <c r="Q25" s="24">
        <v>0</v>
      </c>
      <c r="S25" s="24">
        <v>0</v>
      </c>
      <c r="U25" s="24">
        <v>0</v>
      </c>
      <c r="W25" s="24">
        <v>0</v>
      </c>
      <c r="Y25" s="24">
        <v>6</v>
      </c>
      <c r="AA25" s="24">
        <v>6</v>
      </c>
      <c r="AC25" s="24">
        <v>6</v>
      </c>
      <c r="AE25" s="24">
        <v>6</v>
      </c>
      <c r="AG25" s="24">
        <v>6</v>
      </c>
      <c r="AI25" s="24">
        <v>6</v>
      </c>
      <c r="AK25" s="24">
        <v>6</v>
      </c>
      <c r="AM25" s="26">
        <v>42</v>
      </c>
      <c r="AO25" s="27">
        <v>72</v>
      </c>
      <c r="AQ25" s="27">
        <v>30</v>
      </c>
    </row>
    <row r="26" spans="1:43" s="24" customFormat="1" ht="12" customHeight="1" x14ac:dyDescent="0.2">
      <c r="A26" s="23" t="s">
        <v>432</v>
      </c>
      <c r="B26" s="24">
        <v>0</v>
      </c>
      <c r="D26" s="24">
        <v>0</v>
      </c>
      <c r="F26" s="24">
        <v>0</v>
      </c>
      <c r="H26" s="25">
        <v>0</v>
      </c>
      <c r="J26" s="24">
        <v>0</v>
      </c>
      <c r="L26" s="24">
        <v>0</v>
      </c>
      <c r="N26" s="23" t="s">
        <v>432</v>
      </c>
      <c r="O26" s="24">
        <v>0</v>
      </c>
      <c r="Q26" s="24">
        <v>0</v>
      </c>
      <c r="S26" s="24">
        <v>0</v>
      </c>
      <c r="U26" s="24">
        <v>0</v>
      </c>
      <c r="W26" s="24">
        <v>0</v>
      </c>
      <c r="Y26" s="24">
        <v>0</v>
      </c>
      <c r="AA26" s="24">
        <v>0</v>
      </c>
      <c r="AC26" s="24">
        <v>0</v>
      </c>
      <c r="AE26" s="24">
        <v>0</v>
      </c>
      <c r="AG26" s="24">
        <v>0</v>
      </c>
      <c r="AI26" s="24">
        <v>0</v>
      </c>
      <c r="AK26" s="24">
        <v>0</v>
      </c>
      <c r="AM26" s="26">
        <v>0</v>
      </c>
      <c r="AO26" s="27">
        <v>0</v>
      </c>
      <c r="AQ26" s="27">
        <v>0</v>
      </c>
    </row>
    <row r="27" spans="1:43" s="24" customFormat="1" ht="12" customHeight="1" x14ac:dyDescent="0.2">
      <c r="A27" s="23" t="s">
        <v>433</v>
      </c>
      <c r="B27" s="24">
        <v>0</v>
      </c>
      <c r="D27" s="24">
        <v>0</v>
      </c>
      <c r="F27" s="24">
        <v>0</v>
      </c>
      <c r="H27" s="25">
        <v>18</v>
      </c>
      <c r="J27" s="24">
        <v>0</v>
      </c>
      <c r="L27" s="24">
        <v>-18</v>
      </c>
      <c r="N27" s="23" t="s">
        <v>433</v>
      </c>
      <c r="O27" s="24">
        <v>14.56</v>
      </c>
      <c r="Q27" s="24">
        <v>3.44</v>
      </c>
      <c r="S27" s="24">
        <v>0</v>
      </c>
      <c r="U27" s="24">
        <v>0</v>
      </c>
      <c r="W27" s="24">
        <v>0</v>
      </c>
      <c r="Y27" s="24">
        <v>0</v>
      </c>
      <c r="AA27" s="24">
        <v>0</v>
      </c>
      <c r="AC27" s="24">
        <v>0</v>
      </c>
      <c r="AE27" s="24">
        <v>0</v>
      </c>
      <c r="AG27" s="24">
        <v>0</v>
      </c>
      <c r="AI27" s="24">
        <v>0</v>
      </c>
      <c r="AK27" s="24">
        <v>0</v>
      </c>
      <c r="AM27" s="26">
        <v>18</v>
      </c>
      <c r="AO27" s="27">
        <v>0</v>
      </c>
      <c r="AQ27" s="27">
        <v>-18</v>
      </c>
    </row>
    <row r="28" spans="1:43" s="24" customFormat="1" ht="12" customHeight="1" x14ac:dyDescent="0.2">
      <c r="A28" s="23" t="s">
        <v>434</v>
      </c>
      <c r="B28" s="24">
        <v>0</v>
      </c>
      <c r="D28" s="24">
        <v>0</v>
      </c>
      <c r="F28" s="24">
        <v>0</v>
      </c>
      <c r="H28" s="25">
        <v>0</v>
      </c>
      <c r="J28" s="24">
        <v>0</v>
      </c>
      <c r="L28" s="24">
        <v>0</v>
      </c>
      <c r="N28" s="23" t="s">
        <v>434</v>
      </c>
      <c r="O28" s="24">
        <v>0</v>
      </c>
      <c r="Q28" s="24">
        <v>0</v>
      </c>
      <c r="S28" s="24">
        <v>0</v>
      </c>
      <c r="U28" s="24">
        <v>0</v>
      </c>
      <c r="W28" s="24">
        <v>0</v>
      </c>
      <c r="Y28" s="24">
        <v>0</v>
      </c>
      <c r="AA28" s="24">
        <v>0</v>
      </c>
      <c r="AC28" s="24">
        <v>0</v>
      </c>
      <c r="AE28" s="24">
        <v>0</v>
      </c>
      <c r="AG28" s="24">
        <v>0</v>
      </c>
      <c r="AI28" s="24">
        <v>0</v>
      </c>
      <c r="AK28" s="24">
        <v>0</v>
      </c>
      <c r="AM28" s="26">
        <v>0</v>
      </c>
      <c r="AO28" s="27">
        <v>0</v>
      </c>
      <c r="AQ28" s="27">
        <v>0</v>
      </c>
    </row>
    <row r="29" spans="1:43" s="24" customFormat="1" ht="12" customHeight="1" x14ac:dyDescent="0.2">
      <c r="A29" s="23" t="s">
        <v>435</v>
      </c>
      <c r="B29" s="24">
        <v>55</v>
      </c>
      <c r="D29" s="24">
        <v>137</v>
      </c>
      <c r="F29" s="24">
        <v>82</v>
      </c>
      <c r="H29" s="25">
        <v>1046.8800000000001</v>
      </c>
      <c r="J29" s="24">
        <v>685</v>
      </c>
      <c r="L29" s="24">
        <v>-361.88</v>
      </c>
      <c r="N29" s="23" t="s">
        <v>435</v>
      </c>
      <c r="O29" s="24">
        <v>0</v>
      </c>
      <c r="Q29" s="24">
        <v>701.31</v>
      </c>
      <c r="S29" s="24">
        <v>235.57</v>
      </c>
      <c r="U29" s="24">
        <v>55</v>
      </c>
      <c r="W29" s="24">
        <v>55</v>
      </c>
      <c r="Y29" s="24">
        <v>137</v>
      </c>
      <c r="AA29" s="24">
        <v>137</v>
      </c>
      <c r="AC29" s="24">
        <v>137</v>
      </c>
      <c r="AE29" s="24">
        <v>137</v>
      </c>
      <c r="AG29" s="24">
        <v>137</v>
      </c>
      <c r="AI29" s="24">
        <v>137</v>
      </c>
      <c r="AK29" s="24">
        <v>137</v>
      </c>
      <c r="AM29" s="26">
        <v>2005.88</v>
      </c>
      <c r="AO29" s="27">
        <v>1644</v>
      </c>
      <c r="AQ29" s="27">
        <v>-361.88</v>
      </c>
    </row>
    <row r="30" spans="1:43" s="24" customFormat="1" ht="12" customHeight="1" x14ac:dyDescent="0.2">
      <c r="A30" s="23" t="s">
        <v>436</v>
      </c>
      <c r="B30" s="28">
        <v>1735.66</v>
      </c>
      <c r="D30" s="28">
        <v>1915</v>
      </c>
      <c r="F30" s="28">
        <v>179.34</v>
      </c>
      <c r="H30" s="29">
        <v>11256.38</v>
      </c>
      <c r="J30" s="28">
        <v>9575</v>
      </c>
      <c r="L30" s="28">
        <v>-1681.38</v>
      </c>
      <c r="N30" s="23" t="s">
        <v>436</v>
      </c>
      <c r="O30" s="28">
        <v>977.72</v>
      </c>
      <c r="Q30" s="28">
        <v>3627.67</v>
      </c>
      <c r="S30" s="28">
        <v>2157.54</v>
      </c>
      <c r="U30" s="28">
        <v>2757.79</v>
      </c>
      <c r="W30" s="28">
        <v>1735.66</v>
      </c>
      <c r="Y30" s="28">
        <v>1915</v>
      </c>
      <c r="AA30" s="28">
        <v>1915</v>
      </c>
      <c r="AC30" s="28">
        <v>1915</v>
      </c>
      <c r="AE30" s="28">
        <v>1915</v>
      </c>
      <c r="AG30" s="28">
        <v>1915</v>
      </c>
      <c r="AI30" s="28">
        <v>1915</v>
      </c>
      <c r="AK30" s="28">
        <v>1915</v>
      </c>
      <c r="AM30" s="30">
        <v>24661.38</v>
      </c>
      <c r="AO30" s="31">
        <v>22980</v>
      </c>
      <c r="AQ30" s="31">
        <v>-1681.38</v>
      </c>
    </row>
    <row r="31" spans="1:43" s="24" customFormat="1" ht="12" customHeight="1" x14ac:dyDescent="0.2">
      <c r="A31" s="32" t="s">
        <v>437</v>
      </c>
      <c r="B31" s="24">
        <v>26243.09</v>
      </c>
      <c r="D31" s="24">
        <v>17455</v>
      </c>
      <c r="F31" s="24">
        <v>-8788.09</v>
      </c>
      <c r="H31" s="33">
        <v>144716.63</v>
      </c>
      <c r="J31" s="24">
        <v>87275</v>
      </c>
      <c r="L31" s="24">
        <v>-57441.63</v>
      </c>
      <c r="N31" s="32" t="s">
        <v>437</v>
      </c>
      <c r="O31" s="24">
        <v>12175.48</v>
      </c>
      <c r="P31" s="34"/>
      <c r="Q31" s="24">
        <v>50720.88</v>
      </c>
      <c r="R31" s="34"/>
      <c r="S31" s="24">
        <v>32288.95</v>
      </c>
      <c r="T31" s="34"/>
      <c r="U31" s="24">
        <v>23288.23</v>
      </c>
      <c r="V31" s="34"/>
      <c r="W31" s="24">
        <v>26243.09</v>
      </c>
      <c r="X31" s="34"/>
      <c r="Y31" s="24">
        <v>17455</v>
      </c>
      <c r="Z31" s="34"/>
      <c r="AA31" s="24">
        <v>17455</v>
      </c>
      <c r="AB31" s="34"/>
      <c r="AC31" s="24">
        <v>17455</v>
      </c>
      <c r="AD31" s="34"/>
      <c r="AE31" s="24">
        <v>17455</v>
      </c>
      <c r="AF31" s="34"/>
      <c r="AG31" s="24">
        <v>17455</v>
      </c>
      <c r="AH31" s="34"/>
      <c r="AI31" s="24">
        <v>17455</v>
      </c>
      <c r="AJ31" s="34"/>
      <c r="AK31" s="24">
        <v>17455</v>
      </c>
      <c r="AL31" s="34"/>
      <c r="AM31" s="26">
        <v>266901.63</v>
      </c>
      <c r="AO31" s="27">
        <v>209460</v>
      </c>
      <c r="AQ31" s="27">
        <v>-57441.629999999946</v>
      </c>
    </row>
    <row r="32" spans="1:43" s="24" customFormat="1" ht="12" customHeight="1" x14ac:dyDescent="0.2">
      <c r="A32" s="35"/>
      <c r="C32" s="34"/>
      <c r="F32" s="34"/>
      <c r="G32" s="34"/>
      <c r="H32" s="33"/>
      <c r="N32" s="35"/>
      <c r="AM32" s="26"/>
      <c r="AO32" s="27"/>
      <c r="AQ32" s="27"/>
    </row>
    <row r="33" spans="1:43" s="24" customFormat="1" ht="12" customHeight="1" x14ac:dyDescent="0.2">
      <c r="A33" s="23" t="s">
        <v>438</v>
      </c>
      <c r="B33" s="35">
        <v>-462.9</v>
      </c>
      <c r="D33" s="35">
        <v>0</v>
      </c>
      <c r="F33" s="35">
        <v>462.9</v>
      </c>
      <c r="H33" s="25">
        <v>-12529.87</v>
      </c>
      <c r="J33" s="35">
        <v>0</v>
      </c>
      <c r="L33" s="35">
        <v>12529.87</v>
      </c>
      <c r="N33" s="23" t="s">
        <v>438</v>
      </c>
      <c r="O33" s="35">
        <v>12278.15</v>
      </c>
      <c r="P33" s="35"/>
      <c r="Q33" s="35">
        <v>-12332.02</v>
      </c>
      <c r="R33" s="35"/>
      <c r="S33" s="35">
        <v>-12013.1</v>
      </c>
      <c r="T33" s="35"/>
      <c r="U33" s="35">
        <v>0</v>
      </c>
      <c r="V33" s="35"/>
      <c r="W33" s="35">
        <v>-462.9</v>
      </c>
      <c r="X33" s="35"/>
      <c r="Y33" s="35">
        <v>0</v>
      </c>
      <c r="Z33" s="35"/>
      <c r="AA33" s="35">
        <v>0</v>
      </c>
      <c r="AB33" s="35"/>
      <c r="AC33" s="35">
        <v>0</v>
      </c>
      <c r="AD33" s="35"/>
      <c r="AE33" s="35">
        <v>0</v>
      </c>
      <c r="AF33" s="35"/>
      <c r="AG33" s="35">
        <v>0</v>
      </c>
      <c r="AH33" s="35"/>
      <c r="AI33" s="35">
        <v>0</v>
      </c>
      <c r="AJ33" s="35"/>
      <c r="AK33" s="35">
        <v>0</v>
      </c>
      <c r="AL33" s="35"/>
      <c r="AM33" s="36">
        <v>-12529.87</v>
      </c>
      <c r="AO33" s="37">
        <v>0</v>
      </c>
      <c r="AQ33" s="27">
        <v>12529.87</v>
      </c>
    </row>
    <row r="34" spans="1:43" s="24" customFormat="1" ht="12" customHeight="1" x14ac:dyDescent="0.2">
      <c r="A34" s="38" t="s">
        <v>359</v>
      </c>
      <c r="B34" s="28">
        <v>0</v>
      </c>
      <c r="D34" s="28">
        <v>0</v>
      </c>
      <c r="F34" s="28">
        <v>0</v>
      </c>
      <c r="H34" s="29">
        <v>0</v>
      </c>
      <c r="J34" s="28">
        <v>0</v>
      </c>
      <c r="L34" s="28">
        <v>0</v>
      </c>
      <c r="N34" s="38" t="s">
        <v>359</v>
      </c>
      <c r="O34" s="28">
        <v>0</v>
      </c>
      <c r="P34" s="35"/>
      <c r="Q34" s="28">
        <v>0</v>
      </c>
      <c r="R34" s="35"/>
      <c r="S34" s="28">
        <v>0</v>
      </c>
      <c r="T34" s="35"/>
      <c r="U34" s="28">
        <v>0</v>
      </c>
      <c r="V34" s="35"/>
      <c r="W34" s="28">
        <v>0</v>
      </c>
      <c r="X34" s="35"/>
      <c r="Y34" s="28">
        <v>0</v>
      </c>
      <c r="Z34" s="35"/>
      <c r="AA34" s="28">
        <v>0</v>
      </c>
      <c r="AB34" s="35"/>
      <c r="AC34" s="28">
        <v>0</v>
      </c>
      <c r="AD34" s="35"/>
      <c r="AE34" s="28">
        <v>0</v>
      </c>
      <c r="AF34" s="35"/>
      <c r="AG34" s="28">
        <v>0</v>
      </c>
      <c r="AH34" s="35"/>
      <c r="AI34" s="28">
        <v>0</v>
      </c>
      <c r="AJ34" s="35"/>
      <c r="AK34" s="28">
        <v>0</v>
      </c>
      <c r="AL34" s="35"/>
      <c r="AM34" s="30">
        <v>0</v>
      </c>
      <c r="AO34" s="31">
        <v>0</v>
      </c>
      <c r="AQ34" s="31">
        <v>0</v>
      </c>
    </row>
    <row r="35" spans="1:43" s="24" customFormat="1" ht="12" customHeight="1" x14ac:dyDescent="0.2">
      <c r="C35" s="34"/>
      <c r="F35" s="34"/>
      <c r="G35" s="34"/>
      <c r="H35" s="33"/>
      <c r="AM35" s="26"/>
      <c r="AO35" s="27"/>
      <c r="AQ35" s="27"/>
    </row>
    <row r="36" spans="1:43" s="24" customFormat="1" ht="12" customHeight="1" x14ac:dyDescent="0.2">
      <c r="A36" s="39" t="s">
        <v>439</v>
      </c>
      <c r="B36" s="34">
        <v>25780.19</v>
      </c>
      <c r="C36" s="34"/>
      <c r="D36" s="34">
        <v>17455</v>
      </c>
      <c r="E36" s="34"/>
      <c r="F36" s="34">
        <v>-8325.19</v>
      </c>
      <c r="G36" s="34"/>
      <c r="H36" s="34">
        <v>132186.76</v>
      </c>
      <c r="I36" s="34"/>
      <c r="J36" s="34">
        <v>87275</v>
      </c>
      <c r="K36" s="34"/>
      <c r="L36" s="34">
        <v>-44911.76</v>
      </c>
      <c r="N36" s="39" t="s">
        <v>439</v>
      </c>
      <c r="O36" s="34">
        <v>24453.63</v>
      </c>
      <c r="P36" s="34"/>
      <c r="Q36" s="34">
        <v>38388.86</v>
      </c>
      <c r="R36" s="34"/>
      <c r="S36" s="34">
        <v>20275.849999999999</v>
      </c>
      <c r="T36" s="34"/>
      <c r="U36" s="34">
        <v>23288.23</v>
      </c>
      <c r="V36" s="34"/>
      <c r="W36" s="34">
        <v>25780.19</v>
      </c>
      <c r="X36" s="34"/>
      <c r="Y36" s="34">
        <v>17455</v>
      </c>
      <c r="Z36" s="34"/>
      <c r="AA36" s="34">
        <v>17455</v>
      </c>
      <c r="AB36" s="34"/>
      <c r="AC36" s="34">
        <v>17455</v>
      </c>
      <c r="AD36" s="34"/>
      <c r="AE36" s="34">
        <v>17455</v>
      </c>
      <c r="AF36" s="34"/>
      <c r="AG36" s="34">
        <v>17455</v>
      </c>
      <c r="AH36" s="34"/>
      <c r="AI36" s="34">
        <v>17455</v>
      </c>
      <c r="AJ36" s="34"/>
      <c r="AK36" s="34">
        <v>17455</v>
      </c>
      <c r="AL36" s="34"/>
      <c r="AM36" s="26">
        <v>254371.76</v>
      </c>
      <c r="AO36" s="27">
        <v>209460</v>
      </c>
      <c r="AQ36" s="27">
        <v>-44911.76</v>
      </c>
    </row>
    <row r="37" spans="1:43" s="24" customFormat="1" ht="12" customHeight="1" x14ac:dyDescent="0.2">
      <c r="N37" s="39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O37" s="34"/>
      <c r="AQ37" s="34"/>
    </row>
    <row r="38" spans="1:43" s="24" customFormat="1" ht="12" customHeight="1" x14ac:dyDescent="0.2">
      <c r="A38" s="40" t="s">
        <v>440</v>
      </c>
      <c r="B38" s="24">
        <v>2</v>
      </c>
      <c r="D38" s="24">
        <v>1</v>
      </c>
      <c r="F38" s="24">
        <v>-1</v>
      </c>
      <c r="H38" s="24">
        <v>2</v>
      </c>
      <c r="J38" s="24">
        <v>1</v>
      </c>
      <c r="L38" s="24">
        <v>-1</v>
      </c>
      <c r="N38" s="40" t="s">
        <v>440</v>
      </c>
      <c r="O38" s="24">
        <v>2</v>
      </c>
      <c r="Q38" s="24">
        <v>2</v>
      </c>
      <c r="S38" s="24">
        <v>2</v>
      </c>
      <c r="U38" s="24">
        <v>2</v>
      </c>
      <c r="W38" s="24">
        <v>2</v>
      </c>
      <c r="Y38" s="24">
        <v>1</v>
      </c>
      <c r="AA38" s="24">
        <v>1</v>
      </c>
      <c r="AC38" s="24">
        <v>1</v>
      </c>
      <c r="AE38" s="24">
        <v>1</v>
      </c>
      <c r="AG38" s="24">
        <v>1</v>
      </c>
      <c r="AI38" s="24">
        <v>1</v>
      </c>
      <c r="AK38" s="24">
        <v>1</v>
      </c>
      <c r="AM38" s="26">
        <v>1.4166666666666667</v>
      </c>
      <c r="AO38" s="27">
        <v>1</v>
      </c>
      <c r="AQ38" s="27">
        <v>-0.41666666666666674</v>
      </c>
    </row>
    <row r="39" spans="1:43" ht="12" customHeight="1" x14ac:dyDescent="0.2"/>
    <row r="41" spans="1:43" x14ac:dyDescent="0.2">
      <c r="A41" s="4" t="s">
        <v>572</v>
      </c>
    </row>
    <row r="43" spans="1:43" x14ac:dyDescent="0.2">
      <c r="A43" s="4" t="s">
        <v>593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9 F39 F37 L37 L11:L35 F11:F35">
    <cfRule type="cellIs" dxfId="2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F22" workbookViewId="0">
      <selection activeCell="A45" sqref="A45:A46"/>
    </sheetView>
  </sheetViews>
  <sheetFormatPr defaultRowHeight="12.75" x14ac:dyDescent="0.2"/>
  <cols>
    <col min="1" max="1" width="6.140625" customWidth="1"/>
    <col min="2" max="2" width="10.5703125" customWidth="1"/>
    <col min="3" max="3" width="7.85546875" customWidth="1"/>
    <col min="4" max="4" width="10.85546875" customWidth="1"/>
    <col min="5" max="5" width="4.85546875" customWidth="1"/>
    <col min="7" max="7" width="11.85546875" customWidth="1"/>
    <col min="8" max="8" width="14.140625" customWidth="1"/>
    <col min="9" max="9" width="44.28515625" customWidth="1"/>
    <col min="10" max="10" width="12.5703125" customWidth="1"/>
    <col min="11" max="11" width="33.7109375" customWidth="1"/>
    <col min="12" max="12" width="12.140625" customWidth="1"/>
  </cols>
  <sheetData>
    <row r="1" spans="1:12" x14ac:dyDescent="0.2">
      <c r="A1" t="s">
        <v>0</v>
      </c>
      <c r="C1" t="s">
        <v>1</v>
      </c>
      <c r="E1" t="s">
        <v>179</v>
      </c>
    </row>
    <row r="2" spans="1:12" x14ac:dyDescent="0.2">
      <c r="A2" t="s">
        <v>3</v>
      </c>
      <c r="C2" s="1">
        <v>105660</v>
      </c>
      <c r="E2" t="s">
        <v>358</v>
      </c>
    </row>
    <row r="3" spans="1:12" x14ac:dyDescent="0.2">
      <c r="A3" t="s">
        <v>5</v>
      </c>
      <c r="C3" t="s">
        <v>6</v>
      </c>
      <c r="E3" t="s">
        <v>7</v>
      </c>
    </row>
    <row r="6" spans="1:12" x14ac:dyDescent="0.2">
      <c r="B6" t="s">
        <v>8</v>
      </c>
      <c r="C6" t="s">
        <v>9</v>
      </c>
      <c r="D6" t="s">
        <v>10</v>
      </c>
      <c r="F6" t="s">
        <v>11</v>
      </c>
      <c r="H6" t="s">
        <v>12</v>
      </c>
      <c r="I6" t="s">
        <v>13</v>
      </c>
      <c r="J6" t="s">
        <v>14</v>
      </c>
      <c r="K6" t="s">
        <v>181</v>
      </c>
      <c r="L6" t="s">
        <v>182</v>
      </c>
    </row>
    <row r="8" spans="1:12" x14ac:dyDescent="0.2">
      <c r="B8" s="2">
        <v>37042</v>
      </c>
      <c r="C8">
        <v>413</v>
      </c>
      <c r="D8">
        <v>52000500</v>
      </c>
      <c r="F8" t="s">
        <v>17</v>
      </c>
      <c r="H8">
        <v>100026816</v>
      </c>
      <c r="J8">
        <v>30016000</v>
      </c>
      <c r="K8" t="s">
        <v>18</v>
      </c>
      <c r="L8" s="3">
        <v>2416.67</v>
      </c>
    </row>
    <row r="9" spans="1:12" x14ac:dyDescent="0.2">
      <c r="B9" s="2">
        <v>37042</v>
      </c>
      <c r="C9">
        <v>413</v>
      </c>
      <c r="D9">
        <v>52000500</v>
      </c>
      <c r="F9" t="s">
        <v>17</v>
      </c>
      <c r="H9">
        <v>100026816</v>
      </c>
      <c r="J9">
        <v>30016000</v>
      </c>
      <c r="K9" t="s">
        <v>18</v>
      </c>
      <c r="L9" s="3">
        <v>6666.67</v>
      </c>
    </row>
    <row r="10" spans="1:12" x14ac:dyDescent="0.2">
      <c r="B10" s="2">
        <v>37026</v>
      </c>
      <c r="C10">
        <v>413</v>
      </c>
      <c r="D10">
        <v>52000500</v>
      </c>
      <c r="F10" t="s">
        <v>17</v>
      </c>
      <c r="H10">
        <v>100025199</v>
      </c>
      <c r="J10">
        <v>30016000</v>
      </c>
      <c r="K10" t="s">
        <v>18</v>
      </c>
      <c r="L10" s="3">
        <v>6666.67</v>
      </c>
    </row>
    <row r="11" spans="1:12" x14ac:dyDescent="0.2">
      <c r="B11" s="2">
        <v>37026</v>
      </c>
      <c r="C11">
        <v>413</v>
      </c>
      <c r="D11">
        <v>52000500</v>
      </c>
      <c r="F11" t="s">
        <v>17</v>
      </c>
      <c r="H11">
        <v>100025199</v>
      </c>
      <c r="J11">
        <v>30016000</v>
      </c>
      <c r="K11" t="s">
        <v>18</v>
      </c>
      <c r="L11" s="3">
        <v>2416.67</v>
      </c>
    </row>
    <row r="12" spans="1:12" x14ac:dyDescent="0.2">
      <c r="B12" t="s">
        <v>20</v>
      </c>
      <c r="D12">
        <v>52000500</v>
      </c>
      <c r="L12" s="59">
        <v>18166.68</v>
      </c>
    </row>
    <row r="13" spans="1:12" x14ac:dyDescent="0.2">
      <c r="B13" s="2">
        <v>37026</v>
      </c>
      <c r="C13">
        <v>413</v>
      </c>
      <c r="D13">
        <v>52001000</v>
      </c>
      <c r="F13" t="s">
        <v>21</v>
      </c>
      <c r="H13">
        <v>100025199</v>
      </c>
      <c r="J13">
        <v>30016000</v>
      </c>
      <c r="K13" t="s">
        <v>18</v>
      </c>
      <c r="L13" s="3">
        <v>182.67</v>
      </c>
    </row>
    <row r="14" spans="1:12" x14ac:dyDescent="0.2">
      <c r="B14" s="2">
        <v>37042</v>
      </c>
      <c r="C14">
        <v>413</v>
      </c>
      <c r="D14">
        <v>52001000</v>
      </c>
      <c r="F14" t="s">
        <v>21</v>
      </c>
      <c r="H14">
        <v>100026816</v>
      </c>
      <c r="J14">
        <v>30016000</v>
      </c>
      <c r="K14" t="s">
        <v>18</v>
      </c>
      <c r="L14" s="3">
        <v>182.67</v>
      </c>
    </row>
    <row r="15" spans="1:12" x14ac:dyDescent="0.2">
      <c r="B15" s="2">
        <v>37042</v>
      </c>
      <c r="C15">
        <v>413</v>
      </c>
      <c r="D15">
        <v>52001000</v>
      </c>
      <c r="F15" t="s">
        <v>21</v>
      </c>
      <c r="H15">
        <v>100026816</v>
      </c>
      <c r="J15">
        <v>30016000</v>
      </c>
      <c r="K15" t="s">
        <v>18</v>
      </c>
      <c r="L15" s="3">
        <v>164.29</v>
      </c>
    </row>
    <row r="16" spans="1:12" x14ac:dyDescent="0.2">
      <c r="B16" s="2">
        <v>37042</v>
      </c>
      <c r="C16">
        <v>413</v>
      </c>
      <c r="D16">
        <v>52001000</v>
      </c>
      <c r="F16" t="s">
        <v>21</v>
      </c>
      <c r="H16">
        <v>100026816</v>
      </c>
      <c r="J16">
        <v>30016000</v>
      </c>
      <c r="K16" t="s">
        <v>18</v>
      </c>
      <c r="L16" s="3">
        <v>220.64</v>
      </c>
    </row>
    <row r="17" spans="2:12" x14ac:dyDescent="0.2">
      <c r="B17" s="2">
        <v>37042</v>
      </c>
      <c r="C17">
        <v>413</v>
      </c>
      <c r="D17">
        <v>52001000</v>
      </c>
      <c r="F17" t="s">
        <v>21</v>
      </c>
      <c r="H17">
        <v>100026816</v>
      </c>
      <c r="J17">
        <v>30016000</v>
      </c>
      <c r="K17" t="s">
        <v>18</v>
      </c>
      <c r="L17" s="3">
        <v>182.5</v>
      </c>
    </row>
    <row r="18" spans="2:12" x14ac:dyDescent="0.2">
      <c r="B18" s="2">
        <v>37042</v>
      </c>
      <c r="C18">
        <v>413</v>
      </c>
      <c r="D18">
        <v>52001000</v>
      </c>
      <c r="F18" t="s">
        <v>21</v>
      </c>
      <c r="H18">
        <v>100026816</v>
      </c>
      <c r="J18">
        <v>30016000</v>
      </c>
      <c r="K18" t="s">
        <v>18</v>
      </c>
      <c r="L18" s="3">
        <v>608.66999999999996</v>
      </c>
    </row>
    <row r="19" spans="2:12" x14ac:dyDescent="0.2">
      <c r="B19" s="2">
        <v>37026</v>
      </c>
      <c r="C19">
        <v>413</v>
      </c>
      <c r="D19">
        <v>52001000</v>
      </c>
      <c r="F19" t="s">
        <v>21</v>
      </c>
      <c r="H19">
        <v>100025199</v>
      </c>
      <c r="J19">
        <v>30016000</v>
      </c>
      <c r="K19" t="s">
        <v>18</v>
      </c>
      <c r="L19" s="3">
        <v>164.29</v>
      </c>
    </row>
    <row r="20" spans="2:12" x14ac:dyDescent="0.2">
      <c r="B20" s="2">
        <v>37026</v>
      </c>
      <c r="C20">
        <v>413</v>
      </c>
      <c r="D20">
        <v>52001000</v>
      </c>
      <c r="F20" t="s">
        <v>21</v>
      </c>
      <c r="H20">
        <v>100025199</v>
      </c>
      <c r="J20">
        <v>30016000</v>
      </c>
      <c r="K20" t="s">
        <v>18</v>
      </c>
      <c r="L20" s="3">
        <v>212.67</v>
      </c>
    </row>
    <row r="21" spans="2:12" x14ac:dyDescent="0.2">
      <c r="B21" s="2">
        <v>37026</v>
      </c>
      <c r="C21">
        <v>413</v>
      </c>
      <c r="D21">
        <v>52001000</v>
      </c>
      <c r="F21" t="s">
        <v>21</v>
      </c>
      <c r="H21">
        <v>100025199</v>
      </c>
      <c r="J21">
        <v>30016000</v>
      </c>
      <c r="K21" t="s">
        <v>18</v>
      </c>
      <c r="L21" s="3">
        <v>182.5</v>
      </c>
    </row>
    <row r="22" spans="2:12" x14ac:dyDescent="0.2">
      <c r="B22" s="2">
        <v>37026</v>
      </c>
      <c r="C22">
        <v>413</v>
      </c>
      <c r="D22">
        <v>52001000</v>
      </c>
      <c r="F22" t="s">
        <v>21</v>
      </c>
      <c r="H22">
        <v>100025199</v>
      </c>
      <c r="J22">
        <v>30016000</v>
      </c>
      <c r="K22" t="s">
        <v>18</v>
      </c>
      <c r="L22" s="3">
        <v>586.66999999999996</v>
      </c>
    </row>
    <row r="23" spans="2:12" x14ac:dyDescent="0.2">
      <c r="B23" t="s">
        <v>20</v>
      </c>
      <c r="D23">
        <v>52001000</v>
      </c>
      <c r="L23" s="59">
        <v>2687.57</v>
      </c>
    </row>
    <row r="24" spans="2:12" x14ac:dyDescent="0.2">
      <c r="B24" s="2">
        <v>37042</v>
      </c>
      <c r="C24">
        <v>413</v>
      </c>
      <c r="D24">
        <v>52502000</v>
      </c>
      <c r="F24" t="s">
        <v>60</v>
      </c>
      <c r="H24">
        <v>100038922</v>
      </c>
      <c r="I24" t="s">
        <v>61</v>
      </c>
      <c r="J24">
        <v>20023000</v>
      </c>
      <c r="K24" t="s">
        <v>35</v>
      </c>
      <c r="L24" s="3">
        <v>55</v>
      </c>
    </row>
    <row r="25" spans="2:12" x14ac:dyDescent="0.2">
      <c r="B25" t="s">
        <v>20</v>
      </c>
      <c r="D25">
        <v>52502000</v>
      </c>
      <c r="L25" s="59">
        <v>55</v>
      </c>
    </row>
    <row r="26" spans="2:12" x14ac:dyDescent="0.2">
      <c r="B26" s="2">
        <v>37012</v>
      </c>
      <c r="C26">
        <v>413</v>
      </c>
      <c r="D26">
        <v>52502500</v>
      </c>
      <c r="F26" t="s">
        <v>64</v>
      </c>
      <c r="H26">
        <v>100014660</v>
      </c>
      <c r="I26" t="s">
        <v>65</v>
      </c>
      <c r="J26">
        <v>20023000</v>
      </c>
      <c r="K26" t="s">
        <v>35</v>
      </c>
      <c r="L26" s="3">
        <v>1735.66</v>
      </c>
    </row>
    <row r="27" spans="2:12" x14ac:dyDescent="0.2">
      <c r="B27" t="s">
        <v>20</v>
      </c>
      <c r="D27">
        <v>52502500</v>
      </c>
      <c r="L27" s="59">
        <v>1735.66</v>
      </c>
    </row>
    <row r="28" spans="2:12" x14ac:dyDescent="0.2">
      <c r="B28" s="2">
        <v>37027</v>
      </c>
      <c r="C28">
        <v>413</v>
      </c>
      <c r="D28">
        <v>52503000</v>
      </c>
      <c r="F28" t="s">
        <v>359</v>
      </c>
      <c r="H28">
        <v>100025982</v>
      </c>
      <c r="J28">
        <v>5000036546</v>
      </c>
      <c r="K28" t="s">
        <v>360</v>
      </c>
      <c r="L28" s="3">
        <v>2578.31</v>
      </c>
    </row>
    <row r="29" spans="2:12" x14ac:dyDescent="0.2">
      <c r="B29" t="s">
        <v>20</v>
      </c>
      <c r="D29">
        <v>52503000</v>
      </c>
      <c r="L29" s="59">
        <v>2578.31</v>
      </c>
    </row>
    <row r="30" spans="2:12" x14ac:dyDescent="0.2">
      <c r="B30" s="2">
        <v>37026</v>
      </c>
      <c r="C30">
        <v>413</v>
      </c>
      <c r="D30">
        <v>59003000</v>
      </c>
      <c r="F30" t="s">
        <v>116</v>
      </c>
      <c r="H30">
        <v>100025199</v>
      </c>
      <c r="J30">
        <v>30016000</v>
      </c>
      <c r="K30" t="s">
        <v>18</v>
      </c>
      <c r="L30" s="3">
        <v>35.57</v>
      </c>
    </row>
    <row r="31" spans="2:12" x14ac:dyDescent="0.2">
      <c r="B31" s="2">
        <v>37026</v>
      </c>
      <c r="C31">
        <v>413</v>
      </c>
      <c r="D31">
        <v>59003000</v>
      </c>
      <c r="F31" t="s">
        <v>116</v>
      </c>
      <c r="H31">
        <v>100025199</v>
      </c>
      <c r="J31">
        <v>30016000</v>
      </c>
      <c r="K31" t="s">
        <v>18</v>
      </c>
      <c r="L31" s="3">
        <v>96.2</v>
      </c>
    </row>
    <row r="32" spans="2:12" x14ac:dyDescent="0.2">
      <c r="B32" s="2">
        <v>37042</v>
      </c>
      <c r="C32">
        <v>413</v>
      </c>
      <c r="D32">
        <v>59003000</v>
      </c>
      <c r="F32" t="s">
        <v>116</v>
      </c>
      <c r="H32">
        <v>100026816</v>
      </c>
      <c r="J32">
        <v>30016000</v>
      </c>
      <c r="K32" t="s">
        <v>18</v>
      </c>
      <c r="L32" s="3">
        <v>96.21</v>
      </c>
    </row>
    <row r="33" spans="2:12" x14ac:dyDescent="0.2">
      <c r="B33" s="2">
        <v>37026</v>
      </c>
      <c r="C33">
        <v>413</v>
      </c>
      <c r="D33">
        <v>59003000</v>
      </c>
      <c r="F33" t="s">
        <v>116</v>
      </c>
      <c r="H33">
        <v>100025199</v>
      </c>
      <c r="J33">
        <v>30016000</v>
      </c>
      <c r="K33" t="s">
        <v>18</v>
      </c>
      <c r="L33" s="3">
        <v>152.11000000000001</v>
      </c>
    </row>
    <row r="34" spans="2:12" x14ac:dyDescent="0.2">
      <c r="B34" s="2">
        <v>37042</v>
      </c>
      <c r="C34">
        <v>413</v>
      </c>
      <c r="D34">
        <v>59003000</v>
      </c>
      <c r="F34" t="s">
        <v>116</v>
      </c>
      <c r="H34">
        <v>100026816</v>
      </c>
      <c r="J34">
        <v>30016000</v>
      </c>
      <c r="K34" t="s">
        <v>18</v>
      </c>
      <c r="L34" s="3">
        <v>35.57</v>
      </c>
    </row>
    <row r="35" spans="2:12" x14ac:dyDescent="0.2">
      <c r="B35" s="2">
        <v>37042</v>
      </c>
      <c r="C35">
        <v>413</v>
      </c>
      <c r="D35">
        <v>59003000</v>
      </c>
      <c r="F35" t="s">
        <v>116</v>
      </c>
      <c r="H35">
        <v>100026816</v>
      </c>
      <c r="J35">
        <v>30016000</v>
      </c>
      <c r="K35" t="s">
        <v>18</v>
      </c>
      <c r="L35" s="3">
        <v>152.11000000000001</v>
      </c>
    </row>
    <row r="36" spans="2:12" x14ac:dyDescent="0.2">
      <c r="B36" t="s">
        <v>20</v>
      </c>
      <c r="D36">
        <v>59003000</v>
      </c>
      <c r="L36" s="59">
        <v>567.77</v>
      </c>
    </row>
    <row r="37" spans="2:12" x14ac:dyDescent="0.2">
      <c r="B37" s="2">
        <v>37042</v>
      </c>
      <c r="C37">
        <v>413</v>
      </c>
      <c r="D37">
        <v>59003200</v>
      </c>
      <c r="F37" t="s">
        <v>118</v>
      </c>
      <c r="H37">
        <v>100026816</v>
      </c>
      <c r="J37">
        <v>30016000</v>
      </c>
      <c r="K37" t="s">
        <v>18</v>
      </c>
      <c r="L37" s="3">
        <v>3.6</v>
      </c>
    </row>
    <row r="38" spans="2:12" x14ac:dyDescent="0.2">
      <c r="B38" s="2">
        <v>37042</v>
      </c>
      <c r="C38">
        <v>413</v>
      </c>
      <c r="D38">
        <v>59003200</v>
      </c>
      <c r="F38" t="s">
        <v>118</v>
      </c>
      <c r="H38">
        <v>100026816</v>
      </c>
      <c r="J38">
        <v>25142000</v>
      </c>
      <c r="K38" t="s">
        <v>19</v>
      </c>
      <c r="L38" s="3">
        <v>-14.4</v>
      </c>
    </row>
    <row r="39" spans="2:12" x14ac:dyDescent="0.2">
      <c r="B39" t="s">
        <v>20</v>
      </c>
      <c r="D39">
        <v>59003200</v>
      </c>
      <c r="L39" s="59">
        <v>-10.8</v>
      </c>
    </row>
    <row r="40" spans="2:12" x14ac:dyDescent="0.2">
      <c r="B40" s="2">
        <v>37042</v>
      </c>
      <c r="C40">
        <v>413</v>
      </c>
      <c r="D40">
        <v>80020366</v>
      </c>
      <c r="F40" t="s">
        <v>121</v>
      </c>
      <c r="I40" t="s">
        <v>361</v>
      </c>
      <c r="L40" s="3">
        <v>-462.9</v>
      </c>
    </row>
    <row r="41" spans="2:12" x14ac:dyDescent="0.2">
      <c r="B41" t="s">
        <v>20</v>
      </c>
      <c r="D41">
        <v>80020366</v>
      </c>
      <c r="L41" s="59">
        <v>-462.9</v>
      </c>
    </row>
    <row r="42" spans="2:12" x14ac:dyDescent="0.2">
      <c r="B42" s="2">
        <v>37042</v>
      </c>
      <c r="C42">
        <v>413</v>
      </c>
      <c r="D42">
        <v>81000023</v>
      </c>
      <c r="F42" t="s">
        <v>132</v>
      </c>
      <c r="H42">
        <v>337060</v>
      </c>
      <c r="L42" s="3">
        <v>462.9</v>
      </c>
    </row>
    <row r="43" spans="2:12" x14ac:dyDescent="0.2">
      <c r="B43" t="s">
        <v>20</v>
      </c>
      <c r="D43">
        <v>81000023</v>
      </c>
      <c r="L43" s="59">
        <v>462.9</v>
      </c>
    </row>
    <row r="44" spans="2:12" x14ac:dyDescent="0.2">
      <c r="B44" t="s">
        <v>137</v>
      </c>
      <c r="L44" s="3"/>
    </row>
    <row r="45" spans="2:12" x14ac:dyDescent="0.2">
      <c r="L45" s="3"/>
    </row>
    <row r="46" spans="2:12" x14ac:dyDescent="0.2">
      <c r="B46" t="s">
        <v>138</v>
      </c>
      <c r="L46" s="59">
        <v>25780.19</v>
      </c>
    </row>
    <row r="47" spans="2:12" x14ac:dyDescent="0.2">
      <c r="L47" s="3"/>
    </row>
    <row r="48" spans="2:12" x14ac:dyDescent="0.2">
      <c r="L48" s="3"/>
    </row>
    <row r="49" spans="12:12" x14ac:dyDescent="0.2">
      <c r="L49" s="3"/>
    </row>
    <row r="50" spans="12:12" x14ac:dyDescent="0.2">
      <c r="L50" s="3"/>
    </row>
    <row r="51" spans="12:12" x14ac:dyDescent="0.2">
      <c r="L51" s="3"/>
    </row>
    <row r="52" spans="12:12" x14ac:dyDescent="0.2">
      <c r="L52" s="3"/>
    </row>
    <row r="53" spans="12:12" x14ac:dyDescent="0.2">
      <c r="L53" s="3"/>
    </row>
    <row r="54" spans="12:12" x14ac:dyDescent="0.2">
      <c r="L54" s="3"/>
    </row>
    <row r="55" spans="12:12" x14ac:dyDescent="0.2">
      <c r="L55" s="3"/>
    </row>
    <row r="56" spans="12:12" x14ac:dyDescent="0.2">
      <c r="L56" s="3"/>
    </row>
    <row r="57" spans="12:12" x14ac:dyDescent="0.2">
      <c r="L57" s="3"/>
    </row>
    <row r="58" spans="12:12" x14ac:dyDescent="0.2">
      <c r="L58" s="3"/>
    </row>
    <row r="59" spans="12:12" x14ac:dyDescent="0.2">
      <c r="L59" s="3"/>
    </row>
    <row r="60" spans="12:12" x14ac:dyDescent="0.2">
      <c r="L60" s="3"/>
    </row>
    <row r="61" spans="12:12" x14ac:dyDescent="0.2">
      <c r="L61" s="3"/>
    </row>
    <row r="62" spans="12:12" x14ac:dyDescent="0.2">
      <c r="L62" s="3"/>
    </row>
    <row r="63" spans="12:12" x14ac:dyDescent="0.2">
      <c r="L63" s="3"/>
    </row>
    <row r="64" spans="12:12" x14ac:dyDescent="0.2">
      <c r="L64" s="3"/>
    </row>
    <row r="65" spans="12:12" x14ac:dyDescent="0.2">
      <c r="L65" s="3"/>
    </row>
    <row r="66" spans="12:12" x14ac:dyDescent="0.2">
      <c r="L66" s="3"/>
    </row>
    <row r="67" spans="12:12" x14ac:dyDescent="0.2">
      <c r="L67" s="3"/>
    </row>
    <row r="68" spans="12:12" x14ac:dyDescent="0.2">
      <c r="L68" s="3"/>
    </row>
    <row r="69" spans="12:12" x14ac:dyDescent="0.2">
      <c r="L69" s="3"/>
    </row>
    <row r="70" spans="12:12" x14ac:dyDescent="0.2">
      <c r="L70" s="3"/>
    </row>
    <row r="71" spans="12:12" x14ac:dyDescent="0.2">
      <c r="L71" s="3"/>
    </row>
    <row r="72" spans="12:12" x14ac:dyDescent="0.2">
      <c r="L72" s="3"/>
    </row>
    <row r="73" spans="12:12" x14ac:dyDescent="0.2">
      <c r="L73" s="3"/>
    </row>
    <row r="74" spans="12:12" x14ac:dyDescent="0.2">
      <c r="L74" s="3"/>
    </row>
    <row r="75" spans="12:12" x14ac:dyDescent="0.2">
      <c r="L75" s="3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45" sqref="A45:A46"/>
    </sheetView>
  </sheetViews>
  <sheetFormatPr defaultRowHeight="12.75" x14ac:dyDescent="0.2"/>
  <cols>
    <col min="1" max="1" width="19" customWidth="1"/>
    <col min="2" max="2" width="6" customWidth="1"/>
    <col min="3" max="3" width="21.5703125" customWidth="1"/>
  </cols>
  <sheetData>
    <row r="1" spans="1:4" x14ac:dyDescent="0.2">
      <c r="A1" s="52"/>
      <c r="B1" s="52" t="s">
        <v>392</v>
      </c>
      <c r="C1" s="52"/>
      <c r="D1" s="52"/>
    </row>
    <row r="2" spans="1:4" x14ac:dyDescent="0.2">
      <c r="A2" s="52"/>
      <c r="B2" s="52" t="s">
        <v>545</v>
      </c>
      <c r="C2" s="52"/>
      <c r="D2" s="52"/>
    </row>
    <row r="3" spans="1:4" x14ac:dyDescent="0.2">
      <c r="A3" s="52"/>
      <c r="B3" s="52" t="s">
        <v>556</v>
      </c>
      <c r="C3" s="52"/>
      <c r="D3" s="52"/>
    </row>
    <row r="4" spans="1:4" x14ac:dyDescent="0.2">
      <c r="A4" s="52"/>
      <c r="B4" s="52"/>
      <c r="C4" s="52"/>
      <c r="D4" s="52"/>
    </row>
    <row r="5" spans="1:4" x14ac:dyDescent="0.2">
      <c r="A5" s="52" t="s">
        <v>452</v>
      </c>
      <c r="B5" s="52"/>
      <c r="C5" s="52"/>
      <c r="D5" s="52" t="s">
        <v>453</v>
      </c>
    </row>
    <row r="7" spans="1:4" x14ac:dyDescent="0.2">
      <c r="A7" t="s">
        <v>546</v>
      </c>
      <c r="C7" t="s">
        <v>455</v>
      </c>
      <c r="D7">
        <v>1</v>
      </c>
    </row>
    <row r="8" spans="1:4" x14ac:dyDescent="0.2">
      <c r="A8" t="s">
        <v>547</v>
      </c>
      <c r="C8" t="s">
        <v>455</v>
      </c>
      <c r="D8">
        <v>1</v>
      </c>
    </row>
    <row r="9" spans="1:4" ht="13.5" thickBot="1" x14ac:dyDescent="0.25">
      <c r="D9" s="56">
        <f>SUM(D7:D8)</f>
        <v>2</v>
      </c>
    </row>
    <row r="10" spans="1:4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5"/>
  <sheetViews>
    <sheetView topLeftCell="A25" workbookViewId="0">
      <selection activeCell="A45" sqref="A45:A46"/>
    </sheetView>
  </sheetViews>
  <sheetFormatPr defaultRowHeight="11.25" x14ac:dyDescent="0.2"/>
  <cols>
    <col min="1" max="1" width="27.85546875" style="4" customWidth="1"/>
    <col min="2" max="2" width="9" style="4" customWidth="1"/>
    <col min="3" max="3" width="1.5703125" style="4" customWidth="1"/>
    <col min="4" max="4" width="9" style="4" customWidth="1"/>
    <col min="5" max="5" width="1.5703125" style="4" customWidth="1"/>
    <col min="6" max="6" width="9" style="4" customWidth="1"/>
    <col min="7" max="7" width="3.85546875" style="4" customWidth="1"/>
    <col min="8" max="8" width="9" style="4" customWidth="1"/>
    <col min="9" max="9" width="1.85546875" style="4" customWidth="1"/>
    <col min="10" max="10" width="9" style="4" customWidth="1"/>
    <col min="11" max="11" width="1.42578125" style="4" customWidth="1"/>
    <col min="12" max="12" width="9" style="4" customWidth="1"/>
    <col min="13" max="13" width="1.5703125" style="4" customWidth="1"/>
    <col min="14" max="14" width="26.42578125" style="4" customWidth="1"/>
    <col min="15" max="15" width="7.5703125" style="4" customWidth="1"/>
    <col min="16" max="16" width="1.5703125" style="4" customWidth="1"/>
    <col min="17" max="17" width="7.5703125" style="4" customWidth="1"/>
    <col min="18" max="18" width="1.5703125" style="4" customWidth="1"/>
    <col min="19" max="19" width="7.5703125" style="4" customWidth="1"/>
    <col min="20" max="20" width="1.5703125" style="4" customWidth="1"/>
    <col min="21" max="21" width="7.5703125" style="4" customWidth="1"/>
    <col min="22" max="22" width="1.5703125" style="4" customWidth="1"/>
    <col min="23" max="23" width="7.5703125" style="4" customWidth="1"/>
    <col min="24" max="24" width="1.5703125" style="4" customWidth="1"/>
    <col min="25" max="25" width="7.5703125" style="4" customWidth="1"/>
    <col min="26" max="26" width="1.5703125" style="4" customWidth="1"/>
    <col min="27" max="27" width="7.5703125" style="4" customWidth="1"/>
    <col min="28" max="28" width="1.5703125" style="4" customWidth="1"/>
    <col min="29" max="29" width="7.5703125" style="4" customWidth="1"/>
    <col min="30" max="30" width="1.5703125" style="4" customWidth="1"/>
    <col min="31" max="31" width="7.5703125" style="4" customWidth="1"/>
    <col min="32" max="32" width="1.5703125" style="4" customWidth="1"/>
    <col min="33" max="33" width="7.5703125" style="4" customWidth="1"/>
    <col min="34" max="34" width="1.5703125" style="4" customWidth="1"/>
    <col min="35" max="35" width="7.5703125" style="4" customWidth="1"/>
    <col min="36" max="36" width="1.5703125" style="4" customWidth="1"/>
    <col min="37" max="37" width="7.5703125" style="4" customWidth="1"/>
    <col min="38" max="38" width="1.5703125" style="4" customWidth="1"/>
    <col min="39" max="39" width="8.7109375" style="4" customWidth="1"/>
    <col min="40" max="40" width="1.5703125" style="4" customWidth="1"/>
    <col min="41" max="41" width="8.85546875" style="4" customWidth="1"/>
    <col min="42" max="42" width="1.85546875" style="4" customWidth="1"/>
    <col min="43" max="43" width="9.140625" style="4"/>
    <col min="44" max="44" width="1.7109375" style="4" customWidth="1"/>
    <col min="45" max="16384" width="9.140625" style="4"/>
  </cols>
  <sheetData>
    <row r="1" spans="1:43" ht="12" hidden="1" customHeight="1" x14ac:dyDescent="0.2">
      <c r="A1" s="4" t="s">
        <v>389</v>
      </c>
      <c r="B1" s="4" t="s">
        <v>362</v>
      </c>
    </row>
    <row r="2" spans="1:43" hidden="1" x14ac:dyDescent="0.2">
      <c r="A2" s="4" t="s">
        <v>390</v>
      </c>
      <c r="B2" s="4" t="s">
        <v>449</v>
      </c>
    </row>
    <row r="3" spans="1:43" ht="15.75" x14ac:dyDescent="0.25">
      <c r="A3" s="62" t="s">
        <v>392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N3" s="62" t="s">
        <v>392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</row>
    <row r="4" spans="1:43" ht="15.75" x14ac:dyDescent="0.25">
      <c r="A4" s="62" t="s">
        <v>393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N4" s="62" t="s">
        <v>393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</row>
    <row r="5" spans="1:43" ht="15.75" x14ac:dyDescent="0.25">
      <c r="A5" s="62" t="s">
        <v>594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N5" s="62" t="str">
        <f>+A5</f>
        <v>ENA Power Trading - Elizabeth Sager (107061)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3" ht="15.75" x14ac:dyDescent="0.25">
      <c r="A6" s="63" t="s">
        <v>394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N6" s="63" t="s">
        <v>394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</row>
    <row r="8" spans="1:43" ht="12" customHeight="1" x14ac:dyDescent="0.2">
      <c r="B8" s="6" t="s">
        <v>395</v>
      </c>
      <c r="C8" s="7"/>
      <c r="D8" s="6" t="s">
        <v>395</v>
      </c>
      <c r="E8" s="8"/>
      <c r="F8" s="9" t="s">
        <v>396</v>
      </c>
      <c r="G8" s="9"/>
      <c r="H8" s="6" t="s">
        <v>395</v>
      </c>
      <c r="I8" s="6"/>
      <c r="J8" s="6" t="s">
        <v>395</v>
      </c>
      <c r="K8" s="8"/>
      <c r="L8" s="10" t="s">
        <v>397</v>
      </c>
      <c r="O8" s="8" t="s">
        <v>398</v>
      </c>
      <c r="P8" s="11"/>
      <c r="Q8" s="8" t="s">
        <v>399</v>
      </c>
      <c r="R8" s="11"/>
      <c r="S8" s="8" t="s">
        <v>400</v>
      </c>
      <c r="T8" s="11"/>
      <c r="U8" s="8" t="s">
        <v>401</v>
      </c>
      <c r="V8" s="11"/>
      <c r="W8" s="8" t="s">
        <v>395</v>
      </c>
      <c r="X8" s="11"/>
      <c r="Y8" s="8" t="s">
        <v>402</v>
      </c>
      <c r="Z8" s="11"/>
      <c r="AA8" s="8" t="s">
        <v>403</v>
      </c>
      <c r="AB8" s="11"/>
      <c r="AC8" s="8" t="s">
        <v>404</v>
      </c>
      <c r="AD8" s="11"/>
      <c r="AE8" s="8" t="s">
        <v>405</v>
      </c>
      <c r="AF8" s="11"/>
      <c r="AG8" s="8" t="s">
        <v>406</v>
      </c>
      <c r="AH8" s="11"/>
      <c r="AI8" s="8" t="s">
        <v>407</v>
      </c>
      <c r="AJ8" s="11"/>
      <c r="AK8" s="8" t="s">
        <v>408</v>
      </c>
      <c r="AL8" s="11"/>
      <c r="AM8" s="12" t="s">
        <v>409</v>
      </c>
      <c r="AO8" s="13" t="s">
        <v>409</v>
      </c>
      <c r="AQ8" s="13" t="s">
        <v>409</v>
      </c>
    </row>
    <row r="9" spans="1:43" ht="12" customHeight="1" x14ac:dyDescent="0.2">
      <c r="B9" s="14" t="s">
        <v>410</v>
      </c>
      <c r="C9" s="11"/>
      <c r="D9" s="14" t="s">
        <v>411</v>
      </c>
      <c r="E9" s="11"/>
      <c r="F9" s="14" t="s">
        <v>412</v>
      </c>
      <c r="G9" s="11"/>
      <c r="H9" s="14" t="s">
        <v>413</v>
      </c>
      <c r="I9" s="11"/>
      <c r="J9" s="14" t="s">
        <v>414</v>
      </c>
      <c r="K9" s="11"/>
      <c r="L9" s="14" t="s">
        <v>412</v>
      </c>
      <c r="N9" s="15"/>
      <c r="O9" s="16" t="s">
        <v>410</v>
      </c>
      <c r="P9" s="17"/>
      <c r="Q9" s="16" t="s">
        <v>410</v>
      </c>
      <c r="R9" s="17"/>
      <c r="S9" s="16" t="s">
        <v>410</v>
      </c>
      <c r="T9" s="17"/>
      <c r="U9" s="16" t="s">
        <v>410</v>
      </c>
      <c r="V9" s="17"/>
      <c r="W9" s="16" t="s">
        <v>410</v>
      </c>
      <c r="X9" s="17"/>
      <c r="Y9" s="16" t="s">
        <v>411</v>
      </c>
      <c r="Z9" s="17"/>
      <c r="AA9" s="16" t="s">
        <v>411</v>
      </c>
      <c r="AB9" s="17"/>
      <c r="AC9" s="16" t="s">
        <v>411</v>
      </c>
      <c r="AD9" s="17"/>
      <c r="AE9" s="16" t="s">
        <v>411</v>
      </c>
      <c r="AF9" s="17"/>
      <c r="AG9" s="16" t="s">
        <v>411</v>
      </c>
      <c r="AH9" s="17"/>
      <c r="AI9" s="16" t="s">
        <v>411</v>
      </c>
      <c r="AJ9" s="17"/>
      <c r="AK9" s="16" t="s">
        <v>411</v>
      </c>
      <c r="AL9" s="17"/>
      <c r="AM9" s="18" t="s">
        <v>415</v>
      </c>
      <c r="AO9" s="19" t="s">
        <v>416</v>
      </c>
      <c r="AQ9" s="19" t="s">
        <v>412</v>
      </c>
    </row>
    <row r="10" spans="1:43" ht="12" customHeight="1" x14ac:dyDescent="0.2">
      <c r="A10" s="20" t="s">
        <v>417</v>
      </c>
      <c r="N10" s="20" t="s">
        <v>417</v>
      </c>
      <c r="AM10" s="21"/>
      <c r="AO10" s="22"/>
      <c r="AQ10" s="22"/>
    </row>
    <row r="11" spans="1:43" s="24" customFormat="1" ht="12" customHeight="1" x14ac:dyDescent="0.2">
      <c r="A11" s="23" t="s">
        <v>17</v>
      </c>
      <c r="B11" s="24">
        <v>160690.68</v>
      </c>
      <c r="D11" s="24">
        <v>75229</v>
      </c>
      <c r="F11" s="24">
        <v>-85461.68</v>
      </c>
      <c r="G11" s="24">
        <v>1</v>
      </c>
      <c r="H11" s="25">
        <v>543538.30000000005</v>
      </c>
      <c r="J11" s="24">
        <v>376145</v>
      </c>
      <c r="L11" s="24">
        <v>-167393.29999999999</v>
      </c>
      <c r="N11" s="23" t="s">
        <v>17</v>
      </c>
      <c r="O11" s="24">
        <v>72537.48</v>
      </c>
      <c r="Q11" s="24">
        <v>93508.26</v>
      </c>
      <c r="S11" s="24">
        <v>111112.06</v>
      </c>
      <c r="U11" s="24">
        <v>105689.82</v>
      </c>
      <c r="W11" s="24">
        <v>160690.68</v>
      </c>
      <c r="Y11" s="24">
        <v>75229</v>
      </c>
      <c r="AA11" s="24">
        <v>75229</v>
      </c>
      <c r="AC11" s="24">
        <v>75229</v>
      </c>
      <c r="AE11" s="24">
        <v>75229</v>
      </c>
      <c r="AG11" s="24">
        <v>75229</v>
      </c>
      <c r="AI11" s="24">
        <v>75229</v>
      </c>
      <c r="AK11" s="24">
        <v>75229</v>
      </c>
      <c r="AM11" s="26">
        <v>1070141.3</v>
      </c>
      <c r="AO11" s="27">
        <v>902748</v>
      </c>
      <c r="AQ11" s="27">
        <v>-167393.29999999999</v>
      </c>
    </row>
    <row r="12" spans="1:43" s="24" customFormat="1" ht="12" customHeight="1" x14ac:dyDescent="0.2">
      <c r="A12" s="23" t="s">
        <v>418</v>
      </c>
      <c r="B12" s="24">
        <v>12009.78</v>
      </c>
      <c r="D12" s="24">
        <v>10959</v>
      </c>
      <c r="F12" s="24">
        <v>-1050.78</v>
      </c>
      <c r="H12" s="25">
        <v>69405.240000000005</v>
      </c>
      <c r="J12" s="24">
        <v>54795</v>
      </c>
      <c r="L12" s="24">
        <v>-14610.24</v>
      </c>
      <c r="N12" s="23" t="s">
        <v>418</v>
      </c>
      <c r="O12" s="24">
        <v>10880.6</v>
      </c>
      <c r="Q12" s="24">
        <v>12910.13</v>
      </c>
      <c r="S12" s="24">
        <v>18900.169999999998</v>
      </c>
      <c r="U12" s="24">
        <v>14704.56</v>
      </c>
      <c r="W12" s="24">
        <v>12009.78</v>
      </c>
      <c r="Y12" s="24">
        <v>10959</v>
      </c>
      <c r="AA12" s="24">
        <v>10959</v>
      </c>
      <c r="AC12" s="24">
        <v>10959</v>
      </c>
      <c r="AE12" s="24">
        <v>10959</v>
      </c>
      <c r="AG12" s="24">
        <v>10959</v>
      </c>
      <c r="AI12" s="24">
        <v>10959</v>
      </c>
      <c r="AK12" s="24">
        <v>10959</v>
      </c>
      <c r="AM12" s="26">
        <v>146118.24</v>
      </c>
      <c r="AO12" s="27">
        <v>131508</v>
      </c>
      <c r="AQ12" s="27">
        <v>-14610.24</v>
      </c>
    </row>
    <row r="13" spans="1:43" s="24" customFormat="1" ht="12" customHeight="1" x14ac:dyDescent="0.2">
      <c r="A13" s="23" t="s">
        <v>419</v>
      </c>
      <c r="B13" s="24">
        <v>4035.21</v>
      </c>
      <c r="D13" s="24">
        <v>5950</v>
      </c>
      <c r="F13" s="24">
        <v>1914.79</v>
      </c>
      <c r="H13" s="25">
        <v>41742.339999999997</v>
      </c>
      <c r="J13" s="24">
        <v>29750</v>
      </c>
      <c r="L13" s="24">
        <v>-11992.34</v>
      </c>
      <c r="N13" s="23" t="s">
        <v>419</v>
      </c>
      <c r="O13" s="24">
        <v>16046.32</v>
      </c>
      <c r="Q13" s="24">
        <v>22834.07</v>
      </c>
      <c r="S13" s="24">
        <v>-7194.73</v>
      </c>
      <c r="U13" s="24">
        <v>6021.47</v>
      </c>
      <c r="W13" s="24">
        <v>4035.21</v>
      </c>
      <c r="Y13" s="24">
        <v>5950</v>
      </c>
      <c r="AA13" s="24">
        <v>5950</v>
      </c>
      <c r="AC13" s="24">
        <v>5950</v>
      </c>
      <c r="AE13" s="24">
        <v>5950</v>
      </c>
      <c r="AG13" s="24">
        <v>5950</v>
      </c>
      <c r="AI13" s="24">
        <v>5950</v>
      </c>
      <c r="AK13" s="24">
        <v>5950</v>
      </c>
      <c r="AM13" s="26">
        <v>83392.34</v>
      </c>
      <c r="AO13" s="27">
        <v>71400</v>
      </c>
      <c r="AQ13" s="27">
        <v>-11992.34</v>
      </c>
    </row>
    <row r="14" spans="1:43" s="24" customFormat="1" ht="12" customHeight="1" x14ac:dyDescent="0.2">
      <c r="A14" s="23" t="s">
        <v>420</v>
      </c>
      <c r="B14" s="24">
        <v>3418.47</v>
      </c>
      <c r="D14" s="24">
        <v>5645</v>
      </c>
      <c r="F14" s="24">
        <v>2226.5300000000002</v>
      </c>
      <c r="H14" s="25">
        <v>15833.27</v>
      </c>
      <c r="J14" s="24">
        <v>28225</v>
      </c>
      <c r="L14" s="24">
        <v>12391.73</v>
      </c>
      <c r="N14" s="23" t="s">
        <v>420</v>
      </c>
      <c r="O14" s="24">
        <v>57.81</v>
      </c>
      <c r="Q14" s="24">
        <v>1723.24</v>
      </c>
      <c r="S14" s="24">
        <v>3428.28</v>
      </c>
      <c r="U14" s="24">
        <v>7205.47</v>
      </c>
      <c r="W14" s="24">
        <v>3418.47</v>
      </c>
      <c r="Y14" s="24">
        <v>5645</v>
      </c>
      <c r="AA14" s="24">
        <v>5645</v>
      </c>
      <c r="AC14" s="24">
        <v>5645</v>
      </c>
      <c r="AE14" s="24">
        <v>5645</v>
      </c>
      <c r="AG14" s="24">
        <v>5645</v>
      </c>
      <c r="AI14" s="24">
        <v>5645</v>
      </c>
      <c r="AK14" s="24">
        <v>5645</v>
      </c>
      <c r="AM14" s="26">
        <v>55348.27</v>
      </c>
      <c r="AO14" s="27">
        <v>67740</v>
      </c>
      <c r="AQ14" s="27">
        <v>12391.73</v>
      </c>
    </row>
    <row r="15" spans="1:43" s="24" customFormat="1" ht="12" customHeight="1" x14ac:dyDescent="0.2">
      <c r="A15" s="23" t="s">
        <v>421</v>
      </c>
      <c r="B15" s="24">
        <v>392.97</v>
      </c>
      <c r="D15" s="24">
        <v>1250</v>
      </c>
      <c r="F15" s="24">
        <v>857.03</v>
      </c>
      <c r="H15" s="25">
        <v>2380.1799999999998</v>
      </c>
      <c r="J15" s="24">
        <v>6250</v>
      </c>
      <c r="L15" s="24">
        <v>3869.82</v>
      </c>
      <c r="N15" s="23" t="s">
        <v>421</v>
      </c>
      <c r="O15" s="24">
        <v>265.18</v>
      </c>
      <c r="Q15" s="24">
        <v>484.44</v>
      </c>
      <c r="S15" s="24">
        <v>625.5</v>
      </c>
      <c r="U15" s="24">
        <v>612.09</v>
      </c>
      <c r="W15" s="24">
        <v>392.97</v>
      </c>
      <c r="Y15" s="24">
        <v>1250</v>
      </c>
      <c r="AA15" s="24">
        <v>1250</v>
      </c>
      <c r="AC15" s="24">
        <v>1250</v>
      </c>
      <c r="AE15" s="24">
        <v>1250</v>
      </c>
      <c r="AG15" s="24">
        <v>1250</v>
      </c>
      <c r="AI15" s="24">
        <v>1250</v>
      </c>
      <c r="AK15" s="24">
        <v>1250</v>
      </c>
      <c r="AM15" s="26">
        <v>11130.18</v>
      </c>
      <c r="AO15" s="27">
        <v>15000</v>
      </c>
      <c r="AQ15" s="27">
        <v>3869.82</v>
      </c>
    </row>
    <row r="16" spans="1:43" s="24" customFormat="1" ht="12" customHeight="1" x14ac:dyDescent="0.2">
      <c r="A16" s="23" t="s">
        <v>422</v>
      </c>
      <c r="B16" s="24">
        <v>3910.97</v>
      </c>
      <c r="D16" s="24">
        <v>0</v>
      </c>
      <c r="F16" s="24">
        <v>-3910.97</v>
      </c>
      <c r="H16" s="25">
        <v>879781.77</v>
      </c>
      <c r="J16" s="24">
        <v>0</v>
      </c>
      <c r="L16" s="24">
        <v>-879781.77</v>
      </c>
      <c r="N16" s="23" t="s">
        <v>422</v>
      </c>
      <c r="O16" s="24">
        <v>0</v>
      </c>
      <c r="Q16" s="24">
        <v>31.06</v>
      </c>
      <c r="S16" s="24">
        <v>304444.40000000002</v>
      </c>
      <c r="U16" s="24">
        <v>571395.34</v>
      </c>
      <c r="W16" s="24">
        <v>3910.97</v>
      </c>
      <c r="Y16" s="24">
        <v>0</v>
      </c>
      <c r="AA16" s="24">
        <v>0</v>
      </c>
      <c r="AC16" s="24">
        <v>0</v>
      </c>
      <c r="AE16" s="24">
        <v>0</v>
      </c>
      <c r="AG16" s="24">
        <v>0</v>
      </c>
      <c r="AI16" s="24">
        <v>0</v>
      </c>
      <c r="AK16" s="24">
        <v>0</v>
      </c>
      <c r="AM16" s="26">
        <v>879781.77</v>
      </c>
      <c r="AO16" s="27">
        <v>0</v>
      </c>
      <c r="AQ16" s="27">
        <v>-879781.77</v>
      </c>
    </row>
    <row r="17" spans="1:43" s="24" customFormat="1" ht="12" hidden="1" customHeight="1" x14ac:dyDescent="0.2">
      <c r="A17" s="23" t="s">
        <v>423</v>
      </c>
      <c r="B17" s="24">
        <v>0</v>
      </c>
      <c r="D17" s="24">
        <v>0</v>
      </c>
      <c r="F17" s="24">
        <v>0</v>
      </c>
      <c r="H17" s="25">
        <v>0</v>
      </c>
      <c r="J17" s="24">
        <v>0</v>
      </c>
      <c r="L17" s="24">
        <v>0</v>
      </c>
      <c r="N17" s="23" t="s">
        <v>423</v>
      </c>
      <c r="O17" s="24">
        <v>0</v>
      </c>
      <c r="Q17" s="24">
        <v>0</v>
      </c>
      <c r="S17" s="24">
        <v>0</v>
      </c>
      <c r="U17" s="24">
        <v>0</v>
      </c>
      <c r="W17" s="24">
        <v>0</v>
      </c>
      <c r="Y17" s="24">
        <v>0</v>
      </c>
      <c r="AA17" s="24">
        <v>0</v>
      </c>
      <c r="AC17" s="24">
        <v>0</v>
      </c>
      <c r="AE17" s="24">
        <v>0</v>
      </c>
      <c r="AG17" s="24">
        <v>0</v>
      </c>
      <c r="AI17" s="24">
        <v>0</v>
      </c>
      <c r="AK17" s="24">
        <v>0</v>
      </c>
      <c r="AM17" s="26">
        <v>0</v>
      </c>
      <c r="AO17" s="27">
        <v>0</v>
      </c>
      <c r="AQ17" s="27">
        <v>0</v>
      </c>
    </row>
    <row r="18" spans="1:43" s="24" customFormat="1" ht="12" customHeight="1" x14ac:dyDescent="0.2">
      <c r="A18" s="23" t="s">
        <v>424</v>
      </c>
      <c r="B18" s="24">
        <v>9809.68</v>
      </c>
      <c r="D18" s="24">
        <v>0</v>
      </c>
      <c r="F18" s="24">
        <v>-9809.68</v>
      </c>
      <c r="G18" s="24">
        <v>2</v>
      </c>
      <c r="H18" s="25">
        <v>29056.89</v>
      </c>
      <c r="J18" s="24">
        <v>0</v>
      </c>
      <c r="L18" s="24">
        <v>-29056.89</v>
      </c>
      <c r="N18" s="23" t="s">
        <v>424</v>
      </c>
      <c r="O18" s="24">
        <v>4190.63</v>
      </c>
      <c r="Q18" s="24">
        <v>3179.33</v>
      </c>
      <c r="S18" s="24">
        <v>3877.45</v>
      </c>
      <c r="U18" s="24">
        <v>7999.8</v>
      </c>
      <c r="W18" s="24">
        <v>9809.68</v>
      </c>
      <c r="Y18" s="24">
        <v>0</v>
      </c>
      <c r="AA18" s="24">
        <v>0</v>
      </c>
      <c r="AC18" s="24">
        <v>0</v>
      </c>
      <c r="AE18" s="24">
        <v>0</v>
      </c>
      <c r="AG18" s="24">
        <v>0</v>
      </c>
      <c r="AI18" s="24">
        <v>0</v>
      </c>
      <c r="AK18" s="24">
        <v>0</v>
      </c>
      <c r="AM18" s="26">
        <v>29056.89</v>
      </c>
      <c r="AO18" s="27">
        <v>0</v>
      </c>
      <c r="AQ18" s="27">
        <v>-29056.89</v>
      </c>
    </row>
    <row r="19" spans="1:43" s="24" customFormat="1" ht="12" customHeight="1" x14ac:dyDescent="0.2">
      <c r="A19" s="23" t="s">
        <v>425</v>
      </c>
      <c r="B19" s="24">
        <v>0</v>
      </c>
      <c r="D19" s="24">
        <v>0</v>
      </c>
      <c r="F19" s="24">
        <v>0</v>
      </c>
      <c r="H19" s="25">
        <v>0</v>
      </c>
      <c r="J19" s="24">
        <v>0</v>
      </c>
      <c r="L19" s="24">
        <v>0</v>
      </c>
      <c r="N19" s="23" t="s">
        <v>425</v>
      </c>
      <c r="O19" s="24">
        <v>0</v>
      </c>
      <c r="Q19" s="24">
        <v>0</v>
      </c>
      <c r="S19" s="24">
        <v>0</v>
      </c>
      <c r="U19" s="24">
        <v>0</v>
      </c>
      <c r="W19" s="24">
        <v>0</v>
      </c>
      <c r="Y19" s="24">
        <v>0</v>
      </c>
      <c r="AA19" s="24">
        <v>0</v>
      </c>
      <c r="AC19" s="24">
        <v>0</v>
      </c>
      <c r="AE19" s="24">
        <v>0</v>
      </c>
      <c r="AG19" s="24">
        <v>0</v>
      </c>
      <c r="AI19" s="24">
        <v>0</v>
      </c>
      <c r="AK19" s="24">
        <v>0</v>
      </c>
      <c r="AM19" s="26">
        <v>0</v>
      </c>
      <c r="AO19" s="27">
        <v>0</v>
      </c>
      <c r="AQ19" s="27">
        <v>0</v>
      </c>
    </row>
    <row r="20" spans="1:43" s="24" customFormat="1" ht="12" customHeight="1" x14ac:dyDescent="0.2">
      <c r="A20" s="23" t="s">
        <v>426</v>
      </c>
      <c r="B20" s="24">
        <v>0</v>
      </c>
      <c r="D20" s="24">
        <v>0</v>
      </c>
      <c r="F20" s="24">
        <v>0</v>
      </c>
      <c r="H20" s="25">
        <v>0</v>
      </c>
      <c r="J20" s="24">
        <v>0</v>
      </c>
      <c r="L20" s="24">
        <v>0</v>
      </c>
      <c r="N20" s="23" t="s">
        <v>426</v>
      </c>
      <c r="O20" s="24">
        <v>0</v>
      </c>
      <c r="Q20" s="24">
        <v>0</v>
      </c>
      <c r="S20" s="24">
        <v>0</v>
      </c>
      <c r="U20" s="24">
        <v>0</v>
      </c>
      <c r="W20" s="24">
        <v>0</v>
      </c>
      <c r="Y20" s="24">
        <v>0</v>
      </c>
      <c r="AA20" s="24">
        <v>0</v>
      </c>
      <c r="AC20" s="24">
        <v>0</v>
      </c>
      <c r="AE20" s="24">
        <v>0</v>
      </c>
      <c r="AG20" s="24">
        <v>0</v>
      </c>
      <c r="AI20" s="24">
        <v>0</v>
      </c>
      <c r="AK20" s="24">
        <v>0</v>
      </c>
      <c r="AM20" s="26">
        <v>0</v>
      </c>
      <c r="AO20" s="27">
        <v>0</v>
      </c>
      <c r="AQ20" s="27">
        <v>0</v>
      </c>
    </row>
    <row r="21" spans="1:43" s="24" customFormat="1" ht="12" customHeight="1" x14ac:dyDescent="0.2">
      <c r="A21" s="23" t="s">
        <v>427</v>
      </c>
      <c r="B21" s="24">
        <v>0.86</v>
      </c>
      <c r="D21" s="24">
        <v>0</v>
      </c>
      <c r="F21" s="24">
        <v>-0.86</v>
      </c>
      <c r="H21" s="25">
        <v>842.99</v>
      </c>
      <c r="J21" s="24">
        <v>0</v>
      </c>
      <c r="L21" s="24">
        <v>-842.99</v>
      </c>
      <c r="N21" s="23" t="s">
        <v>427</v>
      </c>
      <c r="O21" s="24">
        <v>0</v>
      </c>
      <c r="Q21" s="24">
        <v>66.84</v>
      </c>
      <c r="S21" s="24">
        <v>775.29</v>
      </c>
      <c r="U21" s="24">
        <v>0</v>
      </c>
      <c r="W21" s="24">
        <v>0.86</v>
      </c>
      <c r="Y21" s="24">
        <v>0</v>
      </c>
      <c r="AA21" s="24">
        <v>0</v>
      </c>
      <c r="AC21" s="24">
        <v>0</v>
      </c>
      <c r="AE21" s="24">
        <v>0</v>
      </c>
      <c r="AG21" s="24">
        <v>0</v>
      </c>
      <c r="AI21" s="24">
        <v>0</v>
      </c>
      <c r="AK21" s="24">
        <v>0</v>
      </c>
      <c r="AM21" s="26">
        <v>842.99</v>
      </c>
      <c r="AO21" s="27">
        <v>0</v>
      </c>
      <c r="AQ21" s="27">
        <v>-842.99</v>
      </c>
    </row>
    <row r="22" spans="1:43" s="24" customFormat="1" ht="12" customHeight="1" x14ac:dyDescent="0.2">
      <c r="A22" s="23" t="s">
        <v>428</v>
      </c>
      <c r="B22" s="24">
        <v>0</v>
      </c>
      <c r="D22" s="24">
        <v>0</v>
      </c>
      <c r="F22" s="24">
        <v>0</v>
      </c>
      <c r="H22" s="25">
        <v>0</v>
      </c>
      <c r="J22" s="24">
        <v>0</v>
      </c>
      <c r="L22" s="24">
        <v>0</v>
      </c>
      <c r="N22" s="23" t="s">
        <v>428</v>
      </c>
      <c r="O22" s="24">
        <v>0</v>
      </c>
      <c r="Q22" s="24">
        <v>0</v>
      </c>
      <c r="S22" s="24">
        <v>0</v>
      </c>
      <c r="U22" s="24">
        <v>0</v>
      </c>
      <c r="W22" s="24">
        <v>0</v>
      </c>
      <c r="Y22" s="24">
        <v>0</v>
      </c>
      <c r="AA22" s="24">
        <v>0</v>
      </c>
      <c r="AC22" s="24">
        <v>0</v>
      </c>
      <c r="AE22" s="24">
        <v>0</v>
      </c>
      <c r="AG22" s="24">
        <v>0</v>
      </c>
      <c r="AI22" s="24">
        <v>0</v>
      </c>
      <c r="AK22" s="24">
        <v>0</v>
      </c>
      <c r="AM22" s="26">
        <v>0</v>
      </c>
      <c r="AO22" s="27">
        <v>0</v>
      </c>
      <c r="AQ22" s="27">
        <v>0</v>
      </c>
    </row>
    <row r="23" spans="1:43" s="24" customFormat="1" ht="12" customHeight="1" x14ac:dyDescent="0.2">
      <c r="A23" s="23" t="s">
        <v>429</v>
      </c>
      <c r="B23" s="24">
        <v>0</v>
      </c>
      <c r="D23" s="24">
        <v>0</v>
      </c>
      <c r="F23" s="24">
        <v>0</v>
      </c>
      <c r="H23" s="25">
        <v>0</v>
      </c>
      <c r="J23" s="24">
        <v>0</v>
      </c>
      <c r="L23" s="24">
        <v>0</v>
      </c>
      <c r="N23" s="23" t="s">
        <v>429</v>
      </c>
      <c r="O23" s="24">
        <v>0</v>
      </c>
      <c r="Q23" s="24">
        <v>0</v>
      </c>
      <c r="S23" s="24">
        <v>0</v>
      </c>
      <c r="U23" s="24">
        <v>0</v>
      </c>
      <c r="W23" s="24">
        <v>0</v>
      </c>
      <c r="Y23" s="24">
        <v>0</v>
      </c>
      <c r="AA23" s="24">
        <v>0</v>
      </c>
      <c r="AC23" s="24">
        <v>0</v>
      </c>
      <c r="AE23" s="24">
        <v>0</v>
      </c>
      <c r="AG23" s="24">
        <v>0</v>
      </c>
      <c r="AI23" s="24">
        <v>0</v>
      </c>
      <c r="AK23" s="24">
        <v>0</v>
      </c>
      <c r="AM23" s="26">
        <v>0</v>
      </c>
      <c r="AO23" s="27">
        <v>0</v>
      </c>
      <c r="AQ23" s="27">
        <v>0</v>
      </c>
    </row>
    <row r="24" spans="1:43" s="24" customFormat="1" ht="12" customHeight="1" x14ac:dyDescent="0.2">
      <c r="A24" s="23" t="s">
        <v>430</v>
      </c>
      <c r="B24" s="24">
        <v>0</v>
      </c>
      <c r="D24" s="24">
        <v>0</v>
      </c>
      <c r="F24" s="24">
        <v>0</v>
      </c>
      <c r="H24" s="25">
        <v>419.69</v>
      </c>
      <c r="J24" s="24">
        <v>0</v>
      </c>
      <c r="L24" s="24">
        <v>-419.69</v>
      </c>
      <c r="N24" s="23" t="s">
        <v>430</v>
      </c>
      <c r="O24" s="24">
        <v>0</v>
      </c>
      <c r="Q24" s="24">
        <v>0</v>
      </c>
      <c r="S24" s="24">
        <v>419.69</v>
      </c>
      <c r="U24" s="24">
        <v>0</v>
      </c>
      <c r="W24" s="24">
        <v>0</v>
      </c>
      <c r="Y24" s="24">
        <v>0</v>
      </c>
      <c r="AA24" s="24">
        <v>0</v>
      </c>
      <c r="AC24" s="24">
        <v>0</v>
      </c>
      <c r="AE24" s="24">
        <v>0</v>
      </c>
      <c r="AG24" s="24">
        <v>0</v>
      </c>
      <c r="AI24" s="24">
        <v>0</v>
      </c>
      <c r="AK24" s="24">
        <v>0</v>
      </c>
      <c r="AM24" s="26">
        <v>419.69</v>
      </c>
      <c r="AO24" s="27">
        <v>0</v>
      </c>
      <c r="AQ24" s="27">
        <v>-419.69</v>
      </c>
    </row>
    <row r="25" spans="1:43" s="24" customFormat="1" ht="12" customHeight="1" x14ac:dyDescent="0.2">
      <c r="A25" s="23" t="s">
        <v>431</v>
      </c>
      <c r="B25" s="24">
        <v>0</v>
      </c>
      <c r="D25" s="24">
        <v>64</v>
      </c>
      <c r="F25" s="24">
        <v>64</v>
      </c>
      <c r="H25" s="25">
        <v>0</v>
      </c>
      <c r="J25" s="24">
        <v>320</v>
      </c>
      <c r="L25" s="24">
        <v>320</v>
      </c>
      <c r="N25" s="23" t="s">
        <v>431</v>
      </c>
      <c r="O25" s="24">
        <v>0</v>
      </c>
      <c r="Q25" s="24">
        <v>0</v>
      </c>
      <c r="S25" s="24">
        <v>0</v>
      </c>
      <c r="U25" s="24">
        <v>0</v>
      </c>
      <c r="W25" s="24">
        <v>0</v>
      </c>
      <c r="Y25" s="24">
        <v>64</v>
      </c>
      <c r="AA25" s="24">
        <v>64</v>
      </c>
      <c r="AC25" s="24">
        <v>64</v>
      </c>
      <c r="AE25" s="24">
        <v>64</v>
      </c>
      <c r="AG25" s="24">
        <v>64</v>
      </c>
      <c r="AI25" s="24">
        <v>64</v>
      </c>
      <c r="AK25" s="24">
        <v>64</v>
      </c>
      <c r="AM25" s="26">
        <v>448</v>
      </c>
      <c r="AO25" s="27">
        <v>768</v>
      </c>
      <c r="AQ25" s="27">
        <v>320</v>
      </c>
    </row>
    <row r="26" spans="1:43" s="24" customFormat="1" ht="12" customHeight="1" x14ac:dyDescent="0.2">
      <c r="A26" s="23" t="s">
        <v>432</v>
      </c>
      <c r="B26" s="24">
        <v>0</v>
      </c>
      <c r="D26" s="24">
        <v>0</v>
      </c>
      <c r="F26" s="24">
        <v>0</v>
      </c>
      <c r="H26" s="25">
        <v>0</v>
      </c>
      <c r="J26" s="24">
        <v>0</v>
      </c>
      <c r="L26" s="24">
        <v>0</v>
      </c>
      <c r="N26" s="23" t="s">
        <v>432</v>
      </c>
      <c r="O26" s="24">
        <v>0</v>
      </c>
      <c r="Q26" s="24">
        <v>0</v>
      </c>
      <c r="S26" s="24">
        <v>0</v>
      </c>
      <c r="U26" s="24">
        <v>0</v>
      </c>
      <c r="W26" s="24">
        <v>0</v>
      </c>
      <c r="Y26" s="24">
        <v>0</v>
      </c>
      <c r="AA26" s="24">
        <v>0</v>
      </c>
      <c r="AC26" s="24">
        <v>0</v>
      </c>
      <c r="AE26" s="24">
        <v>0</v>
      </c>
      <c r="AG26" s="24">
        <v>0</v>
      </c>
      <c r="AI26" s="24">
        <v>0</v>
      </c>
      <c r="AK26" s="24">
        <v>0</v>
      </c>
      <c r="AM26" s="26">
        <v>0</v>
      </c>
      <c r="AO26" s="27">
        <v>0</v>
      </c>
      <c r="AQ26" s="27">
        <v>0</v>
      </c>
    </row>
    <row r="27" spans="1:43" s="24" customFormat="1" ht="12" customHeight="1" x14ac:dyDescent="0.2">
      <c r="A27" s="23" t="s">
        <v>433</v>
      </c>
      <c r="B27" s="24">
        <v>0</v>
      </c>
      <c r="D27" s="24">
        <v>0</v>
      </c>
      <c r="F27" s="24">
        <v>0</v>
      </c>
      <c r="H27" s="25">
        <v>90</v>
      </c>
      <c r="J27" s="24">
        <v>0</v>
      </c>
      <c r="L27" s="24">
        <v>-90</v>
      </c>
      <c r="N27" s="23" t="s">
        <v>433</v>
      </c>
      <c r="O27" s="24">
        <v>73.930000000000007</v>
      </c>
      <c r="Q27" s="24">
        <v>15.54</v>
      </c>
      <c r="S27" s="24">
        <v>0.53</v>
      </c>
      <c r="U27" s="24">
        <v>0</v>
      </c>
      <c r="W27" s="24">
        <v>0</v>
      </c>
      <c r="Y27" s="24">
        <v>0</v>
      </c>
      <c r="AA27" s="24">
        <v>0</v>
      </c>
      <c r="AC27" s="24">
        <v>0</v>
      </c>
      <c r="AE27" s="24">
        <v>0</v>
      </c>
      <c r="AG27" s="24">
        <v>0</v>
      </c>
      <c r="AI27" s="24">
        <v>0</v>
      </c>
      <c r="AK27" s="24">
        <v>0</v>
      </c>
      <c r="AM27" s="26">
        <v>90</v>
      </c>
      <c r="AO27" s="27">
        <v>0</v>
      </c>
      <c r="AQ27" s="27">
        <v>-90</v>
      </c>
    </row>
    <row r="28" spans="1:43" s="24" customFormat="1" ht="12" customHeight="1" x14ac:dyDescent="0.2">
      <c r="A28" s="23" t="s">
        <v>434</v>
      </c>
      <c r="B28" s="24">
        <v>0</v>
      </c>
      <c r="D28" s="24">
        <v>0</v>
      </c>
      <c r="F28" s="24">
        <v>0</v>
      </c>
      <c r="H28" s="25">
        <v>0</v>
      </c>
      <c r="J28" s="24">
        <v>0</v>
      </c>
      <c r="L28" s="24">
        <v>0</v>
      </c>
      <c r="N28" s="23" t="s">
        <v>434</v>
      </c>
      <c r="O28" s="24">
        <v>0</v>
      </c>
      <c r="Q28" s="24">
        <v>0</v>
      </c>
      <c r="S28" s="24">
        <v>0</v>
      </c>
      <c r="U28" s="24">
        <v>0</v>
      </c>
      <c r="W28" s="24">
        <v>0</v>
      </c>
      <c r="Y28" s="24">
        <v>0</v>
      </c>
      <c r="AA28" s="24">
        <v>0</v>
      </c>
      <c r="AC28" s="24">
        <v>0</v>
      </c>
      <c r="AE28" s="24">
        <v>0</v>
      </c>
      <c r="AG28" s="24">
        <v>0</v>
      </c>
      <c r="AI28" s="24">
        <v>0</v>
      </c>
      <c r="AK28" s="24">
        <v>0</v>
      </c>
      <c r="AM28" s="26">
        <v>0</v>
      </c>
      <c r="AO28" s="27">
        <v>0</v>
      </c>
      <c r="AQ28" s="27">
        <v>0</v>
      </c>
    </row>
    <row r="29" spans="1:43" s="24" customFormat="1" ht="12" customHeight="1" x14ac:dyDescent="0.2">
      <c r="A29" s="23" t="s">
        <v>435</v>
      </c>
      <c r="B29" s="24">
        <v>330</v>
      </c>
      <c r="D29" s="24">
        <v>1374</v>
      </c>
      <c r="F29" s="24">
        <v>1044</v>
      </c>
      <c r="H29" s="25">
        <v>2327.83</v>
      </c>
      <c r="J29" s="24">
        <v>6870</v>
      </c>
      <c r="L29" s="24">
        <v>4542.17</v>
      </c>
      <c r="N29" s="23" t="s">
        <v>435</v>
      </c>
      <c r="O29" s="24">
        <v>0</v>
      </c>
      <c r="Q29" s="24">
        <v>335.32</v>
      </c>
      <c r="S29" s="24">
        <v>659.49</v>
      </c>
      <c r="U29" s="24">
        <v>1003.02</v>
      </c>
      <c r="W29" s="24">
        <v>330</v>
      </c>
      <c r="Y29" s="24">
        <v>1374</v>
      </c>
      <c r="AA29" s="24">
        <v>1374</v>
      </c>
      <c r="AC29" s="24">
        <v>1374</v>
      </c>
      <c r="AE29" s="24">
        <v>1374</v>
      </c>
      <c r="AG29" s="24">
        <v>1374</v>
      </c>
      <c r="AI29" s="24">
        <v>1374</v>
      </c>
      <c r="AK29" s="24">
        <v>1374</v>
      </c>
      <c r="AM29" s="26">
        <v>11945.83</v>
      </c>
      <c r="AO29" s="27">
        <v>16488</v>
      </c>
      <c r="AQ29" s="27">
        <v>4542.17</v>
      </c>
    </row>
    <row r="30" spans="1:43" s="24" customFormat="1" ht="12" customHeight="1" x14ac:dyDescent="0.2">
      <c r="A30" s="23" t="s">
        <v>436</v>
      </c>
      <c r="B30" s="28">
        <v>6156.41</v>
      </c>
      <c r="D30" s="28">
        <v>7882</v>
      </c>
      <c r="F30" s="28">
        <v>1725.59</v>
      </c>
      <c r="H30" s="29">
        <v>8208.84</v>
      </c>
      <c r="J30" s="28">
        <v>39410</v>
      </c>
      <c r="L30" s="28">
        <v>31201.16</v>
      </c>
      <c r="N30" s="23" t="s">
        <v>436</v>
      </c>
      <c r="O30" s="28">
        <v>54.1</v>
      </c>
      <c r="Q30" s="28">
        <v>462.93</v>
      </c>
      <c r="S30" s="28">
        <v>825.54</v>
      </c>
      <c r="U30" s="28">
        <v>709.86</v>
      </c>
      <c r="W30" s="28">
        <v>6156.41</v>
      </c>
      <c r="Y30" s="28">
        <v>7882</v>
      </c>
      <c r="AA30" s="28">
        <v>7882</v>
      </c>
      <c r="AC30" s="28">
        <v>7882</v>
      </c>
      <c r="AE30" s="28">
        <v>7882</v>
      </c>
      <c r="AG30" s="28">
        <v>7882</v>
      </c>
      <c r="AI30" s="28">
        <v>7882</v>
      </c>
      <c r="AK30" s="28">
        <v>7882</v>
      </c>
      <c r="AM30" s="30">
        <v>63382.84</v>
      </c>
      <c r="AO30" s="31">
        <v>94584</v>
      </c>
      <c r="AQ30" s="31">
        <v>31201.16</v>
      </c>
    </row>
    <row r="31" spans="1:43" s="24" customFormat="1" ht="12" customHeight="1" x14ac:dyDescent="0.2">
      <c r="A31" s="32" t="s">
        <v>437</v>
      </c>
      <c r="B31" s="24">
        <v>200755.03</v>
      </c>
      <c r="D31" s="24">
        <v>108353</v>
      </c>
      <c r="F31" s="24">
        <v>-92402.03</v>
      </c>
      <c r="H31" s="33">
        <v>1593627.34</v>
      </c>
      <c r="J31" s="24">
        <v>541765</v>
      </c>
      <c r="L31" s="24">
        <v>-1051862.3400000001</v>
      </c>
      <c r="N31" s="32" t="s">
        <v>437</v>
      </c>
      <c r="O31" s="24">
        <v>104106.05</v>
      </c>
      <c r="P31" s="34"/>
      <c r="Q31" s="24">
        <v>135551.16</v>
      </c>
      <c r="R31" s="34"/>
      <c r="S31" s="24">
        <v>437873.67</v>
      </c>
      <c r="T31" s="34"/>
      <c r="U31" s="24">
        <v>715341.43</v>
      </c>
      <c r="V31" s="34"/>
      <c r="W31" s="24">
        <v>200755.03</v>
      </c>
      <c r="X31" s="34"/>
      <c r="Y31" s="24">
        <v>108353</v>
      </c>
      <c r="Z31" s="34"/>
      <c r="AA31" s="24">
        <v>108353</v>
      </c>
      <c r="AB31" s="34"/>
      <c r="AC31" s="24">
        <v>108353</v>
      </c>
      <c r="AD31" s="34"/>
      <c r="AE31" s="24">
        <v>108353</v>
      </c>
      <c r="AF31" s="34"/>
      <c r="AG31" s="24">
        <v>108353</v>
      </c>
      <c r="AH31" s="34"/>
      <c r="AI31" s="24">
        <v>108353</v>
      </c>
      <c r="AJ31" s="34"/>
      <c r="AK31" s="24">
        <v>108353</v>
      </c>
      <c r="AL31" s="34"/>
      <c r="AM31" s="26">
        <v>2352098.34</v>
      </c>
      <c r="AO31" s="27">
        <v>1300236</v>
      </c>
      <c r="AQ31" s="27">
        <v>-1051862.3400000001</v>
      </c>
    </row>
    <row r="32" spans="1:43" s="24" customFormat="1" ht="12" customHeight="1" x14ac:dyDescent="0.2">
      <c r="A32" s="35"/>
      <c r="C32" s="34"/>
      <c r="F32" s="34"/>
      <c r="G32" s="34"/>
      <c r="H32" s="33"/>
      <c r="N32" s="35"/>
      <c r="AM32" s="26"/>
      <c r="AO32" s="27"/>
      <c r="AQ32" s="27"/>
    </row>
    <row r="33" spans="1:43" s="24" customFormat="1" ht="12" customHeight="1" x14ac:dyDescent="0.2">
      <c r="A33" s="23" t="s">
        <v>438</v>
      </c>
      <c r="B33" s="35">
        <v>-650</v>
      </c>
      <c r="D33" s="35">
        <v>0</v>
      </c>
      <c r="F33" s="35">
        <v>650</v>
      </c>
      <c r="H33" s="25">
        <v>-886047.24</v>
      </c>
      <c r="J33" s="35">
        <v>0</v>
      </c>
      <c r="L33" s="35">
        <v>886047.24</v>
      </c>
      <c r="N33" s="23" t="s">
        <v>438</v>
      </c>
      <c r="O33" s="35">
        <v>-4248.4399999999996</v>
      </c>
      <c r="P33" s="35"/>
      <c r="Q33" s="35">
        <v>0</v>
      </c>
      <c r="R33" s="35"/>
      <c r="S33" s="35">
        <v>-307580.19</v>
      </c>
      <c r="T33" s="35"/>
      <c r="U33" s="35">
        <v>-573568.61</v>
      </c>
      <c r="V33" s="35"/>
      <c r="W33" s="35">
        <v>-650</v>
      </c>
      <c r="X33" s="35"/>
      <c r="Y33" s="35">
        <v>0</v>
      </c>
      <c r="Z33" s="35"/>
      <c r="AA33" s="35">
        <v>0</v>
      </c>
      <c r="AB33" s="35"/>
      <c r="AC33" s="35">
        <v>0</v>
      </c>
      <c r="AD33" s="35"/>
      <c r="AE33" s="35">
        <v>0</v>
      </c>
      <c r="AF33" s="35"/>
      <c r="AG33" s="35">
        <v>0</v>
      </c>
      <c r="AH33" s="35"/>
      <c r="AI33" s="35">
        <v>0</v>
      </c>
      <c r="AJ33" s="35"/>
      <c r="AK33" s="35">
        <v>0</v>
      </c>
      <c r="AL33" s="35"/>
      <c r="AM33" s="36">
        <v>-886047.24</v>
      </c>
      <c r="AO33" s="37">
        <v>0</v>
      </c>
      <c r="AQ33" s="27">
        <v>886047.24</v>
      </c>
    </row>
    <row r="34" spans="1:43" s="24" customFormat="1" ht="12" customHeight="1" x14ac:dyDescent="0.2">
      <c r="A34" s="38" t="s">
        <v>359</v>
      </c>
      <c r="B34" s="28">
        <v>0</v>
      </c>
      <c r="D34" s="28">
        <v>0</v>
      </c>
      <c r="F34" s="28">
        <v>0</v>
      </c>
      <c r="H34" s="29">
        <v>0</v>
      </c>
      <c r="J34" s="28">
        <v>0</v>
      </c>
      <c r="L34" s="28">
        <v>0</v>
      </c>
      <c r="N34" s="38" t="s">
        <v>359</v>
      </c>
      <c r="O34" s="28">
        <v>0</v>
      </c>
      <c r="P34" s="35"/>
      <c r="Q34" s="28">
        <v>0</v>
      </c>
      <c r="R34" s="35"/>
      <c r="S34" s="28">
        <v>0</v>
      </c>
      <c r="T34" s="35"/>
      <c r="U34" s="28">
        <v>0</v>
      </c>
      <c r="V34" s="35"/>
      <c r="W34" s="28">
        <v>0</v>
      </c>
      <c r="X34" s="35"/>
      <c r="Y34" s="28">
        <v>0</v>
      </c>
      <c r="Z34" s="35"/>
      <c r="AA34" s="28">
        <v>0</v>
      </c>
      <c r="AB34" s="35"/>
      <c r="AC34" s="28">
        <v>0</v>
      </c>
      <c r="AD34" s="35"/>
      <c r="AE34" s="28">
        <v>0</v>
      </c>
      <c r="AF34" s="35"/>
      <c r="AG34" s="28">
        <v>0</v>
      </c>
      <c r="AH34" s="35"/>
      <c r="AI34" s="28">
        <v>0</v>
      </c>
      <c r="AJ34" s="35"/>
      <c r="AK34" s="28">
        <v>0</v>
      </c>
      <c r="AL34" s="35"/>
      <c r="AM34" s="30">
        <v>0</v>
      </c>
      <c r="AO34" s="31">
        <v>0</v>
      </c>
      <c r="AQ34" s="31">
        <v>0</v>
      </c>
    </row>
    <row r="35" spans="1:43" s="24" customFormat="1" ht="12" customHeight="1" x14ac:dyDescent="0.2">
      <c r="C35" s="34"/>
      <c r="F35" s="34"/>
      <c r="G35" s="34"/>
      <c r="H35" s="33"/>
      <c r="AM35" s="26"/>
      <c r="AO35" s="27"/>
      <c r="AQ35" s="27"/>
    </row>
    <row r="36" spans="1:43" s="24" customFormat="1" ht="12" customHeight="1" x14ac:dyDescent="0.2">
      <c r="A36" s="39" t="s">
        <v>439</v>
      </c>
      <c r="B36" s="34">
        <v>200105.03</v>
      </c>
      <c r="C36" s="34"/>
      <c r="D36" s="34">
        <v>108353</v>
      </c>
      <c r="E36" s="34"/>
      <c r="F36" s="34">
        <v>-91752.03</v>
      </c>
      <c r="G36" s="34"/>
      <c r="H36" s="34">
        <v>707580.1</v>
      </c>
      <c r="I36" s="34"/>
      <c r="J36" s="34">
        <v>541765</v>
      </c>
      <c r="K36" s="34"/>
      <c r="L36" s="34">
        <v>-165815.1</v>
      </c>
      <c r="N36" s="39" t="s">
        <v>439</v>
      </c>
      <c r="O36" s="34">
        <v>99857.61</v>
      </c>
      <c r="P36" s="34"/>
      <c r="Q36" s="34">
        <v>135551.16</v>
      </c>
      <c r="R36" s="34"/>
      <c r="S36" s="34">
        <v>130293.48</v>
      </c>
      <c r="T36" s="34"/>
      <c r="U36" s="34">
        <v>141772.82</v>
      </c>
      <c r="V36" s="34"/>
      <c r="W36" s="34">
        <v>200105.03</v>
      </c>
      <c r="X36" s="34"/>
      <c r="Y36" s="34">
        <v>108353</v>
      </c>
      <c r="Z36" s="34"/>
      <c r="AA36" s="34">
        <v>108353</v>
      </c>
      <c r="AB36" s="34"/>
      <c r="AC36" s="34">
        <v>108353</v>
      </c>
      <c r="AD36" s="34"/>
      <c r="AE36" s="34">
        <v>108353</v>
      </c>
      <c r="AF36" s="34"/>
      <c r="AG36" s="34">
        <v>108353</v>
      </c>
      <c r="AH36" s="34"/>
      <c r="AI36" s="34">
        <v>108353</v>
      </c>
      <c r="AJ36" s="34"/>
      <c r="AK36" s="34">
        <v>108353</v>
      </c>
      <c r="AL36" s="34"/>
      <c r="AM36" s="26">
        <v>1466051.1</v>
      </c>
      <c r="AO36" s="27">
        <v>1300236</v>
      </c>
      <c r="AQ36" s="27">
        <v>-165815.1</v>
      </c>
    </row>
    <row r="37" spans="1:43" s="24" customFormat="1" ht="12" customHeight="1" x14ac:dyDescent="0.2">
      <c r="N37" s="39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O37" s="34"/>
      <c r="AQ37" s="34"/>
    </row>
    <row r="38" spans="1:43" s="24" customFormat="1" ht="12" customHeight="1" x14ac:dyDescent="0.2">
      <c r="A38" s="40" t="s">
        <v>440</v>
      </c>
      <c r="B38" s="24">
        <v>9</v>
      </c>
      <c r="D38" s="24">
        <v>10</v>
      </c>
      <c r="F38" s="24">
        <f>+D38-B38</f>
        <v>1</v>
      </c>
      <c r="H38" s="24">
        <v>10</v>
      </c>
      <c r="J38" s="24">
        <v>10</v>
      </c>
      <c r="L38" s="24">
        <f>+J38-H38</f>
        <v>0</v>
      </c>
      <c r="N38" s="40" t="s">
        <v>440</v>
      </c>
      <c r="O38" s="24">
        <v>10</v>
      </c>
      <c r="Q38" s="24">
        <v>10</v>
      </c>
      <c r="S38" s="24">
        <v>10</v>
      </c>
      <c r="U38" s="24">
        <v>10</v>
      </c>
      <c r="W38" s="24">
        <v>9</v>
      </c>
      <c r="Y38" s="24">
        <v>10</v>
      </c>
      <c r="AA38" s="24">
        <v>10</v>
      </c>
      <c r="AC38" s="24">
        <v>10</v>
      </c>
      <c r="AE38" s="24">
        <v>10</v>
      </c>
      <c r="AG38" s="24">
        <v>10</v>
      </c>
      <c r="AI38" s="24">
        <v>10</v>
      </c>
      <c r="AK38" s="24">
        <v>10</v>
      </c>
      <c r="AM38" s="26">
        <f>SUM(O38:AK38)/12</f>
        <v>9.9166666666666661</v>
      </c>
      <c r="AO38" s="27">
        <v>10</v>
      </c>
      <c r="AQ38" s="27">
        <v>-0.41666666666666607</v>
      </c>
    </row>
    <row r="39" spans="1:43" ht="12" customHeight="1" x14ac:dyDescent="0.2"/>
    <row r="41" spans="1:43" x14ac:dyDescent="0.2">
      <c r="A41" s="4" t="s">
        <v>572</v>
      </c>
    </row>
    <row r="43" spans="1:43" x14ac:dyDescent="0.2">
      <c r="A43" s="4" t="s">
        <v>595</v>
      </c>
    </row>
    <row r="44" spans="1:43" x14ac:dyDescent="0.2">
      <c r="A44" s="4" t="s">
        <v>602</v>
      </c>
    </row>
    <row r="45" spans="1:43" x14ac:dyDescent="0.2">
      <c r="A45" s="4" t="s">
        <v>600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9 F39 F37 L37 L11:L35 F11:F35">
    <cfRule type="cellIs" dxfId="1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opLeftCell="F65" workbookViewId="0">
      <selection activeCell="A45" sqref="A45:A46"/>
    </sheetView>
  </sheetViews>
  <sheetFormatPr defaultRowHeight="12.75" x14ac:dyDescent="0.2"/>
  <cols>
    <col min="1" max="1" width="5.42578125" customWidth="1"/>
    <col min="2" max="2" width="10.42578125" customWidth="1"/>
    <col min="3" max="3" width="7.42578125" customWidth="1"/>
    <col min="4" max="4" width="10.7109375" customWidth="1"/>
    <col min="5" max="5" width="6" customWidth="1"/>
    <col min="7" max="7" width="12" customWidth="1"/>
    <col min="8" max="8" width="12.5703125" customWidth="1"/>
    <col min="9" max="9" width="43.5703125" customWidth="1"/>
    <col min="10" max="10" width="12.140625" customWidth="1"/>
    <col min="11" max="11" width="40" customWidth="1"/>
    <col min="12" max="12" width="12.5703125" customWidth="1"/>
  </cols>
  <sheetData>
    <row r="1" spans="1:12" x14ac:dyDescent="0.2">
      <c r="A1" t="s">
        <v>0</v>
      </c>
      <c r="C1" t="s">
        <v>1</v>
      </c>
      <c r="E1" t="s">
        <v>179</v>
      </c>
    </row>
    <row r="2" spans="1:12" x14ac:dyDescent="0.2">
      <c r="A2" t="s">
        <v>3</v>
      </c>
      <c r="C2" s="1">
        <v>107061</v>
      </c>
      <c r="E2" t="s">
        <v>362</v>
      </c>
    </row>
    <row r="3" spans="1:12" x14ac:dyDescent="0.2">
      <c r="A3" t="s">
        <v>5</v>
      </c>
      <c r="C3" t="s">
        <v>6</v>
      </c>
      <c r="E3" t="s">
        <v>7</v>
      </c>
    </row>
    <row r="6" spans="1:12" x14ac:dyDescent="0.2">
      <c r="B6" t="s">
        <v>8</v>
      </c>
      <c r="C6" t="s">
        <v>9</v>
      </c>
      <c r="D6" t="s">
        <v>10</v>
      </c>
      <c r="F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</row>
    <row r="8" spans="1:12" x14ac:dyDescent="0.2">
      <c r="B8" s="2">
        <v>37026</v>
      </c>
      <c r="C8">
        <v>413</v>
      </c>
      <c r="D8">
        <v>52000500</v>
      </c>
      <c r="F8" t="s">
        <v>17</v>
      </c>
      <c r="H8">
        <v>100025199</v>
      </c>
      <c r="J8">
        <v>30016000</v>
      </c>
      <c r="K8" t="s">
        <v>18</v>
      </c>
      <c r="L8" s="3">
        <v>571.84</v>
      </c>
    </row>
    <row r="9" spans="1:12" x14ac:dyDescent="0.2">
      <c r="B9" s="2">
        <v>37026</v>
      </c>
      <c r="C9">
        <v>413</v>
      </c>
      <c r="D9">
        <v>52000500</v>
      </c>
      <c r="F9" t="s">
        <v>17</v>
      </c>
      <c r="H9">
        <v>100025199</v>
      </c>
      <c r="J9">
        <v>30016000</v>
      </c>
      <c r="K9" t="s">
        <v>18</v>
      </c>
      <c r="L9" s="3">
        <v>260.5</v>
      </c>
    </row>
    <row r="10" spans="1:12" x14ac:dyDescent="0.2">
      <c r="B10" s="2">
        <v>37026</v>
      </c>
      <c r="C10">
        <v>413</v>
      </c>
      <c r="D10">
        <v>52000500</v>
      </c>
      <c r="F10" t="s">
        <v>17</v>
      </c>
      <c r="H10">
        <v>100025199</v>
      </c>
      <c r="J10">
        <v>30016000</v>
      </c>
      <c r="K10" t="s">
        <v>18</v>
      </c>
      <c r="L10" s="3">
        <v>35000</v>
      </c>
    </row>
    <row r="11" spans="1:12" x14ac:dyDescent="0.2">
      <c r="B11" s="2">
        <v>37026</v>
      </c>
      <c r="C11">
        <v>413</v>
      </c>
      <c r="D11">
        <v>52000500</v>
      </c>
      <c r="F11" t="s">
        <v>17</v>
      </c>
      <c r="H11">
        <v>100025199</v>
      </c>
      <c r="J11">
        <v>30016000</v>
      </c>
      <c r="K11" t="s">
        <v>18</v>
      </c>
      <c r="L11" s="3">
        <v>900</v>
      </c>
    </row>
    <row r="12" spans="1:12" x14ac:dyDescent="0.2">
      <c r="B12" s="2">
        <v>37042</v>
      </c>
      <c r="C12">
        <v>413</v>
      </c>
      <c r="D12">
        <v>52000500</v>
      </c>
      <c r="F12" t="s">
        <v>17</v>
      </c>
      <c r="H12">
        <v>100026816</v>
      </c>
      <c r="J12">
        <v>30016000</v>
      </c>
      <c r="K12" t="s">
        <v>18</v>
      </c>
      <c r="L12" s="3">
        <v>116.05</v>
      </c>
    </row>
    <row r="13" spans="1:12" x14ac:dyDescent="0.2">
      <c r="B13" s="2">
        <v>37042</v>
      </c>
      <c r="C13">
        <v>413</v>
      </c>
      <c r="D13">
        <v>52000500</v>
      </c>
      <c r="F13" t="s">
        <v>17</v>
      </c>
      <c r="H13">
        <v>100026816</v>
      </c>
      <c r="J13">
        <v>30016000</v>
      </c>
      <c r="K13" t="s">
        <v>18</v>
      </c>
      <c r="L13" s="3">
        <v>15693.75</v>
      </c>
    </row>
    <row r="14" spans="1:12" x14ac:dyDescent="0.2">
      <c r="B14" s="2">
        <v>37042</v>
      </c>
      <c r="C14">
        <v>413</v>
      </c>
      <c r="D14">
        <v>52000500</v>
      </c>
      <c r="F14" t="s">
        <v>17</v>
      </c>
      <c r="H14">
        <v>100026816</v>
      </c>
      <c r="J14">
        <v>30016000</v>
      </c>
      <c r="K14" t="s">
        <v>18</v>
      </c>
      <c r="L14" s="3">
        <v>27811.64</v>
      </c>
    </row>
    <row r="15" spans="1:12" x14ac:dyDescent="0.2">
      <c r="B15" s="2">
        <v>37042</v>
      </c>
      <c r="C15">
        <v>413</v>
      </c>
      <c r="D15">
        <v>52000500</v>
      </c>
      <c r="F15" t="s">
        <v>17</v>
      </c>
      <c r="H15">
        <v>100026816</v>
      </c>
      <c r="J15">
        <v>30016000</v>
      </c>
      <c r="K15" t="s">
        <v>18</v>
      </c>
      <c r="L15" s="3">
        <v>260.5</v>
      </c>
    </row>
    <row r="16" spans="1:12" x14ac:dyDescent="0.2">
      <c r="B16" s="2">
        <v>37026</v>
      </c>
      <c r="C16">
        <v>413</v>
      </c>
      <c r="D16">
        <v>52000500</v>
      </c>
      <c r="F16" t="s">
        <v>17</v>
      </c>
      <c r="H16">
        <v>100025199</v>
      </c>
      <c r="J16">
        <v>30016000</v>
      </c>
      <c r="K16" t="s">
        <v>18</v>
      </c>
      <c r="L16" s="3">
        <v>568.17999999999995</v>
      </c>
    </row>
    <row r="17" spans="2:12" x14ac:dyDescent="0.2">
      <c r="B17" s="2">
        <v>37042</v>
      </c>
      <c r="C17">
        <v>413</v>
      </c>
      <c r="D17">
        <v>52000500</v>
      </c>
      <c r="F17" t="s">
        <v>17</v>
      </c>
      <c r="H17">
        <v>100024691</v>
      </c>
      <c r="J17">
        <v>52000500</v>
      </c>
      <c r="K17" t="s">
        <v>17</v>
      </c>
      <c r="L17" s="3">
        <v>-12500</v>
      </c>
    </row>
    <row r="18" spans="2:12" x14ac:dyDescent="0.2">
      <c r="B18" s="2">
        <v>37026</v>
      </c>
      <c r="C18">
        <v>413</v>
      </c>
      <c r="D18">
        <v>52000500</v>
      </c>
      <c r="F18" t="s">
        <v>17</v>
      </c>
      <c r="H18">
        <v>100025199</v>
      </c>
      <c r="J18">
        <v>25142000</v>
      </c>
      <c r="K18" t="s">
        <v>19</v>
      </c>
      <c r="L18" s="3">
        <v>-684.23</v>
      </c>
    </row>
    <row r="19" spans="2:12" x14ac:dyDescent="0.2">
      <c r="B19" s="2">
        <v>37042</v>
      </c>
      <c r="C19">
        <v>413</v>
      </c>
      <c r="D19">
        <v>52000500</v>
      </c>
      <c r="F19" t="s">
        <v>17</v>
      </c>
      <c r="H19">
        <v>100026816</v>
      </c>
      <c r="J19">
        <v>25142000</v>
      </c>
      <c r="K19" t="s">
        <v>19</v>
      </c>
      <c r="L19" s="3">
        <v>-25000</v>
      </c>
    </row>
    <row r="20" spans="2:12" x14ac:dyDescent="0.2">
      <c r="B20" s="2">
        <v>37042</v>
      </c>
      <c r="C20">
        <v>413</v>
      </c>
      <c r="D20">
        <v>52000500</v>
      </c>
      <c r="F20" t="s">
        <v>17</v>
      </c>
      <c r="H20">
        <v>100026816</v>
      </c>
      <c r="J20">
        <v>25142000</v>
      </c>
      <c r="K20" t="s">
        <v>19</v>
      </c>
      <c r="L20" s="3">
        <v>-116.05</v>
      </c>
    </row>
    <row r="21" spans="2:12" x14ac:dyDescent="0.2">
      <c r="B21" s="2">
        <v>37026</v>
      </c>
      <c r="C21">
        <v>413</v>
      </c>
      <c r="D21">
        <v>52000500</v>
      </c>
      <c r="F21" t="s">
        <v>17</v>
      </c>
      <c r="H21">
        <v>100025199</v>
      </c>
      <c r="J21">
        <v>30016000</v>
      </c>
      <c r="K21" t="s">
        <v>18</v>
      </c>
      <c r="L21" s="3">
        <v>116.05</v>
      </c>
    </row>
    <row r="22" spans="2:12" x14ac:dyDescent="0.2">
      <c r="B22" s="2">
        <v>37026</v>
      </c>
      <c r="C22">
        <v>413</v>
      </c>
      <c r="D22">
        <v>52000500</v>
      </c>
      <c r="F22" t="s">
        <v>17</v>
      </c>
      <c r="H22">
        <v>100025199</v>
      </c>
      <c r="J22">
        <v>30016000</v>
      </c>
      <c r="K22" t="s">
        <v>18</v>
      </c>
      <c r="L22" s="3">
        <v>9375</v>
      </c>
    </row>
    <row r="23" spans="2:12" x14ac:dyDescent="0.2">
      <c r="B23" s="2">
        <v>37026</v>
      </c>
      <c r="C23">
        <v>413</v>
      </c>
      <c r="D23">
        <v>52000500</v>
      </c>
      <c r="F23" t="s">
        <v>17</v>
      </c>
      <c r="H23">
        <v>100025199</v>
      </c>
      <c r="J23">
        <v>30016000</v>
      </c>
      <c r="K23" t="s">
        <v>18</v>
      </c>
      <c r="L23" s="3">
        <v>33317.449999999997</v>
      </c>
    </row>
    <row r="24" spans="2:12" x14ac:dyDescent="0.2">
      <c r="B24" s="2">
        <v>37012</v>
      </c>
      <c r="C24">
        <v>413</v>
      </c>
      <c r="D24">
        <v>52000500</v>
      </c>
      <c r="F24" t="s">
        <v>17</v>
      </c>
      <c r="H24">
        <v>100023292</v>
      </c>
      <c r="J24">
        <v>20022500</v>
      </c>
      <c r="K24" t="s">
        <v>184</v>
      </c>
      <c r="L24" s="3">
        <v>75000</v>
      </c>
    </row>
    <row r="25" spans="2:12" x14ac:dyDescent="0.2">
      <c r="B25" t="s">
        <v>20</v>
      </c>
      <c r="D25">
        <v>52000500</v>
      </c>
      <c r="L25" s="59">
        <v>160690.68</v>
      </c>
    </row>
    <row r="26" spans="2:12" x14ac:dyDescent="0.2">
      <c r="B26" s="2">
        <v>37042</v>
      </c>
      <c r="C26">
        <v>413</v>
      </c>
      <c r="D26">
        <v>52001000</v>
      </c>
      <c r="F26" t="s">
        <v>21</v>
      </c>
      <c r="H26">
        <v>100026816</v>
      </c>
      <c r="J26">
        <v>30016000</v>
      </c>
      <c r="K26" t="s">
        <v>18</v>
      </c>
      <c r="L26" s="3">
        <v>1042.7</v>
      </c>
    </row>
    <row r="27" spans="2:12" x14ac:dyDescent="0.2">
      <c r="B27" s="2">
        <v>37042</v>
      </c>
      <c r="C27">
        <v>413</v>
      </c>
      <c r="D27">
        <v>52001000</v>
      </c>
      <c r="F27" t="s">
        <v>21</v>
      </c>
      <c r="H27">
        <v>100026816</v>
      </c>
      <c r="J27">
        <v>30016000</v>
      </c>
      <c r="K27" t="s">
        <v>18</v>
      </c>
      <c r="L27" s="3">
        <v>1159.92</v>
      </c>
    </row>
    <row r="28" spans="2:12" x14ac:dyDescent="0.2">
      <c r="B28" s="2">
        <v>37042</v>
      </c>
      <c r="C28">
        <v>413</v>
      </c>
      <c r="D28">
        <v>52001000</v>
      </c>
      <c r="F28" t="s">
        <v>21</v>
      </c>
      <c r="H28">
        <v>100026816</v>
      </c>
      <c r="J28">
        <v>30016000</v>
      </c>
      <c r="K28" t="s">
        <v>18</v>
      </c>
      <c r="L28" s="3">
        <v>3925.6</v>
      </c>
    </row>
    <row r="29" spans="2:12" x14ac:dyDescent="0.2">
      <c r="B29" s="2">
        <v>37026</v>
      </c>
      <c r="C29">
        <v>413</v>
      </c>
      <c r="D29">
        <v>52001000</v>
      </c>
      <c r="F29" t="s">
        <v>21</v>
      </c>
      <c r="H29">
        <v>100025199</v>
      </c>
      <c r="J29">
        <v>30016000</v>
      </c>
      <c r="K29" t="s">
        <v>18</v>
      </c>
      <c r="L29" s="3">
        <v>1773.47</v>
      </c>
    </row>
    <row r="30" spans="2:12" x14ac:dyDescent="0.2">
      <c r="B30" s="2">
        <v>37026</v>
      </c>
      <c r="C30">
        <v>413</v>
      </c>
      <c r="D30">
        <v>52001000</v>
      </c>
      <c r="F30" t="s">
        <v>21</v>
      </c>
      <c r="H30">
        <v>100025199</v>
      </c>
      <c r="J30">
        <v>30016000</v>
      </c>
      <c r="K30" t="s">
        <v>18</v>
      </c>
      <c r="L30" s="3">
        <v>1192.4100000000001</v>
      </c>
    </row>
    <row r="31" spans="2:12" x14ac:dyDescent="0.2">
      <c r="B31" s="2">
        <v>37026</v>
      </c>
      <c r="C31">
        <v>413</v>
      </c>
      <c r="D31">
        <v>52001000</v>
      </c>
      <c r="F31" t="s">
        <v>21</v>
      </c>
      <c r="H31">
        <v>100025199</v>
      </c>
      <c r="J31">
        <v>30016000</v>
      </c>
      <c r="K31" t="s">
        <v>18</v>
      </c>
      <c r="L31" s="3">
        <v>3731.34</v>
      </c>
    </row>
    <row r="32" spans="2:12" x14ac:dyDescent="0.2">
      <c r="B32" s="2">
        <v>37042</v>
      </c>
      <c r="C32">
        <v>413</v>
      </c>
      <c r="D32">
        <v>52001000</v>
      </c>
      <c r="F32" t="s">
        <v>21</v>
      </c>
      <c r="H32">
        <v>100024691</v>
      </c>
      <c r="J32">
        <v>52000500</v>
      </c>
      <c r="K32" t="s">
        <v>17</v>
      </c>
      <c r="L32" s="3">
        <v>-815.66</v>
      </c>
    </row>
    <row r="33" spans="2:12" x14ac:dyDescent="0.2">
      <c r="B33" t="s">
        <v>20</v>
      </c>
      <c r="D33">
        <v>52001000</v>
      </c>
      <c r="L33" s="59">
        <v>12009.78</v>
      </c>
    </row>
    <row r="34" spans="2:12" x14ac:dyDescent="0.2">
      <c r="B34" s="2">
        <v>37036</v>
      </c>
      <c r="C34">
        <v>413</v>
      </c>
      <c r="D34">
        <v>52003000</v>
      </c>
      <c r="F34" t="s">
        <v>28</v>
      </c>
      <c r="H34">
        <v>100027114</v>
      </c>
      <c r="I34" t="s">
        <v>363</v>
      </c>
      <c r="J34">
        <v>6000012265</v>
      </c>
      <c r="K34" t="s">
        <v>364</v>
      </c>
      <c r="L34" s="3">
        <v>813.77</v>
      </c>
    </row>
    <row r="35" spans="2:12" x14ac:dyDescent="0.2">
      <c r="B35" s="2">
        <v>37035</v>
      </c>
      <c r="C35">
        <v>413</v>
      </c>
      <c r="D35">
        <v>52003000</v>
      </c>
      <c r="F35" t="s">
        <v>28</v>
      </c>
      <c r="H35">
        <v>100026858</v>
      </c>
      <c r="I35" t="s">
        <v>365</v>
      </c>
      <c r="J35">
        <v>6000012428</v>
      </c>
      <c r="K35" t="s">
        <v>366</v>
      </c>
      <c r="L35" s="3">
        <v>104.25</v>
      </c>
    </row>
    <row r="36" spans="2:12" x14ac:dyDescent="0.2">
      <c r="B36" s="2">
        <v>37022</v>
      </c>
      <c r="C36">
        <v>413</v>
      </c>
      <c r="D36">
        <v>52003000</v>
      </c>
      <c r="F36" t="s">
        <v>28</v>
      </c>
      <c r="H36">
        <v>100025451</v>
      </c>
      <c r="I36" t="s">
        <v>367</v>
      </c>
      <c r="J36">
        <v>6000012266</v>
      </c>
      <c r="K36" t="s">
        <v>368</v>
      </c>
      <c r="L36" s="3">
        <v>63.05</v>
      </c>
    </row>
    <row r="37" spans="2:12" x14ac:dyDescent="0.2">
      <c r="B37" t="s">
        <v>20</v>
      </c>
      <c r="D37">
        <v>52003000</v>
      </c>
      <c r="L37" s="59">
        <v>981.07</v>
      </c>
    </row>
    <row r="38" spans="2:12" x14ac:dyDescent="0.2">
      <c r="B38" s="2">
        <v>37036</v>
      </c>
      <c r="C38">
        <v>413</v>
      </c>
      <c r="D38">
        <v>52003500</v>
      </c>
      <c r="F38" t="s">
        <v>37</v>
      </c>
      <c r="H38">
        <v>100027114</v>
      </c>
      <c r="I38" t="s">
        <v>363</v>
      </c>
      <c r="J38">
        <v>6000012265</v>
      </c>
      <c r="K38" t="s">
        <v>364</v>
      </c>
      <c r="L38" s="3">
        <v>29.37</v>
      </c>
    </row>
    <row r="39" spans="2:12" x14ac:dyDescent="0.2">
      <c r="B39" s="2">
        <v>37036</v>
      </c>
      <c r="C39">
        <v>413</v>
      </c>
      <c r="D39">
        <v>52003500</v>
      </c>
      <c r="F39" t="s">
        <v>37</v>
      </c>
      <c r="H39">
        <v>100027098</v>
      </c>
      <c r="I39" t="s">
        <v>369</v>
      </c>
      <c r="J39">
        <v>6000011024</v>
      </c>
      <c r="K39" t="s">
        <v>370</v>
      </c>
      <c r="L39" s="3">
        <v>34.42</v>
      </c>
    </row>
    <row r="40" spans="2:12" x14ac:dyDescent="0.2">
      <c r="B40" s="2">
        <v>37035</v>
      </c>
      <c r="C40">
        <v>413</v>
      </c>
      <c r="D40">
        <v>52003500</v>
      </c>
      <c r="F40" t="s">
        <v>37</v>
      </c>
      <c r="H40">
        <v>100026858</v>
      </c>
      <c r="I40" t="s">
        <v>365</v>
      </c>
      <c r="J40">
        <v>6000012428</v>
      </c>
      <c r="K40" t="s">
        <v>366</v>
      </c>
      <c r="L40" s="3">
        <v>209.43</v>
      </c>
    </row>
    <row r="41" spans="2:12" x14ac:dyDescent="0.2">
      <c r="B41" s="2">
        <v>37035</v>
      </c>
      <c r="C41">
        <v>413</v>
      </c>
      <c r="D41">
        <v>52003500</v>
      </c>
      <c r="F41" t="s">
        <v>37</v>
      </c>
      <c r="H41">
        <v>100026858</v>
      </c>
      <c r="I41" t="s">
        <v>365</v>
      </c>
      <c r="J41">
        <v>6000012428</v>
      </c>
      <c r="K41" t="s">
        <v>366</v>
      </c>
      <c r="L41" s="3">
        <v>16.75</v>
      </c>
    </row>
    <row r="42" spans="2:12" x14ac:dyDescent="0.2">
      <c r="B42" s="2">
        <v>37022</v>
      </c>
      <c r="C42">
        <v>413</v>
      </c>
      <c r="D42">
        <v>52003500</v>
      </c>
      <c r="F42" t="s">
        <v>37</v>
      </c>
      <c r="H42">
        <v>100025451</v>
      </c>
      <c r="I42" t="s">
        <v>367</v>
      </c>
      <c r="J42">
        <v>6000012266</v>
      </c>
      <c r="K42" t="s">
        <v>368</v>
      </c>
      <c r="L42" s="3">
        <v>50.51</v>
      </c>
    </row>
    <row r="43" spans="2:12" x14ac:dyDescent="0.2">
      <c r="B43" t="s">
        <v>20</v>
      </c>
      <c r="D43">
        <v>52003500</v>
      </c>
      <c r="L43" s="59">
        <v>340.48</v>
      </c>
    </row>
    <row r="44" spans="2:12" x14ac:dyDescent="0.2">
      <c r="B44" s="2">
        <v>37041</v>
      </c>
      <c r="C44">
        <v>413</v>
      </c>
      <c r="D44">
        <v>52004000</v>
      </c>
      <c r="F44" t="s">
        <v>47</v>
      </c>
      <c r="H44">
        <v>100027563</v>
      </c>
      <c r="I44" t="s">
        <v>371</v>
      </c>
      <c r="J44">
        <v>6000011024</v>
      </c>
      <c r="K44" t="s">
        <v>370</v>
      </c>
      <c r="L44" s="3">
        <v>170</v>
      </c>
    </row>
    <row r="45" spans="2:12" x14ac:dyDescent="0.2">
      <c r="B45" s="2">
        <v>37036</v>
      </c>
      <c r="C45">
        <v>413</v>
      </c>
      <c r="D45">
        <v>52004000</v>
      </c>
      <c r="F45" t="s">
        <v>47</v>
      </c>
      <c r="H45">
        <v>100027114</v>
      </c>
      <c r="I45" t="s">
        <v>363</v>
      </c>
      <c r="J45">
        <v>6000012265</v>
      </c>
      <c r="K45" t="s">
        <v>364</v>
      </c>
      <c r="L45" s="3">
        <v>435</v>
      </c>
    </row>
    <row r="46" spans="2:12" x14ac:dyDescent="0.2">
      <c r="B46" s="2">
        <v>37036</v>
      </c>
      <c r="C46">
        <v>413</v>
      </c>
      <c r="D46">
        <v>52004000</v>
      </c>
      <c r="F46" t="s">
        <v>47</v>
      </c>
      <c r="H46">
        <v>100027109</v>
      </c>
      <c r="I46" t="s">
        <v>372</v>
      </c>
      <c r="J46">
        <v>6000011577</v>
      </c>
      <c r="K46" t="s">
        <v>373</v>
      </c>
      <c r="L46" s="3">
        <v>480</v>
      </c>
    </row>
    <row r="47" spans="2:12" x14ac:dyDescent="0.2">
      <c r="B47" s="2">
        <v>37036</v>
      </c>
      <c r="C47">
        <v>413</v>
      </c>
      <c r="D47">
        <v>52004000</v>
      </c>
      <c r="F47" t="s">
        <v>47</v>
      </c>
      <c r="H47">
        <v>100027098</v>
      </c>
      <c r="I47" t="s">
        <v>369</v>
      </c>
      <c r="J47">
        <v>6000011024</v>
      </c>
      <c r="K47" t="s">
        <v>370</v>
      </c>
      <c r="L47" s="3">
        <v>435</v>
      </c>
    </row>
    <row r="48" spans="2:12" x14ac:dyDescent="0.2">
      <c r="B48" s="2">
        <v>37035</v>
      </c>
      <c r="C48">
        <v>413</v>
      </c>
      <c r="D48">
        <v>52004000</v>
      </c>
      <c r="F48" t="s">
        <v>47</v>
      </c>
      <c r="H48">
        <v>100026974</v>
      </c>
      <c r="I48" t="s">
        <v>374</v>
      </c>
      <c r="J48">
        <v>6000006169</v>
      </c>
      <c r="K48" t="s">
        <v>53</v>
      </c>
      <c r="L48" s="3">
        <v>170</v>
      </c>
    </row>
    <row r="49" spans="2:12" x14ac:dyDescent="0.2">
      <c r="B49" t="s">
        <v>20</v>
      </c>
      <c r="D49">
        <v>52004000</v>
      </c>
      <c r="L49" s="59">
        <v>1690</v>
      </c>
    </row>
    <row r="50" spans="2:12" x14ac:dyDescent="0.2">
      <c r="B50" s="2">
        <v>37035</v>
      </c>
      <c r="C50">
        <v>413</v>
      </c>
      <c r="D50">
        <v>52004500</v>
      </c>
      <c r="F50" t="s">
        <v>54</v>
      </c>
      <c r="H50">
        <v>100026858</v>
      </c>
      <c r="I50" t="s">
        <v>365</v>
      </c>
      <c r="J50">
        <v>6000012428</v>
      </c>
      <c r="K50" t="s">
        <v>366</v>
      </c>
      <c r="L50" s="3">
        <v>3103.29</v>
      </c>
    </row>
    <row r="51" spans="2:12" x14ac:dyDescent="0.2">
      <c r="B51" s="2">
        <v>37036</v>
      </c>
      <c r="C51">
        <v>413</v>
      </c>
      <c r="D51">
        <v>52004500</v>
      </c>
      <c r="F51" t="s">
        <v>54</v>
      </c>
      <c r="H51">
        <v>100027098</v>
      </c>
      <c r="I51" t="s">
        <v>369</v>
      </c>
      <c r="J51">
        <v>6000011024</v>
      </c>
      <c r="K51" t="s">
        <v>370</v>
      </c>
      <c r="L51" s="3">
        <v>653.42999999999995</v>
      </c>
    </row>
    <row r="52" spans="2:12" x14ac:dyDescent="0.2">
      <c r="B52" s="2">
        <v>37036</v>
      </c>
      <c r="C52">
        <v>413</v>
      </c>
      <c r="D52">
        <v>52004500</v>
      </c>
      <c r="F52" t="s">
        <v>54</v>
      </c>
      <c r="H52">
        <v>100027109</v>
      </c>
      <c r="I52" t="s">
        <v>372</v>
      </c>
      <c r="J52">
        <v>6000011577</v>
      </c>
      <c r="K52" t="s">
        <v>373</v>
      </c>
      <c r="L52" s="3">
        <v>554.41</v>
      </c>
    </row>
    <row r="53" spans="2:12" x14ac:dyDescent="0.2">
      <c r="B53" s="2">
        <v>37036</v>
      </c>
      <c r="C53">
        <v>413</v>
      </c>
      <c r="D53">
        <v>52004500</v>
      </c>
      <c r="F53" t="s">
        <v>54</v>
      </c>
      <c r="H53">
        <v>100027114</v>
      </c>
      <c r="I53" t="s">
        <v>363</v>
      </c>
      <c r="J53">
        <v>6000012265</v>
      </c>
      <c r="K53" t="s">
        <v>364</v>
      </c>
      <c r="L53" s="3">
        <v>376.13</v>
      </c>
    </row>
    <row r="54" spans="2:12" x14ac:dyDescent="0.2">
      <c r="B54" s="2">
        <v>37036</v>
      </c>
      <c r="C54">
        <v>413</v>
      </c>
      <c r="D54">
        <v>52004500</v>
      </c>
      <c r="F54" t="s">
        <v>54</v>
      </c>
      <c r="H54">
        <v>100058545</v>
      </c>
      <c r="I54" t="s">
        <v>375</v>
      </c>
      <c r="J54">
        <v>20022500</v>
      </c>
      <c r="K54" t="s">
        <v>184</v>
      </c>
      <c r="L54" s="3">
        <v>2883.5</v>
      </c>
    </row>
    <row r="55" spans="2:12" x14ac:dyDescent="0.2">
      <c r="B55" s="2">
        <v>37022</v>
      </c>
      <c r="C55">
        <v>413</v>
      </c>
      <c r="D55">
        <v>52004500</v>
      </c>
      <c r="F55" t="s">
        <v>54</v>
      </c>
      <c r="H55">
        <v>100025630</v>
      </c>
      <c r="I55" t="s">
        <v>376</v>
      </c>
      <c r="J55">
        <v>6000012418</v>
      </c>
      <c r="K55" t="s">
        <v>221</v>
      </c>
      <c r="L55" s="3">
        <v>748.7</v>
      </c>
    </row>
    <row r="56" spans="2:12" x14ac:dyDescent="0.2">
      <c r="B56" s="2">
        <v>37022</v>
      </c>
      <c r="C56">
        <v>413</v>
      </c>
      <c r="D56">
        <v>52004500</v>
      </c>
      <c r="F56" t="s">
        <v>54</v>
      </c>
      <c r="H56">
        <v>100025627</v>
      </c>
      <c r="I56" t="s">
        <v>377</v>
      </c>
      <c r="J56">
        <v>6000010748</v>
      </c>
      <c r="K56" t="s">
        <v>378</v>
      </c>
      <c r="L56" s="3">
        <v>492.63</v>
      </c>
    </row>
    <row r="57" spans="2:12" x14ac:dyDescent="0.2">
      <c r="B57" s="2">
        <v>37022</v>
      </c>
      <c r="C57">
        <v>413</v>
      </c>
      <c r="D57">
        <v>52004500</v>
      </c>
      <c r="F57" t="s">
        <v>54</v>
      </c>
      <c r="H57">
        <v>100025451</v>
      </c>
      <c r="I57" t="s">
        <v>367</v>
      </c>
      <c r="J57">
        <v>6000012266</v>
      </c>
      <c r="K57" t="s">
        <v>368</v>
      </c>
      <c r="L57" s="3">
        <v>657.11</v>
      </c>
    </row>
    <row r="58" spans="2:12" x14ac:dyDescent="0.2">
      <c r="B58" t="s">
        <v>20</v>
      </c>
      <c r="D58">
        <v>52004500</v>
      </c>
      <c r="L58" s="59">
        <v>9469.2000000000007</v>
      </c>
    </row>
    <row r="59" spans="2:12" x14ac:dyDescent="0.2">
      <c r="B59" s="2">
        <v>37042</v>
      </c>
      <c r="C59">
        <v>413</v>
      </c>
      <c r="D59">
        <v>52502000</v>
      </c>
      <c r="F59" t="s">
        <v>60</v>
      </c>
      <c r="H59">
        <v>100038957</v>
      </c>
      <c r="I59" t="s">
        <v>61</v>
      </c>
      <c r="J59">
        <v>20023000</v>
      </c>
      <c r="K59" t="s">
        <v>35</v>
      </c>
      <c r="L59" s="3">
        <v>330</v>
      </c>
    </row>
    <row r="60" spans="2:12" x14ac:dyDescent="0.2">
      <c r="B60" t="s">
        <v>20</v>
      </c>
      <c r="D60">
        <v>52502000</v>
      </c>
      <c r="L60" s="59">
        <v>330</v>
      </c>
    </row>
    <row r="61" spans="2:12" x14ac:dyDescent="0.2">
      <c r="B61" s="2">
        <v>37012</v>
      </c>
      <c r="C61">
        <v>413</v>
      </c>
      <c r="D61">
        <v>52502500</v>
      </c>
      <c r="F61" t="s">
        <v>64</v>
      </c>
      <c r="H61">
        <v>100014734</v>
      </c>
      <c r="I61" t="s">
        <v>65</v>
      </c>
      <c r="J61">
        <v>20023000</v>
      </c>
      <c r="K61" t="s">
        <v>35</v>
      </c>
      <c r="L61" s="3">
        <v>6156.41</v>
      </c>
    </row>
    <row r="62" spans="2:12" x14ac:dyDescent="0.2">
      <c r="B62" t="s">
        <v>20</v>
      </c>
      <c r="D62">
        <v>52502500</v>
      </c>
      <c r="L62" s="59">
        <v>6156.41</v>
      </c>
    </row>
    <row r="63" spans="2:12" x14ac:dyDescent="0.2">
      <c r="B63" s="2">
        <v>37036</v>
      </c>
      <c r="C63">
        <v>413</v>
      </c>
      <c r="D63">
        <v>52503500</v>
      </c>
      <c r="F63" t="s">
        <v>66</v>
      </c>
      <c r="H63">
        <v>100027098</v>
      </c>
      <c r="I63" t="s">
        <v>369</v>
      </c>
      <c r="J63">
        <v>6000011024</v>
      </c>
      <c r="K63" t="s">
        <v>370</v>
      </c>
      <c r="L63" s="3">
        <v>26.91</v>
      </c>
    </row>
    <row r="64" spans="2:12" x14ac:dyDescent="0.2">
      <c r="B64" s="2">
        <v>37036</v>
      </c>
      <c r="C64">
        <v>413</v>
      </c>
      <c r="D64">
        <v>52503500</v>
      </c>
      <c r="F64" t="s">
        <v>66</v>
      </c>
      <c r="H64">
        <v>100027109</v>
      </c>
      <c r="I64" t="s">
        <v>372</v>
      </c>
      <c r="J64">
        <v>6000011577</v>
      </c>
      <c r="K64" t="s">
        <v>373</v>
      </c>
      <c r="L64" s="3">
        <v>110.59</v>
      </c>
    </row>
    <row r="65" spans="2:12" x14ac:dyDescent="0.2">
      <c r="B65" s="2">
        <v>37041</v>
      </c>
      <c r="C65">
        <v>413</v>
      </c>
      <c r="D65">
        <v>52503500</v>
      </c>
      <c r="F65" t="s">
        <v>66</v>
      </c>
      <c r="H65">
        <v>100027563</v>
      </c>
      <c r="I65" t="s">
        <v>371</v>
      </c>
      <c r="J65">
        <v>6000011024</v>
      </c>
      <c r="K65" t="s">
        <v>370</v>
      </c>
      <c r="L65" s="3">
        <v>24.37</v>
      </c>
    </row>
    <row r="66" spans="2:12" x14ac:dyDescent="0.2">
      <c r="B66" s="2">
        <v>37041</v>
      </c>
      <c r="C66">
        <v>413</v>
      </c>
      <c r="D66">
        <v>52503500</v>
      </c>
      <c r="F66" t="s">
        <v>66</v>
      </c>
      <c r="H66">
        <v>100027569</v>
      </c>
      <c r="I66" t="s">
        <v>379</v>
      </c>
      <c r="J66">
        <v>6000011577</v>
      </c>
      <c r="K66" t="s">
        <v>373</v>
      </c>
      <c r="L66" s="3">
        <v>132.66</v>
      </c>
    </row>
    <row r="67" spans="2:12" x14ac:dyDescent="0.2">
      <c r="B67" s="2">
        <v>37036</v>
      </c>
      <c r="C67">
        <v>413</v>
      </c>
      <c r="D67">
        <v>52503500</v>
      </c>
      <c r="F67" t="s">
        <v>66</v>
      </c>
      <c r="H67">
        <v>100027098</v>
      </c>
      <c r="I67" t="s">
        <v>369</v>
      </c>
      <c r="J67">
        <v>6000011024</v>
      </c>
      <c r="K67" t="s">
        <v>370</v>
      </c>
      <c r="L67" s="3">
        <v>87.32</v>
      </c>
    </row>
    <row r="68" spans="2:12" x14ac:dyDescent="0.2">
      <c r="B68" s="2">
        <v>37012</v>
      </c>
      <c r="C68">
        <v>413</v>
      </c>
      <c r="D68">
        <v>52503500</v>
      </c>
      <c r="F68" t="s">
        <v>66</v>
      </c>
      <c r="H68">
        <v>100023496</v>
      </c>
      <c r="I68" t="s">
        <v>380</v>
      </c>
      <c r="J68">
        <v>6000010748</v>
      </c>
      <c r="K68" t="s">
        <v>378</v>
      </c>
      <c r="L68" s="3">
        <v>275.08999999999997</v>
      </c>
    </row>
    <row r="69" spans="2:12" x14ac:dyDescent="0.2">
      <c r="B69" s="2">
        <v>37035</v>
      </c>
      <c r="C69">
        <v>413</v>
      </c>
      <c r="D69">
        <v>52503500</v>
      </c>
      <c r="F69" t="s">
        <v>66</v>
      </c>
      <c r="H69">
        <v>100026858</v>
      </c>
      <c r="I69" t="s">
        <v>365</v>
      </c>
      <c r="J69">
        <v>6000012428</v>
      </c>
      <c r="K69" t="s">
        <v>366</v>
      </c>
      <c r="L69" s="3">
        <v>28.93</v>
      </c>
    </row>
    <row r="70" spans="2:12" x14ac:dyDescent="0.2">
      <c r="B70" s="2">
        <v>37035</v>
      </c>
      <c r="C70">
        <v>413</v>
      </c>
      <c r="D70">
        <v>52503500</v>
      </c>
      <c r="F70" t="s">
        <v>66</v>
      </c>
      <c r="H70">
        <v>100026858</v>
      </c>
      <c r="I70" t="s">
        <v>365</v>
      </c>
      <c r="J70">
        <v>6000012428</v>
      </c>
      <c r="K70" t="s">
        <v>366</v>
      </c>
      <c r="L70" s="3">
        <v>31.4</v>
      </c>
    </row>
    <row r="71" spans="2:12" x14ac:dyDescent="0.2">
      <c r="B71" s="2">
        <v>37035</v>
      </c>
      <c r="C71">
        <v>413</v>
      </c>
      <c r="D71">
        <v>52503500</v>
      </c>
      <c r="F71" t="s">
        <v>66</v>
      </c>
      <c r="H71">
        <v>100026937</v>
      </c>
      <c r="I71" t="s">
        <v>381</v>
      </c>
      <c r="J71">
        <v>6000008887</v>
      </c>
      <c r="K71" t="s">
        <v>382</v>
      </c>
      <c r="L71" s="3">
        <v>30.13</v>
      </c>
    </row>
    <row r="72" spans="2:12" x14ac:dyDescent="0.2">
      <c r="B72" t="s">
        <v>20</v>
      </c>
      <c r="D72">
        <v>52503500</v>
      </c>
      <c r="L72" s="59">
        <v>747.4</v>
      </c>
    </row>
    <row r="73" spans="2:12" x14ac:dyDescent="0.2">
      <c r="B73" s="2">
        <v>37041</v>
      </c>
      <c r="C73">
        <v>413</v>
      </c>
      <c r="D73">
        <v>52507500</v>
      </c>
      <c r="F73" t="s">
        <v>72</v>
      </c>
      <c r="H73">
        <v>100027612</v>
      </c>
      <c r="I73" t="s">
        <v>79</v>
      </c>
      <c r="J73">
        <v>5000060790</v>
      </c>
      <c r="K73" t="s">
        <v>80</v>
      </c>
      <c r="L73" s="3">
        <v>168.06</v>
      </c>
    </row>
    <row r="74" spans="2:12" x14ac:dyDescent="0.2">
      <c r="B74" s="2">
        <v>37015</v>
      </c>
      <c r="C74">
        <v>413</v>
      </c>
      <c r="D74">
        <v>52507500</v>
      </c>
      <c r="F74" t="s">
        <v>72</v>
      </c>
      <c r="H74">
        <v>100025171</v>
      </c>
      <c r="I74" t="s">
        <v>78</v>
      </c>
      <c r="J74">
        <v>5000067023</v>
      </c>
      <c r="K74" t="s">
        <v>74</v>
      </c>
      <c r="L74" s="3">
        <v>4.92</v>
      </c>
    </row>
    <row r="75" spans="2:12" x14ac:dyDescent="0.2">
      <c r="B75" s="2">
        <v>37036</v>
      </c>
      <c r="C75">
        <v>413</v>
      </c>
      <c r="D75">
        <v>52507500</v>
      </c>
      <c r="F75" t="s">
        <v>72</v>
      </c>
      <c r="H75">
        <v>100027457</v>
      </c>
      <c r="I75" t="s">
        <v>383</v>
      </c>
      <c r="J75">
        <v>5000067023</v>
      </c>
      <c r="K75" t="s">
        <v>74</v>
      </c>
      <c r="L75" s="3">
        <v>759.69</v>
      </c>
    </row>
    <row r="76" spans="2:12" x14ac:dyDescent="0.2">
      <c r="B76" s="2">
        <v>37036</v>
      </c>
      <c r="C76">
        <v>413</v>
      </c>
      <c r="D76">
        <v>52507500</v>
      </c>
      <c r="F76" t="s">
        <v>72</v>
      </c>
      <c r="H76">
        <v>100027457</v>
      </c>
      <c r="I76" t="s">
        <v>384</v>
      </c>
      <c r="J76">
        <v>5000067023</v>
      </c>
      <c r="K76" t="s">
        <v>74</v>
      </c>
      <c r="L76" s="3">
        <v>858.78</v>
      </c>
    </row>
    <row r="77" spans="2:12" x14ac:dyDescent="0.2">
      <c r="B77" s="2">
        <v>37041</v>
      </c>
      <c r="C77">
        <v>413</v>
      </c>
      <c r="D77">
        <v>52507500</v>
      </c>
      <c r="F77" t="s">
        <v>72</v>
      </c>
      <c r="H77">
        <v>100027613</v>
      </c>
      <c r="I77" t="s">
        <v>82</v>
      </c>
      <c r="J77">
        <v>5000060790</v>
      </c>
      <c r="K77" t="s">
        <v>80</v>
      </c>
      <c r="L77" s="3">
        <v>168.06</v>
      </c>
    </row>
    <row r="78" spans="2:12" x14ac:dyDescent="0.2">
      <c r="B78" s="2">
        <v>37015</v>
      </c>
      <c r="C78">
        <v>413</v>
      </c>
      <c r="D78">
        <v>52507500</v>
      </c>
      <c r="F78" t="s">
        <v>72</v>
      </c>
      <c r="H78">
        <v>100024454</v>
      </c>
      <c r="I78" t="s">
        <v>385</v>
      </c>
      <c r="J78">
        <v>5000067023</v>
      </c>
      <c r="K78" t="s">
        <v>74</v>
      </c>
      <c r="L78" s="3">
        <v>196.84</v>
      </c>
    </row>
    <row r="79" spans="2:12" x14ac:dyDescent="0.2">
      <c r="B79" s="2">
        <v>37022</v>
      </c>
      <c r="C79">
        <v>413</v>
      </c>
      <c r="D79">
        <v>52507500</v>
      </c>
      <c r="F79" t="s">
        <v>72</v>
      </c>
      <c r="H79">
        <v>100025711</v>
      </c>
      <c r="I79" t="s">
        <v>277</v>
      </c>
      <c r="J79">
        <v>5000067023</v>
      </c>
      <c r="K79" t="s">
        <v>74</v>
      </c>
      <c r="L79" s="3">
        <v>196.88</v>
      </c>
    </row>
    <row r="80" spans="2:12" x14ac:dyDescent="0.2">
      <c r="B80" s="2">
        <v>37022</v>
      </c>
      <c r="C80">
        <v>413</v>
      </c>
      <c r="D80">
        <v>52507500</v>
      </c>
      <c r="F80" t="s">
        <v>72</v>
      </c>
      <c r="H80">
        <v>100025711</v>
      </c>
      <c r="I80" t="s">
        <v>386</v>
      </c>
      <c r="J80">
        <v>5000067023</v>
      </c>
      <c r="K80" t="s">
        <v>74</v>
      </c>
      <c r="L80" s="3">
        <v>880.8</v>
      </c>
    </row>
    <row r="81" spans="2:12" x14ac:dyDescent="0.2">
      <c r="B81" s="2">
        <v>37022</v>
      </c>
      <c r="C81">
        <v>413</v>
      </c>
      <c r="D81">
        <v>52507500</v>
      </c>
      <c r="F81" t="s">
        <v>72</v>
      </c>
      <c r="H81">
        <v>100025771</v>
      </c>
      <c r="I81" t="s">
        <v>102</v>
      </c>
      <c r="J81">
        <v>5000067023</v>
      </c>
      <c r="K81" t="s">
        <v>74</v>
      </c>
      <c r="L81" s="3">
        <v>26.94</v>
      </c>
    </row>
    <row r="82" spans="2:12" x14ac:dyDescent="0.2">
      <c r="B82" t="s">
        <v>20</v>
      </c>
      <c r="D82">
        <v>52507500</v>
      </c>
      <c r="L82" s="59">
        <v>3260.97</v>
      </c>
    </row>
    <row r="83" spans="2:12" x14ac:dyDescent="0.2">
      <c r="B83" s="2">
        <v>37030</v>
      </c>
      <c r="C83">
        <v>413</v>
      </c>
      <c r="D83">
        <v>53500500</v>
      </c>
      <c r="F83" t="s">
        <v>171</v>
      </c>
      <c r="H83">
        <v>100026317</v>
      </c>
      <c r="J83">
        <v>5000073646</v>
      </c>
      <c r="K83" t="s">
        <v>172</v>
      </c>
      <c r="L83" s="3">
        <v>0.86</v>
      </c>
    </row>
    <row r="84" spans="2:12" x14ac:dyDescent="0.2">
      <c r="B84" t="s">
        <v>20</v>
      </c>
      <c r="D84">
        <v>53500500</v>
      </c>
      <c r="L84" s="59">
        <v>0.86</v>
      </c>
    </row>
    <row r="85" spans="2:12" x14ac:dyDescent="0.2">
      <c r="B85" s="2">
        <v>37036</v>
      </c>
      <c r="C85">
        <v>413</v>
      </c>
      <c r="D85">
        <v>53600000</v>
      </c>
      <c r="F85" t="s">
        <v>113</v>
      </c>
      <c r="H85">
        <v>100027114</v>
      </c>
      <c r="I85" t="s">
        <v>363</v>
      </c>
      <c r="J85">
        <v>6000012265</v>
      </c>
      <c r="K85" t="s">
        <v>364</v>
      </c>
      <c r="L85" s="3">
        <v>89.3</v>
      </c>
    </row>
    <row r="86" spans="2:12" x14ac:dyDescent="0.2">
      <c r="B86" s="2">
        <v>37028</v>
      </c>
      <c r="C86">
        <v>413</v>
      </c>
      <c r="D86">
        <v>53600000</v>
      </c>
      <c r="F86" t="s">
        <v>113</v>
      </c>
      <c r="H86">
        <v>100026132</v>
      </c>
      <c r="J86">
        <v>5000073974</v>
      </c>
      <c r="K86" t="s">
        <v>114</v>
      </c>
      <c r="L86" s="3">
        <v>30.24</v>
      </c>
    </row>
    <row r="87" spans="2:12" x14ac:dyDescent="0.2">
      <c r="B87" s="2">
        <v>37027</v>
      </c>
      <c r="C87">
        <v>413</v>
      </c>
      <c r="D87">
        <v>53600000</v>
      </c>
      <c r="F87" t="s">
        <v>113</v>
      </c>
      <c r="H87">
        <v>100025972</v>
      </c>
      <c r="J87">
        <v>5000060175</v>
      </c>
      <c r="K87" t="s">
        <v>234</v>
      </c>
      <c r="L87" s="3">
        <v>170.37</v>
      </c>
    </row>
    <row r="88" spans="2:12" x14ac:dyDescent="0.2">
      <c r="B88" s="2">
        <v>37022</v>
      </c>
      <c r="C88">
        <v>413</v>
      </c>
      <c r="D88">
        <v>53600000</v>
      </c>
      <c r="F88" t="s">
        <v>113</v>
      </c>
      <c r="H88">
        <v>100025451</v>
      </c>
      <c r="I88" t="s">
        <v>367</v>
      </c>
      <c r="J88">
        <v>6000012266</v>
      </c>
      <c r="K88" t="s">
        <v>368</v>
      </c>
      <c r="L88" s="3">
        <v>34.159999999999997</v>
      </c>
    </row>
    <row r="89" spans="2:12" x14ac:dyDescent="0.2">
      <c r="B89" s="2">
        <v>37020</v>
      </c>
      <c r="C89">
        <v>413</v>
      </c>
      <c r="D89">
        <v>53600000</v>
      </c>
      <c r="F89" t="s">
        <v>113</v>
      </c>
      <c r="H89">
        <v>100025110</v>
      </c>
      <c r="J89">
        <v>5000031817</v>
      </c>
      <c r="K89" t="s">
        <v>114</v>
      </c>
      <c r="L89" s="3">
        <v>20.22</v>
      </c>
    </row>
    <row r="90" spans="2:12" x14ac:dyDescent="0.2">
      <c r="B90" s="2">
        <v>37020</v>
      </c>
      <c r="C90">
        <v>413</v>
      </c>
      <c r="D90">
        <v>53600000</v>
      </c>
      <c r="F90" t="s">
        <v>113</v>
      </c>
      <c r="H90">
        <v>100025116</v>
      </c>
      <c r="J90">
        <v>5000031817</v>
      </c>
      <c r="K90" t="s">
        <v>114</v>
      </c>
      <c r="L90" s="3">
        <v>48.68</v>
      </c>
    </row>
    <row r="91" spans="2:12" x14ac:dyDescent="0.2">
      <c r="B91" t="s">
        <v>20</v>
      </c>
      <c r="D91">
        <v>53600000</v>
      </c>
      <c r="L91" s="59">
        <v>392.97</v>
      </c>
    </row>
    <row r="92" spans="2:12" x14ac:dyDescent="0.2">
      <c r="B92" s="2">
        <v>37042</v>
      </c>
      <c r="C92">
        <v>413</v>
      </c>
      <c r="D92">
        <v>59003000</v>
      </c>
      <c r="F92" t="s">
        <v>116</v>
      </c>
      <c r="H92">
        <v>100026816</v>
      </c>
      <c r="J92">
        <v>30016000</v>
      </c>
      <c r="K92" t="s">
        <v>18</v>
      </c>
      <c r="L92" s="3">
        <v>248.53</v>
      </c>
    </row>
    <row r="93" spans="2:12" x14ac:dyDescent="0.2">
      <c r="B93" s="2">
        <v>37042</v>
      </c>
      <c r="C93">
        <v>413</v>
      </c>
      <c r="D93">
        <v>59003000</v>
      </c>
      <c r="F93" t="s">
        <v>116</v>
      </c>
      <c r="H93">
        <v>100026816</v>
      </c>
      <c r="J93">
        <v>30016000</v>
      </c>
      <c r="K93" t="s">
        <v>18</v>
      </c>
      <c r="L93" s="3">
        <v>610.34</v>
      </c>
    </row>
    <row r="94" spans="2:12" x14ac:dyDescent="0.2">
      <c r="B94" s="2">
        <v>37026</v>
      </c>
      <c r="C94">
        <v>413</v>
      </c>
      <c r="D94">
        <v>59003000</v>
      </c>
      <c r="F94" t="s">
        <v>116</v>
      </c>
      <c r="H94">
        <v>100025199</v>
      </c>
      <c r="J94">
        <v>30016000</v>
      </c>
      <c r="K94" t="s">
        <v>18</v>
      </c>
      <c r="L94" s="3">
        <v>1203.1300000000001</v>
      </c>
    </row>
    <row r="95" spans="2:12" x14ac:dyDescent="0.2">
      <c r="B95" s="2">
        <v>37042</v>
      </c>
      <c r="C95">
        <v>413</v>
      </c>
      <c r="D95">
        <v>59003000</v>
      </c>
      <c r="F95" t="s">
        <v>116</v>
      </c>
      <c r="H95">
        <v>100024691</v>
      </c>
      <c r="J95">
        <v>52000500</v>
      </c>
      <c r="K95" t="s">
        <v>17</v>
      </c>
      <c r="L95" s="3">
        <v>-172.97</v>
      </c>
    </row>
    <row r="96" spans="2:12" x14ac:dyDescent="0.2">
      <c r="B96" s="2">
        <v>37012</v>
      </c>
      <c r="C96">
        <v>413</v>
      </c>
      <c r="D96">
        <v>59003000</v>
      </c>
      <c r="F96" t="s">
        <v>116</v>
      </c>
      <c r="H96">
        <v>100023292</v>
      </c>
      <c r="J96">
        <v>20022500</v>
      </c>
      <c r="K96" t="s">
        <v>184</v>
      </c>
      <c r="L96" s="3">
        <v>1087.5</v>
      </c>
    </row>
    <row r="97" spans="2:12" x14ac:dyDescent="0.2">
      <c r="B97" s="2">
        <v>37026</v>
      </c>
      <c r="C97">
        <v>413</v>
      </c>
      <c r="D97">
        <v>59003000</v>
      </c>
      <c r="F97" t="s">
        <v>116</v>
      </c>
      <c r="H97">
        <v>100025199</v>
      </c>
      <c r="J97">
        <v>30016000</v>
      </c>
      <c r="K97" t="s">
        <v>18</v>
      </c>
      <c r="L97" s="3">
        <v>1026.28</v>
      </c>
    </row>
    <row r="98" spans="2:12" x14ac:dyDescent="0.2">
      <c r="B98" t="s">
        <v>20</v>
      </c>
      <c r="D98">
        <v>59003000</v>
      </c>
      <c r="L98" s="59">
        <v>4002.81</v>
      </c>
    </row>
    <row r="99" spans="2:12" x14ac:dyDescent="0.2">
      <c r="B99" s="2">
        <v>37042</v>
      </c>
      <c r="C99">
        <v>413</v>
      </c>
      <c r="D99">
        <v>59003200</v>
      </c>
      <c r="F99" t="s">
        <v>118</v>
      </c>
      <c r="H99">
        <v>100026816</v>
      </c>
      <c r="J99">
        <v>30016000</v>
      </c>
      <c r="K99" t="s">
        <v>18</v>
      </c>
      <c r="L99" s="3">
        <v>32.4</v>
      </c>
    </row>
    <row r="100" spans="2:12" x14ac:dyDescent="0.2">
      <c r="B100" t="s">
        <v>20</v>
      </c>
      <c r="D100">
        <v>59003200</v>
      </c>
      <c r="L100" s="59">
        <v>32.4</v>
      </c>
    </row>
    <row r="101" spans="2:12" x14ac:dyDescent="0.2">
      <c r="B101" s="2">
        <v>37042</v>
      </c>
      <c r="C101">
        <v>413</v>
      </c>
      <c r="D101">
        <v>80020366</v>
      </c>
      <c r="F101" t="s">
        <v>121</v>
      </c>
      <c r="I101" t="s">
        <v>387</v>
      </c>
      <c r="L101" s="3">
        <v>-650</v>
      </c>
    </row>
    <row r="102" spans="2:12" x14ac:dyDescent="0.2">
      <c r="B102" t="s">
        <v>20</v>
      </c>
      <c r="D102">
        <v>80020366</v>
      </c>
      <c r="L102" s="59">
        <v>-650</v>
      </c>
    </row>
    <row r="103" spans="2:12" x14ac:dyDescent="0.2">
      <c r="B103" s="2">
        <v>37042</v>
      </c>
      <c r="C103">
        <v>413</v>
      </c>
      <c r="D103">
        <v>81000027</v>
      </c>
      <c r="F103" t="s">
        <v>388</v>
      </c>
      <c r="H103">
        <v>337114</v>
      </c>
      <c r="L103" s="3">
        <v>650</v>
      </c>
    </row>
    <row r="104" spans="2:12" x14ac:dyDescent="0.2">
      <c r="B104" t="s">
        <v>20</v>
      </c>
      <c r="D104">
        <v>81000027</v>
      </c>
      <c r="L104" s="59">
        <v>650</v>
      </c>
    </row>
    <row r="105" spans="2:12" x14ac:dyDescent="0.2">
      <c r="B105" t="s">
        <v>137</v>
      </c>
      <c r="L105" s="3"/>
    </row>
    <row r="106" spans="2:12" x14ac:dyDescent="0.2">
      <c r="L106" s="3"/>
    </row>
    <row r="107" spans="2:12" x14ac:dyDescent="0.2">
      <c r="B107" t="s">
        <v>138</v>
      </c>
      <c r="L107" s="59">
        <v>200105.03</v>
      </c>
    </row>
    <row r="108" spans="2:12" x14ac:dyDescent="0.2">
      <c r="L108" s="3"/>
    </row>
    <row r="109" spans="2:12" x14ac:dyDescent="0.2">
      <c r="L109" s="3"/>
    </row>
    <row r="110" spans="2:12" x14ac:dyDescent="0.2">
      <c r="L110" s="3"/>
    </row>
    <row r="111" spans="2:12" x14ac:dyDescent="0.2">
      <c r="L111" s="3"/>
    </row>
    <row r="112" spans="2:12" x14ac:dyDescent="0.2">
      <c r="L112" s="3"/>
    </row>
    <row r="113" spans="12:12" x14ac:dyDescent="0.2">
      <c r="L113" s="3"/>
    </row>
    <row r="114" spans="12:12" x14ac:dyDescent="0.2">
      <c r="L114" s="3"/>
    </row>
    <row r="115" spans="12:12" x14ac:dyDescent="0.2">
      <c r="L115" s="3"/>
    </row>
    <row r="116" spans="12:12" x14ac:dyDescent="0.2">
      <c r="L116" s="3"/>
    </row>
    <row r="117" spans="12:12" x14ac:dyDescent="0.2">
      <c r="L117" s="3"/>
    </row>
    <row r="118" spans="12:12" x14ac:dyDescent="0.2">
      <c r="L118" s="3"/>
    </row>
    <row r="119" spans="12:12" x14ac:dyDescent="0.2">
      <c r="L119" s="3"/>
    </row>
    <row r="120" spans="12:12" x14ac:dyDescent="0.2">
      <c r="L120" s="3"/>
    </row>
    <row r="121" spans="12:12" x14ac:dyDescent="0.2">
      <c r="L121" s="3"/>
    </row>
    <row r="122" spans="12:12" x14ac:dyDescent="0.2">
      <c r="L122" s="3"/>
    </row>
    <row r="123" spans="12:12" x14ac:dyDescent="0.2">
      <c r="L123" s="3"/>
    </row>
    <row r="124" spans="12:12" x14ac:dyDescent="0.2">
      <c r="L124" s="3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45" sqref="A45:A46"/>
    </sheetView>
  </sheetViews>
  <sheetFormatPr defaultRowHeight="12.75" x14ac:dyDescent="0.2"/>
  <cols>
    <col min="1" max="1" width="22.28515625" customWidth="1"/>
    <col min="2" max="2" width="5.140625" customWidth="1"/>
    <col min="3" max="3" width="25" customWidth="1"/>
  </cols>
  <sheetData>
    <row r="1" spans="1:4" x14ac:dyDescent="0.2">
      <c r="A1" s="52"/>
      <c r="B1" s="52" t="s">
        <v>392</v>
      </c>
      <c r="C1" s="52"/>
      <c r="D1" s="52"/>
    </row>
    <row r="2" spans="1:4" x14ac:dyDescent="0.2">
      <c r="A2" s="52"/>
      <c r="B2" s="52" t="s">
        <v>548</v>
      </c>
      <c r="C2" s="52"/>
      <c r="D2" s="52"/>
    </row>
    <row r="3" spans="1:4" x14ac:dyDescent="0.2">
      <c r="A3" s="52"/>
      <c r="B3" s="52" t="s">
        <v>556</v>
      </c>
      <c r="C3" s="52"/>
      <c r="D3" s="52"/>
    </row>
    <row r="4" spans="1:4" x14ac:dyDescent="0.2">
      <c r="A4" s="52"/>
      <c r="B4" s="52"/>
      <c r="C4" s="52"/>
      <c r="D4" s="52"/>
    </row>
    <row r="5" spans="1:4" x14ac:dyDescent="0.2">
      <c r="A5" s="52" t="s">
        <v>452</v>
      </c>
      <c r="B5" s="52"/>
      <c r="C5" s="52"/>
      <c r="D5" s="52" t="s">
        <v>453</v>
      </c>
    </row>
    <row r="6" spans="1:4" x14ac:dyDescent="0.2">
      <c r="C6" t="s">
        <v>455</v>
      </c>
      <c r="D6">
        <v>1</v>
      </c>
    </row>
    <row r="7" spans="1:4" ht="12" customHeight="1" x14ac:dyDescent="0.2">
      <c r="A7" t="s">
        <v>549</v>
      </c>
      <c r="C7" t="s">
        <v>455</v>
      </c>
      <c r="D7">
        <v>1</v>
      </c>
    </row>
    <row r="8" spans="1:4" ht="12" customHeight="1" x14ac:dyDescent="0.2">
      <c r="A8" t="s">
        <v>550</v>
      </c>
      <c r="C8" t="s">
        <v>455</v>
      </c>
      <c r="D8">
        <v>1</v>
      </c>
    </row>
    <row r="9" spans="1:4" ht="12" customHeight="1" x14ac:dyDescent="0.2">
      <c r="A9" t="s">
        <v>568</v>
      </c>
      <c r="C9" t="s">
        <v>455</v>
      </c>
      <c r="D9">
        <v>1</v>
      </c>
    </row>
    <row r="10" spans="1:4" ht="12" customHeight="1" x14ac:dyDescent="0.2">
      <c r="A10" t="s">
        <v>551</v>
      </c>
      <c r="C10" t="s">
        <v>455</v>
      </c>
      <c r="D10">
        <v>1</v>
      </c>
    </row>
    <row r="11" spans="1:4" ht="12" customHeight="1" x14ac:dyDescent="0.2">
      <c r="A11" t="s">
        <v>552</v>
      </c>
      <c r="C11" t="s">
        <v>455</v>
      </c>
      <c r="D11">
        <v>1</v>
      </c>
    </row>
    <row r="12" spans="1:4" ht="12" customHeight="1" x14ac:dyDescent="0.2">
      <c r="A12" t="s">
        <v>553</v>
      </c>
      <c r="C12" t="s">
        <v>455</v>
      </c>
      <c r="D12">
        <v>1</v>
      </c>
    </row>
    <row r="13" spans="1:4" ht="12" customHeight="1" x14ac:dyDescent="0.2">
      <c r="A13" t="s">
        <v>554</v>
      </c>
      <c r="C13" t="s">
        <v>455</v>
      </c>
      <c r="D13">
        <v>1</v>
      </c>
    </row>
    <row r="14" spans="1:4" ht="12" customHeight="1" x14ac:dyDescent="0.2">
      <c r="A14" t="s">
        <v>569</v>
      </c>
      <c r="C14" t="s">
        <v>455</v>
      </c>
      <c r="D14">
        <v>1</v>
      </c>
    </row>
    <row r="15" spans="1:4" ht="12" customHeight="1" x14ac:dyDescent="0.2">
      <c r="A15" t="s">
        <v>555</v>
      </c>
      <c r="C15" t="s">
        <v>455</v>
      </c>
      <c r="D15">
        <v>1</v>
      </c>
    </row>
    <row r="16" spans="1:4" ht="13.5" thickBot="1" x14ac:dyDescent="0.25">
      <c r="D16" s="56">
        <f>SUM(D7:D15)</f>
        <v>9</v>
      </c>
    </row>
    <row r="17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9"/>
  <sheetViews>
    <sheetView topLeftCell="A21" workbookViewId="0">
      <selection activeCell="A53" sqref="A53"/>
    </sheetView>
  </sheetViews>
  <sheetFormatPr defaultRowHeight="12.75" x14ac:dyDescent="0.2"/>
  <cols>
    <col min="1" max="1" width="27.28515625" style="41" bestFit="1" customWidth="1"/>
    <col min="2" max="2" width="10.42578125" style="41" customWidth="1"/>
    <col min="3" max="3" width="1.85546875" style="41" customWidth="1"/>
    <col min="4" max="4" width="9" style="41" customWidth="1"/>
    <col min="5" max="5" width="1.5703125" style="41" customWidth="1"/>
    <col min="6" max="6" width="9" style="41" customWidth="1"/>
    <col min="7" max="7" width="4.140625" style="41" customWidth="1"/>
    <col min="8" max="8" width="10.42578125" style="41" customWidth="1"/>
    <col min="9" max="9" width="1.85546875" style="41" customWidth="1"/>
    <col min="10" max="10" width="9" style="41" customWidth="1"/>
    <col min="11" max="11" width="1.42578125" style="41" customWidth="1"/>
    <col min="12" max="12" width="9" style="41" customWidth="1"/>
    <col min="13" max="13" width="1.5703125" style="41" customWidth="1"/>
    <col min="14" max="14" width="27.28515625" style="41" bestFit="1" customWidth="1"/>
    <col min="15" max="15" width="9.140625" style="41"/>
    <col min="16" max="16" width="1.5703125" style="41" customWidth="1"/>
    <col min="17" max="17" width="9.7109375" style="41" customWidth="1"/>
    <col min="18" max="18" width="1.5703125" style="41" customWidth="1"/>
    <col min="19" max="19" width="9.140625" style="41"/>
    <col min="20" max="20" width="1.5703125" style="41" customWidth="1"/>
    <col min="21" max="21" width="9" style="41" customWidth="1"/>
    <col min="22" max="22" width="1.5703125" style="41" customWidth="1"/>
    <col min="23" max="23" width="9.28515625" style="41" customWidth="1"/>
    <col min="24" max="24" width="1.5703125" style="41" customWidth="1"/>
    <col min="25" max="25" width="9" style="41" customWidth="1"/>
    <col min="26" max="26" width="1.5703125" style="41" customWidth="1"/>
    <col min="27" max="27" width="8.85546875" style="41" customWidth="1"/>
    <col min="28" max="28" width="1.5703125" style="41" customWidth="1"/>
    <col min="29" max="29" width="9" style="41" customWidth="1"/>
    <col min="30" max="30" width="1.5703125" style="41" customWidth="1"/>
    <col min="31" max="31" width="8.85546875" style="41" customWidth="1"/>
    <col min="32" max="32" width="1.5703125" style="41" customWidth="1"/>
    <col min="33" max="33" width="8.5703125" style="41" customWidth="1"/>
    <col min="34" max="34" width="1.5703125" style="41" customWidth="1"/>
    <col min="35" max="35" width="9" style="41" customWidth="1"/>
    <col min="36" max="36" width="1.5703125" style="41" customWidth="1"/>
    <col min="37" max="37" width="8.7109375" style="41" customWidth="1"/>
    <col min="38" max="38" width="1.5703125" style="41" customWidth="1"/>
    <col min="39" max="39" width="11" style="41" customWidth="1"/>
    <col min="40" max="40" width="1.5703125" style="41" customWidth="1"/>
    <col min="41" max="41" width="9.28515625" style="41" customWidth="1"/>
    <col min="42" max="42" width="1.85546875" style="41" customWidth="1"/>
    <col min="43" max="43" width="9.140625" style="4"/>
    <col min="44" max="44" width="1.7109375" style="41" customWidth="1"/>
    <col min="45" max="16384" width="9.140625" style="41"/>
  </cols>
  <sheetData>
    <row r="1" spans="1:43" ht="12" hidden="1" customHeight="1" x14ac:dyDescent="0.2">
      <c r="A1" s="41" t="s">
        <v>389</v>
      </c>
      <c r="B1" s="41" t="s">
        <v>450</v>
      </c>
    </row>
    <row r="2" spans="1:43" hidden="1" x14ac:dyDescent="0.2">
      <c r="A2" s="41" t="s">
        <v>390</v>
      </c>
      <c r="B2" s="41" t="s">
        <v>447</v>
      </c>
    </row>
    <row r="3" spans="1:43" ht="15.75" x14ac:dyDescent="0.25">
      <c r="A3" s="62" t="s">
        <v>392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N3" s="62" t="s">
        <v>392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</row>
    <row r="4" spans="1:43" ht="15.75" x14ac:dyDescent="0.25">
      <c r="A4" s="62" t="s">
        <v>393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N4" s="62" t="s">
        <v>393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</row>
    <row r="5" spans="1:43" ht="15.75" x14ac:dyDescent="0.25">
      <c r="A5" s="62" t="s">
        <v>596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N5" s="62" t="str">
        <f>+A5</f>
        <v>ENA  Legal - Consolidated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3" ht="15.75" x14ac:dyDescent="0.25">
      <c r="A6" s="63" t="s">
        <v>394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N6" s="62" t="s">
        <v>394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</row>
    <row r="7" spans="1:43" ht="15.75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43" s="4" customFormat="1" ht="12" customHeight="1" x14ac:dyDescent="0.2">
      <c r="A8" s="42"/>
      <c r="B8" s="43" t="s">
        <v>395</v>
      </c>
      <c r="C8" s="8"/>
      <c r="D8" s="43" t="s">
        <v>395</v>
      </c>
      <c r="E8" s="8"/>
      <c r="F8" s="9" t="s">
        <v>396</v>
      </c>
      <c r="G8" s="9"/>
      <c r="H8" s="43" t="s">
        <v>395</v>
      </c>
      <c r="I8" s="8"/>
      <c r="J8" s="43" t="s">
        <v>395</v>
      </c>
      <c r="K8" s="8"/>
      <c r="L8" s="10" t="s">
        <v>397</v>
      </c>
      <c r="O8" s="8" t="s">
        <v>398</v>
      </c>
      <c r="P8" s="11"/>
      <c r="Q8" s="8" t="s">
        <v>399</v>
      </c>
      <c r="R8" s="11"/>
      <c r="S8" s="8" t="s">
        <v>400</v>
      </c>
      <c r="T8" s="11"/>
      <c r="U8" s="8" t="s">
        <v>401</v>
      </c>
      <c r="V8" s="11"/>
      <c r="W8" s="8" t="s">
        <v>395</v>
      </c>
      <c r="X8" s="11"/>
      <c r="Y8" s="8" t="s">
        <v>402</v>
      </c>
      <c r="Z8" s="11"/>
      <c r="AA8" s="8" t="s">
        <v>403</v>
      </c>
      <c r="AB8" s="11"/>
      <c r="AC8" s="8" t="s">
        <v>404</v>
      </c>
      <c r="AD8" s="11"/>
      <c r="AE8" s="8" t="s">
        <v>405</v>
      </c>
      <c r="AF8" s="11"/>
      <c r="AG8" s="8" t="s">
        <v>406</v>
      </c>
      <c r="AH8" s="11"/>
      <c r="AI8" s="8" t="s">
        <v>407</v>
      </c>
      <c r="AJ8" s="11"/>
      <c r="AK8" s="8" t="s">
        <v>408</v>
      </c>
      <c r="AL8" s="11"/>
      <c r="AM8" s="12" t="s">
        <v>409</v>
      </c>
      <c r="AO8" s="13" t="s">
        <v>409</v>
      </c>
      <c r="AQ8" s="13" t="s">
        <v>409</v>
      </c>
    </row>
    <row r="9" spans="1:43" s="4" customFormat="1" ht="12" customHeight="1" x14ac:dyDescent="0.2">
      <c r="A9" s="42"/>
      <c r="B9" s="14" t="s">
        <v>410</v>
      </c>
      <c r="C9" s="11"/>
      <c r="D9" s="14" t="s">
        <v>411</v>
      </c>
      <c r="E9" s="11"/>
      <c r="F9" s="14" t="s">
        <v>412</v>
      </c>
      <c r="G9" s="11"/>
      <c r="H9" s="14" t="s">
        <v>413</v>
      </c>
      <c r="I9" s="11"/>
      <c r="J9" s="14" t="s">
        <v>414</v>
      </c>
      <c r="K9" s="11"/>
      <c r="L9" s="14" t="s">
        <v>412</v>
      </c>
      <c r="N9" s="44"/>
      <c r="O9" s="16" t="s">
        <v>410</v>
      </c>
      <c r="P9" s="17"/>
      <c r="Q9" s="16" t="s">
        <v>410</v>
      </c>
      <c r="R9" s="17"/>
      <c r="S9" s="16" t="s">
        <v>410</v>
      </c>
      <c r="T9" s="17"/>
      <c r="U9" s="16" t="s">
        <v>410</v>
      </c>
      <c r="V9" s="17"/>
      <c r="W9" s="16" t="s">
        <v>410</v>
      </c>
      <c r="X9" s="17"/>
      <c r="Y9" s="16" t="s">
        <v>411</v>
      </c>
      <c r="Z9" s="17"/>
      <c r="AA9" s="16" t="s">
        <v>411</v>
      </c>
      <c r="AB9" s="17"/>
      <c r="AC9" s="16" t="s">
        <v>411</v>
      </c>
      <c r="AD9" s="17"/>
      <c r="AE9" s="16" t="s">
        <v>411</v>
      </c>
      <c r="AF9" s="17"/>
      <c r="AG9" s="16" t="s">
        <v>411</v>
      </c>
      <c r="AH9" s="17"/>
      <c r="AI9" s="16" t="s">
        <v>411</v>
      </c>
      <c r="AJ9" s="17"/>
      <c r="AK9" s="16" t="s">
        <v>411</v>
      </c>
      <c r="AL9" s="17"/>
      <c r="AM9" s="18" t="s">
        <v>415</v>
      </c>
      <c r="AO9" s="19" t="s">
        <v>416</v>
      </c>
      <c r="AQ9" s="19" t="s">
        <v>412</v>
      </c>
    </row>
    <row r="10" spans="1:43" ht="12" customHeight="1" x14ac:dyDescent="0.2">
      <c r="A10" s="45" t="s">
        <v>417</v>
      </c>
      <c r="N10" s="45" t="s">
        <v>417</v>
      </c>
      <c r="AM10" s="46"/>
      <c r="AO10" s="47"/>
      <c r="AQ10" s="22"/>
    </row>
    <row r="11" spans="1:43" s="24" customFormat="1" ht="12" customHeight="1" x14ac:dyDescent="0.2">
      <c r="A11" s="48" t="s">
        <v>17</v>
      </c>
      <c r="B11" s="24">
        <f>+'105653'!B11+'105654'!B11+'105655'!B11+'105656'!B11+'105657'!B11+'105658'!B11+'105659'!B11+'105660'!B11+'107061'!B11</f>
        <v>1225732.8499999999</v>
      </c>
      <c r="D11" s="24">
        <f>+'105653'!D11+'105654'!D11+'105655'!D11+'105656'!D11+'105657'!D11+'105658'!D11+'105659'!D11+'105660'!D11+'107061'!D11</f>
        <v>897486</v>
      </c>
      <c r="F11" s="24">
        <f>+D11-B11</f>
        <v>-328246.84999999986</v>
      </c>
      <c r="G11" s="24">
        <v>1</v>
      </c>
      <c r="H11" s="24">
        <f>+'105653'!H11+'105654'!H11+'105655'!H11+'105656'!H11+'105657'!H11+'105658'!H11+'105659'!H11+'105660'!H11+'107061'!H11</f>
        <v>5207718.49</v>
      </c>
      <c r="J11" s="24">
        <f>+'105653'!J11+'105654'!J11+'105655'!J11+'105656'!J11+'105657'!J11+'105658'!J11+'105659'!J11+'105660'!J11+'107061'!J11</f>
        <v>4487430</v>
      </c>
      <c r="L11" s="24">
        <f>+J11-H11</f>
        <v>-720288.49000000022</v>
      </c>
      <c r="N11" s="48" t="s">
        <v>17</v>
      </c>
      <c r="O11" s="24">
        <f>+'105653'!O11+'105654'!O11+'105655'!O11+'105656'!O11+'105657'!O11+'105658'!O11+'105659'!O11+'105660'!O11+'107061'!O11</f>
        <v>1014805.5199999999</v>
      </c>
      <c r="Q11" s="24">
        <f>+'105653'!Q11+'105654'!Q11+'105655'!Q11+'105656'!Q11+'105657'!Q11+'105658'!Q11+'105659'!Q11+'105660'!Q11+'107061'!Q11</f>
        <v>989454.80999999994</v>
      </c>
      <c r="S11" s="24">
        <f>+'105653'!S11+'105654'!S11+'105655'!S11+'105656'!S11+'105657'!S11+'105658'!S11+'105659'!S11+'105660'!S11+'107061'!S11</f>
        <v>1001399.5999999999</v>
      </c>
      <c r="U11" s="24">
        <f>+'105653'!U11+'105654'!U11+'105655'!U11+'105656'!U11+'105657'!U11+'105658'!U11+'105659'!U11+'105660'!U11+'107061'!U11</f>
        <v>976325.71</v>
      </c>
      <c r="W11" s="24">
        <f>+'105653'!W11+'105654'!W11+'105655'!W11+'105656'!W11+'105657'!W11+'105658'!W11+'105659'!W11+'105660'!W11+'107061'!W11</f>
        <v>1225732.8499999999</v>
      </c>
      <c r="Y11" s="24">
        <f>+'105653'!Y11+'105654'!Y11+'105655'!Y11+'105656'!Y11+'105657'!Y11+'105658'!Y11+'105659'!Y11+'105660'!Y11+'107061'!Y11</f>
        <v>897486</v>
      </c>
      <c r="AA11" s="24">
        <f>+'105653'!AA11+'105654'!AA11+'105655'!AA11+'105656'!AA11+'105657'!AA11+'105658'!AA11+'105659'!AA11+'105660'!AA11+'107061'!AA11</f>
        <v>897486</v>
      </c>
      <c r="AC11" s="24">
        <f>+'105653'!AC11+'105654'!AC11+'105655'!AC11+'105656'!AC11+'105657'!AC11+'105658'!AC11+'105659'!AC11+'105660'!AC11+'107061'!AC11</f>
        <v>897486</v>
      </c>
      <c r="AE11" s="24">
        <f>+'105653'!AE11+'105654'!AE11+'105655'!AE11+'105656'!AE11+'105657'!AE11+'105658'!AE11+'105659'!AE11+'105660'!AE11+'107061'!AE11</f>
        <v>897486</v>
      </c>
      <c r="AG11" s="24">
        <f>+'105653'!AG11+'105654'!AG11+'105655'!AG11+'105656'!AG11+'105657'!AG11+'105658'!AG11+'105659'!AG11+'105660'!AG11+'107061'!AG11</f>
        <v>897486</v>
      </c>
      <c r="AI11" s="24">
        <f>+'105653'!AI11+'105654'!AI11+'105655'!AI11+'105656'!AI11+'105657'!AI11+'105658'!AI11+'105659'!AI11+'105660'!AI11+'107061'!AI11</f>
        <v>897486</v>
      </c>
      <c r="AK11" s="24">
        <f>+'105653'!AK11+'105654'!AK11+'105655'!AK11+'105656'!AK11+'105657'!AK11+'105658'!AK11+'105659'!AK11+'105660'!AK11+'107061'!AK11</f>
        <v>897486</v>
      </c>
      <c r="AM11" s="26">
        <f>SUM(O11:AK11)</f>
        <v>11490120.489999998</v>
      </c>
      <c r="AO11" s="27">
        <v>10769832</v>
      </c>
      <c r="AQ11" s="27">
        <f>+AO11-AM11</f>
        <v>-720288.48999999836</v>
      </c>
    </row>
    <row r="12" spans="1:43" s="24" customFormat="1" ht="12" customHeight="1" x14ac:dyDescent="0.2">
      <c r="A12" s="48" t="s">
        <v>418</v>
      </c>
      <c r="B12" s="24">
        <f>+'105653'!B12+'105654'!B12+'105655'!B12+'105656'!B12+'105657'!B12+'105658'!B12+'105659'!B12+'105660'!B12+'107061'!B12</f>
        <v>146601.50999999998</v>
      </c>
      <c r="D12" s="24">
        <f>+'105653'!D12+'105654'!D12+'105655'!D12+'105656'!D12+'105657'!D12+'105658'!D12+'105659'!D12+'105660'!D12+'107061'!D12</f>
        <v>119417</v>
      </c>
      <c r="F12" s="24">
        <f t="shared" ref="F12:F30" si="0">+D12-B12</f>
        <v>-27184.50999999998</v>
      </c>
      <c r="G12" s="24">
        <v>1</v>
      </c>
      <c r="H12" s="24">
        <f>+'105653'!H12+'105654'!H12+'105655'!H12+'105656'!H12+'105657'!H12+'105658'!H12+'105659'!H12+'105660'!H12+'107061'!H12</f>
        <v>721516.75000000012</v>
      </c>
      <c r="J12" s="24">
        <f>+'105653'!J12+'105654'!J12+'105655'!J12+'105656'!J12+'105657'!J12+'105658'!J12+'105659'!J12+'105660'!J12+'107061'!J12</f>
        <v>597085</v>
      </c>
      <c r="L12" s="24">
        <f t="shared" ref="L12:L30" si="1">+J12-H12</f>
        <v>-124431.75000000012</v>
      </c>
      <c r="N12" s="48" t="s">
        <v>418</v>
      </c>
      <c r="O12" s="24">
        <f>+'105653'!O12+'105654'!O12+'105655'!O12+'105656'!O12+'105657'!O12+'105658'!O12+'105659'!O12+'105660'!O12+'107061'!O12</f>
        <v>134628.13</v>
      </c>
      <c r="Q12" s="24">
        <f>+'105653'!Q12+'105654'!Q12+'105655'!Q12+'105656'!Q12+'105657'!Q12+'105658'!Q12+'105659'!Q12+'105660'!Q12+'107061'!Q12</f>
        <v>114249.55000000002</v>
      </c>
      <c r="S12" s="24">
        <f>+'105653'!S12+'105654'!S12+'105655'!S12+'105656'!S12+'105657'!S12+'105658'!S12+'105659'!S12+'105660'!S12+'107061'!S12</f>
        <v>186113.21000000002</v>
      </c>
      <c r="U12" s="24">
        <f>+'105653'!U12+'105654'!U12+'105655'!U12+'105656'!U12+'105657'!U12+'105658'!U12+'105659'!U12+'105660'!U12+'107061'!U12</f>
        <v>139924.35</v>
      </c>
      <c r="W12" s="24">
        <f>+'105653'!W12+'105654'!W12+'105655'!W12+'105656'!W12+'105657'!W12+'105658'!W12+'105659'!W12+'105660'!W12+'107061'!W12</f>
        <v>146601.50999999998</v>
      </c>
      <c r="Y12" s="24">
        <f>+'105653'!Y12+'105654'!Y12+'105655'!Y12+'105656'!Y12+'105657'!Y12+'105658'!Y12+'105659'!Y12+'105660'!Y12+'107061'!Y12</f>
        <v>119417</v>
      </c>
      <c r="AA12" s="24">
        <f>+'105653'!AA12+'105654'!AA12+'105655'!AA12+'105656'!AA12+'105657'!AA12+'105658'!AA12+'105659'!AA12+'105660'!AA12+'107061'!AA12</f>
        <v>119417</v>
      </c>
      <c r="AC12" s="24">
        <f>+'105653'!AC12+'105654'!AC12+'105655'!AC12+'105656'!AC12+'105657'!AC12+'105658'!AC12+'105659'!AC12+'105660'!AC12+'107061'!AC12</f>
        <v>119417</v>
      </c>
      <c r="AE12" s="24">
        <f>+'105653'!AE12+'105654'!AE12+'105655'!AE12+'105656'!AE12+'105657'!AE12+'105658'!AE12+'105659'!AE12+'105660'!AE12+'107061'!AE12</f>
        <v>119417</v>
      </c>
      <c r="AG12" s="24">
        <f>+'105653'!AG12+'105654'!AG12+'105655'!AG12+'105656'!AG12+'105657'!AG12+'105658'!AG12+'105659'!AG12+'105660'!AG12+'107061'!AG12</f>
        <v>119417</v>
      </c>
      <c r="AI12" s="24">
        <f>+'105653'!AI12+'105654'!AI12+'105655'!AI12+'105656'!AI12+'105657'!AI12+'105658'!AI12+'105659'!AI12+'105660'!AI12+'107061'!AI12</f>
        <v>119417</v>
      </c>
      <c r="AK12" s="24">
        <f>+'105653'!AK12+'105654'!AK12+'105655'!AK12+'105656'!AK12+'105657'!AK12+'105658'!AK12+'105659'!AK12+'105660'!AK12+'107061'!AK12</f>
        <v>119417</v>
      </c>
      <c r="AM12" s="26">
        <f t="shared" ref="AM12:AM30" si="2">SUM(O12:AK12)</f>
        <v>1557435.75</v>
      </c>
      <c r="AO12" s="27">
        <v>1433004</v>
      </c>
      <c r="AQ12" s="27">
        <f t="shared" ref="AQ12:AQ30" si="3">+AO12-AM12</f>
        <v>-124431.75</v>
      </c>
    </row>
    <row r="13" spans="1:43" s="24" customFormat="1" ht="12" customHeight="1" x14ac:dyDescent="0.2">
      <c r="A13" s="48" t="s">
        <v>419</v>
      </c>
      <c r="B13" s="24">
        <f>+'105653'!B13+'105654'!B13+'105655'!B13+'105656'!B13+'105657'!B13+'105658'!B13+'105659'!B13+'105660'!B13+'107061'!B13</f>
        <v>57005.079999999994</v>
      </c>
      <c r="D13" s="24">
        <f>+'105653'!D13+'105654'!D13+'105655'!D13+'105656'!D13+'105657'!D13+'105658'!D13+'105659'!D13+'105660'!D13+'107061'!D13</f>
        <v>58387</v>
      </c>
      <c r="F13" s="24">
        <f t="shared" si="0"/>
        <v>1381.9200000000055</v>
      </c>
      <c r="H13" s="24">
        <f>+'105653'!H13+'105654'!H13+'105655'!H13+'105656'!H13+'105657'!H13+'105658'!H13+'105659'!H13+'105660'!H13+'107061'!H13</f>
        <v>408216.32999999996</v>
      </c>
      <c r="J13" s="24">
        <f>+'105653'!J13+'105654'!J13+'105655'!J13+'105656'!J13+'105657'!J13+'105658'!J13+'105659'!J13+'105660'!J13+'107061'!J13</f>
        <v>291935</v>
      </c>
      <c r="L13" s="24">
        <f t="shared" si="1"/>
        <v>-116281.32999999996</v>
      </c>
      <c r="N13" s="48" t="s">
        <v>419</v>
      </c>
      <c r="O13" s="24">
        <f>+'105653'!O13+'105654'!O13+'105655'!O13+'105656'!O13+'105657'!O13+'105658'!O13+'105659'!O13+'105660'!O13+'107061'!O13</f>
        <v>147763.04</v>
      </c>
      <c r="Q13" s="24">
        <f>+'105653'!Q13+'105654'!Q13+'105655'!Q13+'105656'!Q13+'105657'!Q13+'105658'!Q13+'105659'!Q13+'105660'!Q13+'107061'!Q13</f>
        <v>269643.15000000002</v>
      </c>
      <c r="S13" s="24">
        <f>+'105653'!S13+'105654'!S13+'105655'!S13+'105656'!S13+'105657'!S13+'105658'!S13+'105659'!S13+'105660'!S13+'107061'!S13</f>
        <v>-132439.83000000002</v>
      </c>
      <c r="U13" s="24">
        <f>+'105653'!U13+'105654'!U13+'105655'!U13+'105656'!U13+'105657'!U13+'105658'!U13+'105659'!U13+'105660'!U13+'107061'!U13</f>
        <v>66244.89</v>
      </c>
      <c r="W13" s="24">
        <f>+'105653'!W13+'105654'!W13+'105655'!W13+'105656'!W13+'105657'!W13+'105658'!W13+'105659'!W13+'105660'!W13+'107061'!W13</f>
        <v>57005.079999999994</v>
      </c>
      <c r="Y13" s="24">
        <f>+'105653'!Y13+'105654'!Y13+'105655'!Y13+'105656'!Y13+'105657'!Y13+'105658'!Y13+'105659'!Y13+'105660'!Y13+'107061'!Y13</f>
        <v>58387</v>
      </c>
      <c r="AA13" s="24">
        <f>+'105653'!AA13+'105654'!AA13+'105655'!AA13+'105656'!AA13+'105657'!AA13+'105658'!AA13+'105659'!AA13+'105660'!AA13+'107061'!AA13</f>
        <v>58387</v>
      </c>
      <c r="AC13" s="24">
        <f>+'105653'!AC13+'105654'!AC13+'105655'!AC13+'105656'!AC13+'105657'!AC13+'105658'!AC13+'105659'!AC13+'105660'!AC13+'107061'!AC13</f>
        <v>58387</v>
      </c>
      <c r="AE13" s="24">
        <f>+'105653'!AE13+'105654'!AE13+'105655'!AE13+'105656'!AE13+'105657'!AE13+'105658'!AE13+'105659'!AE13+'105660'!AE13+'107061'!AE13</f>
        <v>58387</v>
      </c>
      <c r="AG13" s="24">
        <f>+'105653'!AG13+'105654'!AG13+'105655'!AG13+'105656'!AG13+'105657'!AG13+'105658'!AG13+'105659'!AG13+'105660'!AG13+'107061'!AG13</f>
        <v>58387</v>
      </c>
      <c r="AI13" s="24">
        <f>+'105653'!AI13+'105654'!AI13+'105655'!AI13+'105656'!AI13+'105657'!AI13+'105658'!AI13+'105659'!AI13+'105660'!AI13+'107061'!AI13</f>
        <v>58387</v>
      </c>
      <c r="AK13" s="24">
        <f>+'105653'!AK13+'105654'!AK13+'105655'!AK13+'105656'!AK13+'105657'!AK13+'105658'!AK13+'105659'!AK13+'105660'!AK13+'107061'!AK13</f>
        <v>58387</v>
      </c>
      <c r="AM13" s="26">
        <f t="shared" si="2"/>
        <v>816925.33000000007</v>
      </c>
      <c r="AO13" s="27">
        <v>700644</v>
      </c>
      <c r="AQ13" s="27">
        <f t="shared" si="3"/>
        <v>-116281.33000000007</v>
      </c>
    </row>
    <row r="14" spans="1:43" s="24" customFormat="1" ht="12" customHeight="1" x14ac:dyDescent="0.2">
      <c r="A14" s="48" t="s">
        <v>420</v>
      </c>
      <c r="B14" s="24">
        <f>+'105653'!B14+'105654'!B14+'105655'!B14+'105656'!B14+'105657'!B14+'105658'!B14+'105659'!B14+'105660'!B14+'107061'!B14</f>
        <v>34248.380000000005</v>
      </c>
      <c r="D14" s="24">
        <f>+'105653'!D14+'105654'!D14+'105655'!D14+'105656'!D14+'105657'!D14+'105658'!D14+'105659'!D14+'105660'!D14+'107061'!D14</f>
        <v>84182</v>
      </c>
      <c r="F14" s="24">
        <f t="shared" si="0"/>
        <v>49933.619999999995</v>
      </c>
      <c r="H14" s="24">
        <f>+'105653'!H14+'105654'!H14+'105655'!H14+'105656'!H14+'105657'!H14+'105658'!H14+'105659'!H14+'105660'!H14+'107061'!H14</f>
        <v>232902.17999999673</v>
      </c>
      <c r="J14" s="24">
        <f>+'105653'!J14+'105654'!J14+'105655'!J14+'105656'!J14+'105657'!J14+'105658'!J14+'105659'!J14+'105660'!J14+'107061'!J14</f>
        <v>420910</v>
      </c>
      <c r="L14" s="24">
        <f t="shared" si="1"/>
        <v>188007.82000000327</v>
      </c>
      <c r="N14" s="48" t="s">
        <v>420</v>
      </c>
      <c r="O14" s="24">
        <f>+'105653'!O14+'105654'!O14+'105655'!O14+'105656'!O14+'105657'!O14+'105658'!O14+'105659'!O14+'105660'!O14+'107061'!O14</f>
        <v>103771.58</v>
      </c>
      <c r="Q14" s="24">
        <f>+'105653'!Q14+'105654'!Q14+'105655'!Q14+'105656'!Q14+'105657'!Q14+'105658'!Q14+'105659'!Q14+'105660'!Q14+'107061'!Q14</f>
        <v>25472.73</v>
      </c>
      <c r="S14" s="24">
        <f>+'105653'!S14+'105654'!S14+'105655'!S14+'105656'!S14+'105657'!S14+'105658'!S14+'105659'!S14+'105660'!S14+'107061'!S14</f>
        <v>38407.840000000011</v>
      </c>
      <c r="U14" s="24">
        <f>+'105653'!U14+'105654'!U14+'105655'!U14+'105656'!U14+'105657'!U14+'105658'!U14+'105659'!U14+'105660'!U14+'107061'!U14</f>
        <v>31001.649999999703</v>
      </c>
      <c r="W14" s="24">
        <f>+'105653'!W14+'105654'!W14+'105655'!W14+'105656'!W14+'105657'!W14+'105658'!W14+'105659'!W14+'105660'!W14+'107061'!W14</f>
        <v>34248.380000000005</v>
      </c>
      <c r="Y14" s="24">
        <f>+'105653'!Y14+'105654'!Y14+'105655'!Y14+'105656'!Y14+'105657'!Y14+'105658'!Y14+'105659'!Y14+'105660'!Y14+'107061'!Y14</f>
        <v>84182</v>
      </c>
      <c r="AA14" s="24">
        <f>+'105653'!AA14+'105654'!AA14+'105655'!AA14+'105656'!AA14+'105657'!AA14+'105658'!AA14+'105659'!AA14+'105660'!AA14+'107061'!AA14</f>
        <v>84182</v>
      </c>
      <c r="AC14" s="24">
        <f>+'105653'!AC14+'105654'!AC14+'105655'!AC14+'105656'!AC14+'105657'!AC14+'105658'!AC14+'105659'!AC14+'105660'!AC14+'107061'!AC14</f>
        <v>84182</v>
      </c>
      <c r="AE14" s="24">
        <f>+'105653'!AE14+'105654'!AE14+'105655'!AE14+'105656'!AE14+'105657'!AE14+'105658'!AE14+'105659'!AE14+'105660'!AE14+'107061'!AE14</f>
        <v>84182</v>
      </c>
      <c r="AG14" s="24">
        <f>+'105653'!AG14+'105654'!AG14+'105655'!AG14+'105656'!AG14+'105657'!AG14+'105658'!AG14+'105659'!AG14+'105660'!AG14+'107061'!AG14</f>
        <v>84182</v>
      </c>
      <c r="AI14" s="24">
        <f>+'105653'!AI14+'105654'!AI14+'105655'!AI14+'105656'!AI14+'105657'!AI14+'105658'!AI14+'105659'!AI14+'105660'!AI14+'107061'!AI14</f>
        <v>84182</v>
      </c>
      <c r="AK14" s="24">
        <f>+'105653'!AK14+'105654'!AK14+'105655'!AK14+'105656'!AK14+'105657'!AK14+'105658'!AK14+'105659'!AK14+'105660'!AK14+'107061'!AK14</f>
        <v>84182</v>
      </c>
      <c r="AM14" s="26">
        <f t="shared" si="2"/>
        <v>822176.1799999997</v>
      </c>
      <c r="AO14" s="27">
        <v>1010184</v>
      </c>
      <c r="AQ14" s="27">
        <f t="shared" si="3"/>
        <v>188007.8200000003</v>
      </c>
    </row>
    <row r="15" spans="1:43" s="24" customFormat="1" ht="12" customHeight="1" x14ac:dyDescent="0.2">
      <c r="A15" s="48" t="s">
        <v>421</v>
      </c>
      <c r="B15" s="24">
        <f>+'105653'!B15+'105654'!B15+'105655'!B15+'105656'!B15+'105657'!B15+'105658'!B15+'105659'!B15+'105660'!B15+'107061'!B15</f>
        <v>4436.8599999999997</v>
      </c>
      <c r="D15" s="24">
        <f>+'105653'!D15+'105654'!D15+'105655'!D15+'105656'!D15+'105657'!D15+'105658'!D15+'105659'!D15+'105660'!D15+'107061'!D15</f>
        <v>31873</v>
      </c>
      <c r="F15" s="24">
        <f t="shared" si="0"/>
        <v>27436.14</v>
      </c>
      <c r="H15" s="24">
        <f>+'105653'!H15+'105654'!H15+'105655'!H15+'105656'!H15+'105657'!H15+'105658'!H15+'105659'!H15+'105660'!H15+'107061'!H15</f>
        <v>45594.38</v>
      </c>
      <c r="J15" s="24">
        <f>+'105653'!J15+'105654'!J15+'105655'!J15+'105656'!J15+'105657'!J15+'105658'!J15+'105659'!J15+'105660'!J15+'107061'!J15</f>
        <v>159365</v>
      </c>
      <c r="L15" s="24">
        <f t="shared" si="1"/>
        <v>113770.62</v>
      </c>
      <c r="N15" s="48" t="s">
        <v>421</v>
      </c>
      <c r="O15" s="24">
        <f>+'105653'!O15+'105654'!O15+'105655'!O15+'105656'!O15+'105657'!O15+'105658'!O15+'105659'!O15+'105660'!O15+'107061'!O15</f>
        <v>7918.54</v>
      </c>
      <c r="Q15" s="24">
        <f>+'105653'!Q15+'105654'!Q15+'105655'!Q15+'105656'!Q15+'105657'!Q15+'105658'!Q15+'105659'!Q15+'105660'!Q15+'107061'!Q15</f>
        <v>9778.2100000000009</v>
      </c>
      <c r="S15" s="24">
        <f>+'105653'!S15+'105654'!S15+'105655'!S15+'105656'!S15+'105657'!S15+'105658'!S15+'105659'!S15+'105660'!S15+'107061'!S15</f>
        <v>12727.119999999999</v>
      </c>
      <c r="U15" s="24">
        <f>+'105653'!U15+'105654'!U15+'105655'!U15+'105656'!U15+'105657'!U15+'105658'!U15+'105659'!U15+'105660'!U15+'107061'!U15</f>
        <v>10733.650000000001</v>
      </c>
      <c r="W15" s="24">
        <f>+'105653'!W15+'105654'!W15+'105655'!W15+'105656'!W15+'105657'!W15+'105658'!W15+'105659'!W15+'105660'!W15+'107061'!W15</f>
        <v>4436.8599999999997</v>
      </c>
      <c r="Y15" s="24">
        <f>+'105653'!Y15+'105654'!Y15+'105655'!Y15+'105656'!Y15+'105657'!Y15+'105658'!Y15+'105659'!Y15+'105660'!Y15+'107061'!Y15</f>
        <v>31873</v>
      </c>
      <c r="AA15" s="24">
        <f>+'105653'!AA15+'105654'!AA15+'105655'!AA15+'105656'!AA15+'105657'!AA15+'105658'!AA15+'105659'!AA15+'105660'!AA15+'107061'!AA15</f>
        <v>31873</v>
      </c>
      <c r="AC15" s="24">
        <f>+'105653'!AC15+'105654'!AC15+'105655'!AC15+'105656'!AC15+'105657'!AC15+'105658'!AC15+'105659'!AC15+'105660'!AC15+'107061'!AC15</f>
        <v>31873</v>
      </c>
      <c r="AE15" s="24">
        <f>+'105653'!AE15+'105654'!AE15+'105655'!AE15+'105656'!AE15+'105657'!AE15+'105658'!AE15+'105659'!AE15+'105660'!AE15+'107061'!AE15</f>
        <v>31873</v>
      </c>
      <c r="AG15" s="24">
        <f>+'105653'!AG15+'105654'!AG15+'105655'!AG15+'105656'!AG15+'105657'!AG15+'105658'!AG15+'105659'!AG15+'105660'!AG15+'107061'!AG15</f>
        <v>31873</v>
      </c>
      <c r="AI15" s="24">
        <f>+'105653'!AI15+'105654'!AI15+'105655'!AI15+'105656'!AI15+'105657'!AI15+'105658'!AI15+'105659'!AI15+'105660'!AI15+'107061'!AI15</f>
        <v>31873</v>
      </c>
      <c r="AK15" s="24">
        <f>+'105653'!AK15+'105654'!AK15+'105655'!AK15+'105656'!AK15+'105657'!AK15+'105658'!AK15+'105659'!AK15+'105660'!AK15+'107061'!AK15</f>
        <v>31873</v>
      </c>
      <c r="AM15" s="26">
        <f t="shared" si="2"/>
        <v>268705.38</v>
      </c>
      <c r="AO15" s="27">
        <v>382476</v>
      </c>
      <c r="AQ15" s="27">
        <f t="shared" si="3"/>
        <v>113770.62</v>
      </c>
    </row>
    <row r="16" spans="1:43" s="24" customFormat="1" ht="12" customHeight="1" x14ac:dyDescent="0.2">
      <c r="A16" s="48" t="s">
        <v>422</v>
      </c>
      <c r="B16" s="24">
        <f>+'105653'!B16+'105654'!B16+'105655'!B16+'105656'!B16+'105657'!B16+'105658'!B16+'105659'!B16+'105660'!B16+'107061'!B16</f>
        <v>1470562.2899999996</v>
      </c>
      <c r="D16" s="24">
        <f>+'105653'!D16+'105654'!D16+'105655'!D16+'105656'!D16+'105657'!D16+'105658'!D16+'105659'!D16+'105660'!D16+'107061'!D16</f>
        <v>265124</v>
      </c>
      <c r="F16" s="24">
        <f t="shared" si="0"/>
        <v>-1205438.2899999996</v>
      </c>
      <c r="H16" s="24">
        <f>+'105653'!H16+'105654'!H16+'105655'!H16+'105656'!H16+'105657'!H16+'105658'!H16+'105659'!H16+'105660'!H16+'107061'!H16</f>
        <v>7723906.4299999997</v>
      </c>
      <c r="J16" s="24">
        <f>+'105653'!J16+'105654'!J16+'105655'!J16+'105656'!J16+'105657'!J16+'105658'!J16+'105659'!J16+'105660'!J16+'107061'!J16</f>
        <v>1325620</v>
      </c>
      <c r="L16" s="24">
        <f t="shared" si="1"/>
        <v>-6398286.4299999997</v>
      </c>
      <c r="N16" s="48" t="s">
        <v>422</v>
      </c>
      <c r="O16" s="24">
        <f>+'105653'!O16+'105654'!O16+'105655'!O16+'105656'!O16+'105657'!O16+'105658'!O16+'105659'!O16+'105660'!O16+'107061'!O16</f>
        <v>-1019692.4300000006</v>
      </c>
      <c r="Q16" s="24">
        <f>+'105653'!Q16+'105654'!Q16+'105655'!Q16+'105656'!Q16+'105657'!Q16+'105658'!Q16+'105659'!Q16+'105660'!Q16+'107061'!Q16</f>
        <v>1403319.1500000001</v>
      </c>
      <c r="S16" s="24">
        <f>+'105653'!S16+'105654'!S16+'105655'!S16+'105656'!S16+'105657'!S16+'105658'!S16+'105659'!S16+'105660'!S16+'107061'!S16</f>
        <v>2572983.6700000009</v>
      </c>
      <c r="U16" s="24">
        <f>+'105653'!U16+'105654'!U16+'105655'!U16+'105656'!U16+'105657'!U16+'105658'!U16+'105659'!U16+'105660'!U16+'107061'!U16</f>
        <v>3296733.7499999995</v>
      </c>
      <c r="W16" s="24">
        <f>+'105653'!W16+'105654'!W16+'105655'!W16+'105656'!W16+'105657'!W16+'105658'!W16+'105659'!W16+'105660'!W16+'107061'!W16</f>
        <v>1470562.2899999996</v>
      </c>
      <c r="Y16" s="24">
        <f>+'105653'!Y16+'105654'!Y16+'105655'!Y16+'105656'!Y16+'105657'!Y16+'105658'!Y16+'105659'!Y16+'105660'!Y16+'107061'!Y16</f>
        <v>265124</v>
      </c>
      <c r="AA16" s="24">
        <f>+'105653'!AA16+'105654'!AA16+'105655'!AA16+'105656'!AA16+'105657'!AA16+'105658'!AA16+'105659'!AA16+'105660'!AA16+'107061'!AA16</f>
        <v>265124</v>
      </c>
      <c r="AC16" s="24">
        <f>+'105653'!AC16+'105654'!AC16+'105655'!AC16+'105656'!AC16+'105657'!AC16+'105658'!AC16+'105659'!AC16+'105660'!AC16+'107061'!AC16</f>
        <v>265124</v>
      </c>
      <c r="AE16" s="24">
        <f>+'105653'!AE16+'105654'!AE16+'105655'!AE16+'105656'!AE16+'105657'!AE16+'105658'!AE16+'105659'!AE16+'105660'!AE16+'107061'!AE16</f>
        <v>265124</v>
      </c>
      <c r="AG16" s="24">
        <f>+'105653'!AG16+'105654'!AG16+'105655'!AG16+'105656'!AG16+'105657'!AG16+'105658'!AG16+'105659'!AG16+'105660'!AG16+'107061'!AG16</f>
        <v>456954</v>
      </c>
      <c r="AI16" s="24">
        <f>+'105653'!AI16+'105654'!AI16+'105655'!AI16+'105656'!AI16+'105657'!AI16+'105658'!AI16+'105659'!AI16+'105660'!AI16+'107061'!AI16</f>
        <v>456954</v>
      </c>
      <c r="AK16" s="24">
        <f>+'105653'!AK16+'105654'!AK16+'105655'!AK16+'105656'!AK16+'105657'!AK16+'105658'!AK16+'105659'!AK16+'105660'!AK16+'107061'!AK16</f>
        <v>1188081</v>
      </c>
      <c r="AM16" s="26">
        <f t="shared" si="2"/>
        <v>10886391.43</v>
      </c>
      <c r="AO16" s="27">
        <v>4488105</v>
      </c>
      <c r="AQ16" s="27">
        <f t="shared" si="3"/>
        <v>-6398286.4299999997</v>
      </c>
    </row>
    <row r="17" spans="1:43" s="24" customFormat="1" ht="12" hidden="1" customHeight="1" x14ac:dyDescent="0.2">
      <c r="A17" s="48" t="s">
        <v>423</v>
      </c>
      <c r="B17" s="24">
        <f>+'105653'!B17+'105654'!B17+'105655'!B17+'105656'!B17+'105657'!B17+'105658'!B17+'105659'!B17+'105660'!B17+'107061'!B17</f>
        <v>0</v>
      </c>
      <c r="D17" s="24">
        <f>+'105653'!D17+'105654'!D17+'105655'!D17+'105656'!D17+'105657'!D17+'105658'!D17+'105659'!D17+'105660'!D17+'107061'!D17</f>
        <v>0</v>
      </c>
      <c r="F17" s="24">
        <f t="shared" si="0"/>
        <v>0</v>
      </c>
      <c r="H17" s="24">
        <f>+'105653'!H17+'105654'!H17+'105655'!H17+'105656'!H17+'105657'!H17+'105658'!H17+'105659'!H17+'105660'!H17+'107061'!H17</f>
        <v>0</v>
      </c>
      <c r="J17" s="24">
        <f>+'105653'!J17+'105654'!J17+'105655'!J17+'105656'!J17+'105657'!J17+'105658'!J17+'105659'!J17+'105660'!J17+'107061'!J17</f>
        <v>0</v>
      </c>
      <c r="L17" s="24">
        <f t="shared" si="1"/>
        <v>0</v>
      </c>
      <c r="N17" s="48" t="s">
        <v>423</v>
      </c>
      <c r="O17" s="24">
        <f>+'105653'!O17+'105654'!O17+'105655'!O17+'105656'!O17+'105657'!O17+'105658'!O17+'105659'!O17+'105660'!O17+'107061'!O17</f>
        <v>0</v>
      </c>
      <c r="Q17" s="24">
        <f>+'105653'!Q17+'105654'!Q17+'105655'!Q17+'105656'!Q17+'105657'!Q17+'105658'!Q17+'105659'!Q17+'105660'!Q17+'107061'!Q17</f>
        <v>0</v>
      </c>
      <c r="S17" s="24">
        <f>+'105653'!S17+'105654'!S17+'105655'!S17+'105656'!S17+'105657'!S17+'105658'!S17+'105659'!S17+'105660'!S17+'107061'!S17</f>
        <v>0</v>
      </c>
      <c r="U17" s="24">
        <f>+'105653'!U17+'105654'!U17+'105655'!U17+'105656'!U17+'105657'!U17+'105658'!U17+'105659'!U17+'105660'!U17+'107061'!U17</f>
        <v>0</v>
      </c>
      <c r="W17" s="24">
        <f>+'105653'!W17+'105654'!W17+'105655'!W17+'105656'!W17+'105657'!W17+'105658'!W17+'105659'!W17+'105660'!W17+'107061'!W17</f>
        <v>0</v>
      </c>
      <c r="Y17" s="24">
        <f>+'105653'!Y17+'105654'!Y17+'105655'!Y17+'105656'!Y17+'105657'!Y17+'105658'!Y17+'105659'!Y17+'105660'!Y17+'107061'!Y17</f>
        <v>0</v>
      </c>
      <c r="AA17" s="24">
        <f>+'105653'!AA17+'105654'!AA17+'105655'!AA17+'105656'!AA17+'105657'!AA17+'105658'!AA17+'105659'!AA17+'105660'!AA17+'107061'!AA17</f>
        <v>0</v>
      </c>
      <c r="AC17" s="24">
        <f>+'105653'!AC17+'105654'!AC17+'105655'!AC17+'105656'!AC17+'105657'!AC17+'105658'!AC17+'105659'!AC17+'105660'!AC17+'107061'!AC17</f>
        <v>0</v>
      </c>
      <c r="AE17" s="24">
        <f>+'105653'!AE17+'105654'!AE17+'105655'!AE17+'105656'!AE17+'105657'!AE17+'105658'!AE17+'105659'!AE17+'105660'!AE17+'107061'!AE17</f>
        <v>0</v>
      </c>
      <c r="AG17" s="24">
        <f>+'105653'!AG17+'105654'!AG17+'105655'!AG17+'105656'!AG17+'105657'!AG17+'105658'!AG17+'105659'!AG17+'105660'!AG17+'107061'!AG17</f>
        <v>0</v>
      </c>
      <c r="AI17" s="24">
        <f>+'105653'!AI17+'105654'!AI17+'105655'!AI17+'105656'!AI17+'105657'!AI17+'105658'!AI17+'105659'!AI17+'105660'!AI17+'107061'!AI17</f>
        <v>0</v>
      </c>
      <c r="AK17" s="24">
        <f>+'105653'!AK17+'105654'!AK17+'105655'!AK17+'105656'!AK17+'105657'!AK17+'105658'!AK17+'105659'!AK17+'105660'!AK17+'107061'!AK17</f>
        <v>0</v>
      </c>
      <c r="AM17" s="26">
        <f t="shared" si="2"/>
        <v>0</v>
      </c>
      <c r="AO17" s="27">
        <v>0</v>
      </c>
      <c r="AQ17" s="27">
        <f t="shared" si="3"/>
        <v>0</v>
      </c>
    </row>
    <row r="18" spans="1:43" s="24" customFormat="1" ht="12" customHeight="1" x14ac:dyDescent="0.2">
      <c r="A18" s="48" t="s">
        <v>424</v>
      </c>
      <c r="B18" s="24">
        <f>+'105653'!B18+'105654'!B18+'105655'!B18+'105656'!B18+'105657'!B18+'105658'!B18+'105659'!B18+'105660'!B18+'107061'!B18</f>
        <v>109342.81</v>
      </c>
      <c r="D18" s="24">
        <f>+'105653'!D18+'105654'!D18+'105655'!D18+'105656'!D18+'105657'!D18+'105658'!D18+'105659'!D18+'105660'!D18+'107061'!D18</f>
        <v>0</v>
      </c>
      <c r="F18" s="24">
        <f t="shared" si="0"/>
        <v>-109342.81</v>
      </c>
      <c r="G18" s="24">
        <v>2</v>
      </c>
      <c r="H18" s="24">
        <f>+'105653'!H18+'105654'!H18+'105655'!H18+'105656'!H18+'105657'!H18+'105658'!H18+'105659'!H18+'105660'!H18+'107061'!H18</f>
        <v>371557.79</v>
      </c>
      <c r="J18" s="24">
        <f>+'105653'!J18+'105654'!J18+'105655'!J18+'105656'!J18+'105657'!J18+'105658'!J18+'105659'!J18+'105660'!J18+'107061'!J18</f>
        <v>0</v>
      </c>
      <c r="L18" s="24">
        <f t="shared" si="1"/>
        <v>-371557.79</v>
      </c>
      <c r="N18" s="48" t="s">
        <v>424</v>
      </c>
      <c r="O18" s="24">
        <f>+'105653'!O18+'105654'!O18+'105655'!O18+'105656'!O18+'105657'!O18+'105658'!O18+'105659'!O18+'105660'!O18+'107061'!O18</f>
        <v>39673.149999999994</v>
      </c>
      <c r="Q18" s="24">
        <f>+'105653'!Q18+'105654'!Q18+'105655'!Q18+'105656'!Q18+'105657'!Q18+'105658'!Q18+'105659'!Q18+'105660'!Q18+'107061'!Q18</f>
        <v>77622.720000000001</v>
      </c>
      <c r="S18" s="24">
        <f>+'105653'!S18+'105654'!S18+'105655'!S18+'105656'!S18+'105657'!S18+'105658'!S18+'105659'!S18+'105660'!S18+'107061'!S18</f>
        <v>65201.369999999995</v>
      </c>
      <c r="U18" s="24">
        <f>+'105653'!U18+'105654'!U18+'105655'!U18+'105656'!U18+'105657'!U18+'105658'!U18+'105659'!U18+'105660'!U18+'107061'!U18</f>
        <v>79717.740000000005</v>
      </c>
      <c r="W18" s="24">
        <f>+'105653'!W18+'105654'!W18+'105655'!W18+'105656'!W18+'105657'!W18+'105658'!W18+'105659'!W18+'105660'!W18+'107061'!W18</f>
        <v>109342.81</v>
      </c>
      <c r="Y18" s="24">
        <f>+'105653'!Y18+'105654'!Y18+'105655'!Y18+'105656'!Y18+'105657'!Y18+'105658'!Y18+'105659'!Y18+'105660'!Y18+'107061'!Y18</f>
        <v>0</v>
      </c>
      <c r="AA18" s="24">
        <f>+'105653'!AA18+'105654'!AA18+'105655'!AA18+'105656'!AA18+'105657'!AA18+'105658'!AA18+'105659'!AA18+'105660'!AA18+'107061'!AA18</f>
        <v>0</v>
      </c>
      <c r="AC18" s="24">
        <f>+'105653'!AC18+'105654'!AC18+'105655'!AC18+'105656'!AC18+'105657'!AC18+'105658'!AC18+'105659'!AC18+'105660'!AC18+'107061'!AC18</f>
        <v>0</v>
      </c>
      <c r="AE18" s="24">
        <f>+'105653'!AE18+'105654'!AE18+'105655'!AE18+'105656'!AE18+'105657'!AE18+'105658'!AE18+'105659'!AE18+'105660'!AE18+'107061'!AE18</f>
        <v>0</v>
      </c>
      <c r="AG18" s="24">
        <f>+'105653'!AG18+'105654'!AG18+'105655'!AG18+'105656'!AG18+'105657'!AG18+'105658'!AG18+'105659'!AG18+'105660'!AG18+'107061'!AG18</f>
        <v>0</v>
      </c>
      <c r="AI18" s="24">
        <f>+'105653'!AI18+'105654'!AI18+'105655'!AI18+'105656'!AI18+'105657'!AI18+'105658'!AI18+'105659'!AI18+'105660'!AI18+'107061'!AI18</f>
        <v>0</v>
      </c>
      <c r="AK18" s="24">
        <f>+'105653'!AK18+'105654'!AK18+'105655'!AK18+'105656'!AK18+'105657'!AK18+'105658'!AK18+'105659'!AK18+'105660'!AK18+'107061'!AK18</f>
        <v>0</v>
      </c>
      <c r="AM18" s="26">
        <f t="shared" si="2"/>
        <v>371557.79</v>
      </c>
      <c r="AO18" s="27">
        <v>0</v>
      </c>
      <c r="AQ18" s="27">
        <f t="shared" si="3"/>
        <v>-371557.79</v>
      </c>
    </row>
    <row r="19" spans="1:43" s="24" customFormat="1" ht="12" customHeight="1" x14ac:dyDescent="0.2">
      <c r="A19" s="48" t="s">
        <v>425</v>
      </c>
      <c r="B19" s="24">
        <f>+'105653'!B19+'105654'!B19+'105655'!B19+'105656'!B19+'105657'!B19+'105658'!B19+'105659'!B19+'105660'!B19+'107061'!B19</f>
        <v>0</v>
      </c>
      <c r="D19" s="24">
        <f>+'105653'!D19+'105654'!D19+'105655'!D19+'105656'!D19+'105657'!D19+'105658'!D19+'105659'!D19+'105660'!D19+'107061'!D19</f>
        <v>0</v>
      </c>
      <c r="F19" s="24">
        <f t="shared" si="0"/>
        <v>0</v>
      </c>
      <c r="H19" s="24">
        <f>+'105653'!H19+'105654'!H19+'105655'!H19+'105656'!H19+'105657'!H19+'105658'!H19+'105659'!H19+'105660'!H19+'107061'!H19</f>
        <v>344.91</v>
      </c>
      <c r="J19" s="24">
        <f>+'105653'!J19+'105654'!J19+'105655'!J19+'105656'!J19+'105657'!J19+'105658'!J19+'105659'!J19+'105660'!J19+'107061'!J19</f>
        <v>0</v>
      </c>
      <c r="L19" s="24">
        <f t="shared" si="1"/>
        <v>-344.91</v>
      </c>
      <c r="N19" s="48" t="s">
        <v>425</v>
      </c>
      <c r="O19" s="24">
        <f>+'105653'!O19+'105654'!O19+'105655'!O19+'105656'!O19+'105657'!O19+'105658'!O19+'105659'!O19+'105660'!O19+'107061'!O19</f>
        <v>0</v>
      </c>
      <c r="Q19" s="24">
        <f>+'105653'!Q19+'105654'!Q19+'105655'!Q19+'105656'!Q19+'105657'!Q19+'105658'!Q19+'105659'!Q19+'105660'!Q19+'107061'!Q19</f>
        <v>0</v>
      </c>
      <c r="S19" s="24">
        <f>+'105653'!S19+'105654'!S19+'105655'!S19+'105656'!S19+'105657'!S19+'105658'!S19+'105659'!S19+'105660'!S19+'107061'!S19</f>
        <v>0</v>
      </c>
      <c r="U19" s="24">
        <f>+'105653'!U19+'105654'!U19+'105655'!U19+'105656'!U19+'105657'!U19+'105658'!U19+'105659'!U19+'105660'!U19+'107061'!U19</f>
        <v>344.91</v>
      </c>
      <c r="W19" s="24">
        <f>+'105653'!W19+'105654'!W19+'105655'!W19+'105656'!W19+'105657'!W19+'105658'!W19+'105659'!W19+'105660'!W19+'107061'!W19</f>
        <v>0</v>
      </c>
      <c r="Y19" s="24">
        <f>+'105653'!Y19+'105654'!Y19+'105655'!Y19+'105656'!Y19+'105657'!Y19+'105658'!Y19+'105659'!Y19+'105660'!Y19+'107061'!Y19</f>
        <v>0</v>
      </c>
      <c r="AA19" s="24">
        <f>+'105653'!AA19+'105654'!AA19+'105655'!AA19+'105656'!AA19+'105657'!AA19+'105658'!AA19+'105659'!AA19+'105660'!AA19+'107061'!AA19</f>
        <v>0</v>
      </c>
      <c r="AC19" s="24">
        <f>+'105653'!AC19+'105654'!AC19+'105655'!AC19+'105656'!AC19+'105657'!AC19+'105658'!AC19+'105659'!AC19+'105660'!AC19+'107061'!AC19</f>
        <v>0</v>
      </c>
      <c r="AE19" s="24">
        <f>+'105653'!AE19+'105654'!AE19+'105655'!AE19+'105656'!AE19+'105657'!AE19+'105658'!AE19+'105659'!AE19+'105660'!AE19+'107061'!AE19</f>
        <v>0</v>
      </c>
      <c r="AG19" s="24">
        <f>+'105653'!AG19+'105654'!AG19+'105655'!AG19+'105656'!AG19+'105657'!AG19+'105658'!AG19+'105659'!AG19+'105660'!AG19+'107061'!AG19</f>
        <v>0</v>
      </c>
      <c r="AI19" s="24">
        <f>+'105653'!AI19+'105654'!AI19+'105655'!AI19+'105656'!AI19+'105657'!AI19+'105658'!AI19+'105659'!AI19+'105660'!AI19+'107061'!AI19</f>
        <v>0</v>
      </c>
      <c r="AK19" s="24">
        <f>+'105653'!AK19+'105654'!AK19+'105655'!AK19+'105656'!AK19+'105657'!AK19+'105658'!AK19+'105659'!AK19+'105660'!AK19+'107061'!AK19</f>
        <v>0</v>
      </c>
      <c r="AM19" s="26">
        <f t="shared" si="2"/>
        <v>344.91</v>
      </c>
      <c r="AO19" s="27">
        <v>0</v>
      </c>
      <c r="AQ19" s="27">
        <f t="shared" si="3"/>
        <v>-344.91</v>
      </c>
    </row>
    <row r="20" spans="1:43" s="24" customFormat="1" ht="12" customHeight="1" x14ac:dyDescent="0.2">
      <c r="A20" s="48" t="s">
        <v>426</v>
      </c>
      <c r="B20" s="24">
        <f>+'105653'!B20+'105654'!B20+'105655'!B20+'105656'!B20+'105657'!B20+'105658'!B20+'105659'!B20+'105660'!B20+'107061'!B20</f>
        <v>0</v>
      </c>
      <c r="D20" s="24">
        <f>+'105653'!D20+'105654'!D20+'105655'!D20+'105656'!D20+'105657'!D20+'105658'!D20+'105659'!D20+'105660'!D20+'107061'!D20</f>
        <v>0</v>
      </c>
      <c r="F20" s="24">
        <f t="shared" si="0"/>
        <v>0</v>
      </c>
      <c r="H20" s="24">
        <f>+'105653'!H20+'105654'!H20+'105655'!H20+'105656'!H20+'105657'!H20+'105658'!H20+'105659'!H20+'105660'!H20+'107061'!H20</f>
        <v>0</v>
      </c>
      <c r="J20" s="24">
        <f>+'105653'!J20+'105654'!J20+'105655'!J20+'105656'!J20+'105657'!J20+'105658'!J20+'105659'!J20+'105660'!J20+'107061'!J20</f>
        <v>0</v>
      </c>
      <c r="L20" s="24">
        <f t="shared" si="1"/>
        <v>0</v>
      </c>
      <c r="N20" s="48" t="s">
        <v>426</v>
      </c>
      <c r="O20" s="24">
        <f>+'105653'!O20+'105654'!O20+'105655'!O20+'105656'!O20+'105657'!O20+'105658'!O20+'105659'!O20+'105660'!O20+'107061'!O20</f>
        <v>0</v>
      </c>
      <c r="Q20" s="24">
        <f>+'105653'!Q20+'105654'!Q20+'105655'!Q20+'105656'!Q20+'105657'!Q20+'105658'!Q20+'105659'!Q20+'105660'!Q20+'107061'!Q20</f>
        <v>0</v>
      </c>
      <c r="S20" s="24">
        <f>+'105653'!S20+'105654'!S20+'105655'!S20+'105656'!S20+'105657'!S20+'105658'!S20+'105659'!S20+'105660'!S20+'107061'!S20</f>
        <v>0</v>
      </c>
      <c r="U20" s="24">
        <f>+'105653'!U20+'105654'!U20+'105655'!U20+'105656'!U20+'105657'!U20+'105658'!U20+'105659'!U20+'105660'!U20+'107061'!U20</f>
        <v>0</v>
      </c>
      <c r="W20" s="24">
        <f>+'105653'!W20+'105654'!W20+'105655'!W20+'105656'!W20+'105657'!W20+'105658'!W20+'105659'!W20+'105660'!W20+'107061'!W20</f>
        <v>0</v>
      </c>
      <c r="Y20" s="24">
        <f>+'105653'!Y20+'105654'!Y20+'105655'!Y20+'105656'!Y20+'105657'!Y20+'105658'!Y20+'105659'!Y20+'105660'!Y20+'107061'!Y20</f>
        <v>0</v>
      </c>
      <c r="AA20" s="24">
        <f>+'105653'!AA20+'105654'!AA20+'105655'!AA20+'105656'!AA20+'105657'!AA20+'105658'!AA20+'105659'!AA20+'105660'!AA20+'107061'!AA20</f>
        <v>0</v>
      </c>
      <c r="AC20" s="24">
        <f>+'105653'!AC20+'105654'!AC20+'105655'!AC20+'105656'!AC20+'105657'!AC20+'105658'!AC20+'105659'!AC20+'105660'!AC20+'107061'!AC20</f>
        <v>0</v>
      </c>
      <c r="AE20" s="24">
        <f>+'105653'!AE20+'105654'!AE20+'105655'!AE20+'105656'!AE20+'105657'!AE20+'105658'!AE20+'105659'!AE20+'105660'!AE20+'107061'!AE20</f>
        <v>0</v>
      </c>
      <c r="AG20" s="24">
        <f>+'105653'!AG20+'105654'!AG20+'105655'!AG20+'105656'!AG20+'105657'!AG20+'105658'!AG20+'105659'!AG20+'105660'!AG20+'107061'!AG20</f>
        <v>0</v>
      </c>
      <c r="AI20" s="24">
        <f>+'105653'!AI20+'105654'!AI20+'105655'!AI20+'105656'!AI20+'105657'!AI20+'105658'!AI20+'105659'!AI20+'105660'!AI20+'107061'!AI20</f>
        <v>0</v>
      </c>
      <c r="AK20" s="24">
        <f>+'105653'!AK20+'105654'!AK20+'105655'!AK20+'105656'!AK20+'105657'!AK20+'105658'!AK20+'105659'!AK20+'105660'!AK20+'107061'!AK20</f>
        <v>0</v>
      </c>
      <c r="AM20" s="26">
        <f t="shared" si="2"/>
        <v>0</v>
      </c>
      <c r="AO20" s="27">
        <v>0</v>
      </c>
      <c r="AQ20" s="27">
        <f t="shared" si="3"/>
        <v>0</v>
      </c>
    </row>
    <row r="21" spans="1:43" s="24" customFormat="1" ht="12" customHeight="1" x14ac:dyDescent="0.2">
      <c r="A21" s="48" t="s">
        <v>427</v>
      </c>
      <c r="B21" s="24">
        <f>+'105653'!B21+'105654'!B21+'105655'!B21+'105656'!B21+'105657'!B21+'105658'!B21+'105659'!B21+'105660'!B21+'107061'!B21</f>
        <v>3868.33</v>
      </c>
      <c r="D21" s="24">
        <f>+'105653'!D21+'105654'!D21+'105655'!D21+'105656'!D21+'105657'!D21+'105658'!D21+'105659'!D21+'105660'!D21+'107061'!D21</f>
        <v>1114</v>
      </c>
      <c r="F21" s="24">
        <f t="shared" si="0"/>
        <v>-2754.33</v>
      </c>
      <c r="H21" s="24">
        <f>+'105653'!H21+'105654'!H21+'105655'!H21+'105656'!H21+'105657'!H21+'105658'!H21+'105659'!H21+'105660'!H21+'107061'!H21</f>
        <v>23695.850000000002</v>
      </c>
      <c r="J21" s="24">
        <f>+'105653'!J21+'105654'!J21+'105655'!J21+'105656'!J21+'105657'!J21+'105658'!J21+'105659'!J21+'105660'!J21+'107061'!J21</f>
        <v>5570</v>
      </c>
      <c r="L21" s="24">
        <f t="shared" si="1"/>
        <v>-18125.850000000002</v>
      </c>
      <c r="N21" s="48" t="s">
        <v>427</v>
      </c>
      <c r="O21" s="24">
        <f>+'105653'!O21+'105654'!O21+'105655'!O21+'105656'!O21+'105657'!O21+'105658'!O21+'105659'!O21+'105660'!O21+'107061'!O21</f>
        <v>3940.1600000000003</v>
      </c>
      <c r="Q21" s="24">
        <f>+'105653'!Q21+'105654'!Q21+'105655'!Q21+'105656'!Q21+'105657'!Q21+'105658'!Q21+'105659'!Q21+'105660'!Q21+'107061'!Q21</f>
        <v>2745.0000000000005</v>
      </c>
      <c r="S21" s="24">
        <f>+'105653'!S21+'105654'!S21+'105655'!S21+'105656'!S21+'105657'!S21+'105658'!S21+'105659'!S21+'105660'!S21+'107061'!S21</f>
        <v>6092.0899999999992</v>
      </c>
      <c r="U21" s="24">
        <f>+'105653'!U21+'105654'!U21+'105655'!U21+'105656'!U21+'105657'!U21+'105658'!U21+'105659'!U21+'105660'!U21+'107061'!U21</f>
        <v>7050.27</v>
      </c>
      <c r="W21" s="24">
        <f>+'105653'!W21+'105654'!W21+'105655'!W21+'105656'!W21+'105657'!W21+'105658'!W21+'105659'!W21+'105660'!W21+'107061'!W21</f>
        <v>3868.33</v>
      </c>
      <c r="Y21" s="24">
        <f>+'105653'!Y21+'105654'!Y21+'105655'!Y21+'105656'!Y21+'105657'!Y21+'105658'!Y21+'105659'!Y21+'105660'!Y21+'107061'!Y21</f>
        <v>1114</v>
      </c>
      <c r="AA21" s="24">
        <f>+'105653'!AA21+'105654'!AA21+'105655'!AA21+'105656'!AA21+'105657'!AA21+'105658'!AA21+'105659'!AA21+'105660'!AA21+'107061'!AA21</f>
        <v>1114</v>
      </c>
      <c r="AC21" s="24">
        <f>+'105653'!AC21+'105654'!AC21+'105655'!AC21+'105656'!AC21+'105657'!AC21+'105658'!AC21+'105659'!AC21+'105660'!AC21+'107061'!AC21</f>
        <v>1114</v>
      </c>
      <c r="AE21" s="24">
        <f>+'105653'!AE21+'105654'!AE21+'105655'!AE21+'105656'!AE21+'105657'!AE21+'105658'!AE21+'105659'!AE21+'105660'!AE21+'107061'!AE21</f>
        <v>1114</v>
      </c>
      <c r="AG21" s="24">
        <f>+'105653'!AG21+'105654'!AG21+'105655'!AG21+'105656'!AG21+'105657'!AG21+'105658'!AG21+'105659'!AG21+'105660'!AG21+'107061'!AG21</f>
        <v>1114</v>
      </c>
      <c r="AI21" s="24">
        <f>+'105653'!AI21+'105654'!AI21+'105655'!AI21+'105656'!AI21+'105657'!AI21+'105658'!AI21+'105659'!AI21+'105660'!AI21+'107061'!AI21</f>
        <v>1114</v>
      </c>
      <c r="AK21" s="24">
        <f>+'105653'!AK21+'105654'!AK21+'105655'!AK21+'105656'!AK21+'105657'!AK21+'105658'!AK21+'105659'!AK21+'105660'!AK21+'107061'!AK21</f>
        <v>1114</v>
      </c>
      <c r="AM21" s="26">
        <f t="shared" si="2"/>
        <v>31493.85</v>
      </c>
      <c r="AO21" s="27">
        <v>13368</v>
      </c>
      <c r="AQ21" s="27">
        <f t="shared" si="3"/>
        <v>-18125.849999999999</v>
      </c>
    </row>
    <row r="22" spans="1:43" s="24" customFormat="1" ht="12" customHeight="1" x14ac:dyDescent="0.2">
      <c r="A22" s="48" t="s">
        <v>428</v>
      </c>
      <c r="B22" s="24">
        <f>+'105653'!B22+'105654'!B22+'105655'!B22+'105656'!B22+'105657'!B22+'105658'!B22+'105659'!B22+'105660'!B22+'107061'!B22</f>
        <v>0</v>
      </c>
      <c r="D22" s="24">
        <f>+'105653'!D22+'105654'!D22+'105655'!D22+'105656'!D22+'105657'!D22+'105658'!D22+'105659'!D22+'105660'!D22+'107061'!D22</f>
        <v>0</v>
      </c>
      <c r="F22" s="24">
        <f t="shared" si="0"/>
        <v>0</v>
      </c>
      <c r="H22" s="24">
        <f>+'105653'!H22+'105654'!H22+'105655'!H22+'105656'!H22+'105657'!H22+'105658'!H22+'105659'!H22+'105660'!H22+'107061'!H22</f>
        <v>0</v>
      </c>
      <c r="J22" s="24">
        <f>+'105653'!J22+'105654'!J22+'105655'!J22+'105656'!J22+'105657'!J22+'105658'!J22+'105659'!J22+'105660'!J22+'107061'!J22</f>
        <v>0</v>
      </c>
      <c r="L22" s="24">
        <f t="shared" si="1"/>
        <v>0</v>
      </c>
      <c r="N22" s="48" t="s">
        <v>428</v>
      </c>
      <c r="O22" s="24">
        <f>+'105653'!O22+'105654'!O22+'105655'!O22+'105656'!O22+'105657'!O22+'105658'!O22+'105659'!O22+'105660'!O22+'107061'!O22</f>
        <v>0</v>
      </c>
      <c r="Q22" s="24">
        <f>+'105653'!Q22+'105654'!Q22+'105655'!Q22+'105656'!Q22+'105657'!Q22+'105658'!Q22+'105659'!Q22+'105660'!Q22+'107061'!Q22</f>
        <v>0</v>
      </c>
      <c r="S22" s="24">
        <f>+'105653'!S22+'105654'!S22+'105655'!S22+'105656'!S22+'105657'!S22+'105658'!S22+'105659'!S22+'105660'!S22+'107061'!S22</f>
        <v>0</v>
      </c>
      <c r="U22" s="24">
        <f>+'105653'!U22+'105654'!U22+'105655'!U22+'105656'!U22+'105657'!U22+'105658'!U22+'105659'!U22+'105660'!U22+'107061'!U22</f>
        <v>0</v>
      </c>
      <c r="W22" s="24">
        <f>+'105653'!W22+'105654'!W22+'105655'!W22+'105656'!W22+'105657'!W22+'105658'!W22+'105659'!W22+'105660'!W22+'107061'!W22</f>
        <v>0</v>
      </c>
      <c r="Y22" s="24">
        <f>+'105653'!Y22+'105654'!Y22+'105655'!Y22+'105656'!Y22+'105657'!Y22+'105658'!Y22+'105659'!Y22+'105660'!Y22+'107061'!Y22</f>
        <v>0</v>
      </c>
      <c r="AA22" s="24">
        <f>+'105653'!AA22+'105654'!AA22+'105655'!AA22+'105656'!AA22+'105657'!AA22+'105658'!AA22+'105659'!AA22+'105660'!AA22+'107061'!AA22</f>
        <v>0</v>
      </c>
      <c r="AC22" s="24">
        <f>+'105653'!AC22+'105654'!AC22+'105655'!AC22+'105656'!AC22+'105657'!AC22+'105658'!AC22+'105659'!AC22+'105660'!AC22+'107061'!AC22</f>
        <v>0</v>
      </c>
      <c r="AE22" s="24">
        <f>+'105653'!AE22+'105654'!AE22+'105655'!AE22+'105656'!AE22+'105657'!AE22+'105658'!AE22+'105659'!AE22+'105660'!AE22+'107061'!AE22</f>
        <v>0</v>
      </c>
      <c r="AG22" s="24">
        <f>+'105653'!AG22+'105654'!AG22+'105655'!AG22+'105656'!AG22+'105657'!AG22+'105658'!AG22+'105659'!AG22+'105660'!AG22+'107061'!AG22</f>
        <v>0</v>
      </c>
      <c r="AI22" s="24">
        <f>+'105653'!AI22+'105654'!AI22+'105655'!AI22+'105656'!AI22+'105657'!AI22+'105658'!AI22+'105659'!AI22+'105660'!AI22+'107061'!AI22</f>
        <v>0</v>
      </c>
      <c r="AK22" s="24">
        <f>+'105653'!AK22+'105654'!AK22+'105655'!AK22+'105656'!AK22+'105657'!AK22+'105658'!AK22+'105659'!AK22+'105660'!AK22+'107061'!AK22</f>
        <v>0</v>
      </c>
      <c r="AM22" s="26">
        <f t="shared" si="2"/>
        <v>0</v>
      </c>
      <c r="AO22" s="27">
        <v>0</v>
      </c>
      <c r="AQ22" s="27">
        <f t="shared" si="3"/>
        <v>0</v>
      </c>
    </row>
    <row r="23" spans="1:43" s="24" customFormat="1" ht="12" customHeight="1" x14ac:dyDescent="0.2">
      <c r="A23" s="48" t="s">
        <v>429</v>
      </c>
      <c r="B23" s="24">
        <f>+'105653'!B23+'105654'!B23+'105655'!B23+'105656'!B23+'105657'!B23+'105658'!B23+'105659'!B23+'105660'!B23+'107061'!B23</f>
        <v>0</v>
      </c>
      <c r="D23" s="24">
        <f>+'105653'!D23+'105654'!D23+'105655'!D23+'105656'!D23+'105657'!D23+'105658'!D23+'105659'!D23+'105660'!D23+'107061'!D23</f>
        <v>0</v>
      </c>
      <c r="F23" s="24">
        <f t="shared" si="0"/>
        <v>0</v>
      </c>
      <c r="H23" s="24">
        <f>+'105653'!H23+'105654'!H23+'105655'!H23+'105656'!H23+'105657'!H23+'105658'!H23+'105659'!H23+'105660'!H23+'107061'!H23</f>
        <v>0</v>
      </c>
      <c r="J23" s="24">
        <f>+'105653'!J23+'105654'!J23+'105655'!J23+'105656'!J23+'105657'!J23+'105658'!J23+'105659'!J23+'105660'!J23+'107061'!J23</f>
        <v>0</v>
      </c>
      <c r="L23" s="24">
        <f t="shared" si="1"/>
        <v>0</v>
      </c>
      <c r="N23" s="48" t="s">
        <v>429</v>
      </c>
      <c r="O23" s="24">
        <f>+'105653'!O23+'105654'!O23+'105655'!O23+'105656'!O23+'105657'!O23+'105658'!O23+'105659'!O23+'105660'!O23+'107061'!O23</f>
        <v>0</v>
      </c>
      <c r="Q23" s="24">
        <f>+'105653'!Q23+'105654'!Q23+'105655'!Q23+'105656'!Q23+'105657'!Q23+'105658'!Q23+'105659'!Q23+'105660'!Q23+'107061'!Q23</f>
        <v>0</v>
      </c>
      <c r="S23" s="24">
        <f>+'105653'!S23+'105654'!S23+'105655'!S23+'105656'!S23+'105657'!S23+'105658'!S23+'105659'!S23+'105660'!S23+'107061'!S23</f>
        <v>0</v>
      </c>
      <c r="U23" s="24">
        <f>+'105653'!U23+'105654'!U23+'105655'!U23+'105656'!U23+'105657'!U23+'105658'!U23+'105659'!U23+'105660'!U23+'107061'!U23</f>
        <v>0</v>
      </c>
      <c r="W23" s="24">
        <f>+'105653'!W23+'105654'!W23+'105655'!W23+'105656'!W23+'105657'!W23+'105658'!W23+'105659'!W23+'105660'!W23+'107061'!W23</f>
        <v>0</v>
      </c>
      <c r="Y23" s="24">
        <f>+'105653'!Y23+'105654'!Y23+'105655'!Y23+'105656'!Y23+'105657'!Y23+'105658'!Y23+'105659'!Y23+'105660'!Y23+'107061'!Y23</f>
        <v>0</v>
      </c>
      <c r="AA23" s="24">
        <f>+'105653'!AA23+'105654'!AA23+'105655'!AA23+'105656'!AA23+'105657'!AA23+'105658'!AA23+'105659'!AA23+'105660'!AA23+'107061'!AA23</f>
        <v>0</v>
      </c>
      <c r="AC23" s="24">
        <f>+'105653'!AC23+'105654'!AC23+'105655'!AC23+'105656'!AC23+'105657'!AC23+'105658'!AC23+'105659'!AC23+'105660'!AC23+'107061'!AC23</f>
        <v>0</v>
      </c>
      <c r="AE23" s="24">
        <f>+'105653'!AE23+'105654'!AE23+'105655'!AE23+'105656'!AE23+'105657'!AE23+'105658'!AE23+'105659'!AE23+'105660'!AE23+'107061'!AE23</f>
        <v>0</v>
      </c>
      <c r="AG23" s="24">
        <f>+'105653'!AG23+'105654'!AG23+'105655'!AG23+'105656'!AG23+'105657'!AG23+'105658'!AG23+'105659'!AG23+'105660'!AG23+'107061'!AG23</f>
        <v>0</v>
      </c>
      <c r="AI23" s="24">
        <f>+'105653'!AI23+'105654'!AI23+'105655'!AI23+'105656'!AI23+'105657'!AI23+'105658'!AI23+'105659'!AI23+'105660'!AI23+'107061'!AI23</f>
        <v>0</v>
      </c>
      <c r="AK23" s="24">
        <f>+'105653'!AK23+'105654'!AK23+'105655'!AK23+'105656'!AK23+'105657'!AK23+'105658'!AK23+'105659'!AK23+'105660'!AK23+'107061'!AK23</f>
        <v>0</v>
      </c>
      <c r="AM23" s="26">
        <f t="shared" si="2"/>
        <v>0</v>
      </c>
      <c r="AO23" s="27">
        <v>0</v>
      </c>
      <c r="AQ23" s="27">
        <f t="shared" si="3"/>
        <v>0</v>
      </c>
    </row>
    <row r="24" spans="1:43" s="24" customFormat="1" ht="12" customHeight="1" x14ac:dyDescent="0.2">
      <c r="A24" s="48" t="s">
        <v>430</v>
      </c>
      <c r="B24" s="24">
        <f>+'105653'!B24+'105654'!B24+'105655'!B24+'105656'!B24+'105657'!B24+'105658'!B24+'105659'!B24+'105660'!B24+'107061'!B24</f>
        <v>724.22</v>
      </c>
      <c r="D24" s="24">
        <f>+'105653'!D24+'105654'!D24+'105655'!D24+'105656'!D24+'105657'!D24+'105658'!D24+'105659'!D24+'105660'!D24+'107061'!D24</f>
        <v>805</v>
      </c>
      <c r="F24" s="24">
        <f t="shared" si="0"/>
        <v>80.779999999999973</v>
      </c>
      <c r="H24" s="24">
        <f>+'105653'!H24+'105654'!H24+'105655'!H24+'105656'!H24+'105657'!H24+'105658'!H24+'105659'!H24+'105660'!H24+'107061'!H24</f>
        <v>23171.399999999998</v>
      </c>
      <c r="J24" s="24">
        <f>+'105653'!J24+'105654'!J24+'105655'!J24+'105656'!J24+'105657'!J24+'105658'!J24+'105659'!J24+'105660'!J24+'107061'!J24</f>
        <v>4025</v>
      </c>
      <c r="L24" s="24">
        <f t="shared" si="1"/>
        <v>-19146.399999999998</v>
      </c>
      <c r="N24" s="48" t="s">
        <v>430</v>
      </c>
      <c r="O24" s="24">
        <f>+'105653'!O24+'105654'!O24+'105655'!O24+'105656'!O24+'105657'!O24+'105658'!O24+'105659'!O24+'105660'!O24+'107061'!O24</f>
        <v>16362.109999999999</v>
      </c>
      <c r="Q24" s="24">
        <f>+'105653'!Q24+'105654'!Q24+'105655'!Q24+'105656'!Q24+'105657'!Q24+'105658'!Q24+'105659'!Q24+'105660'!Q24+'107061'!Q24</f>
        <v>3584.58</v>
      </c>
      <c r="S24" s="24">
        <f>+'105653'!S24+'105654'!S24+'105655'!S24+'105656'!S24+'105657'!S24+'105658'!S24+'105659'!S24+'105660'!S24+'107061'!S24</f>
        <v>470.92</v>
      </c>
      <c r="U24" s="24">
        <f>+'105653'!U24+'105654'!U24+'105655'!U24+'105656'!U24+'105657'!U24+'105658'!U24+'105659'!U24+'105660'!U24+'107061'!U24</f>
        <v>2029.5700000000002</v>
      </c>
      <c r="W24" s="24">
        <f>+'105653'!W24+'105654'!W24+'105655'!W24+'105656'!W24+'105657'!W24+'105658'!W24+'105659'!W24+'105660'!W24+'107061'!W24</f>
        <v>724.22</v>
      </c>
      <c r="Y24" s="24">
        <f>+'105653'!Y24+'105654'!Y24+'105655'!Y24+'105656'!Y24+'105657'!Y24+'105658'!Y24+'105659'!Y24+'105660'!Y24+'107061'!Y24</f>
        <v>805</v>
      </c>
      <c r="AA24" s="24">
        <f>+'105653'!AA24+'105654'!AA24+'105655'!AA24+'105656'!AA24+'105657'!AA24+'105658'!AA24+'105659'!AA24+'105660'!AA24+'107061'!AA24</f>
        <v>805</v>
      </c>
      <c r="AC24" s="24">
        <f>+'105653'!AC24+'105654'!AC24+'105655'!AC24+'105656'!AC24+'105657'!AC24+'105658'!AC24+'105659'!AC24+'105660'!AC24+'107061'!AC24</f>
        <v>805</v>
      </c>
      <c r="AE24" s="24">
        <f>+'105653'!AE24+'105654'!AE24+'105655'!AE24+'105656'!AE24+'105657'!AE24+'105658'!AE24+'105659'!AE24+'105660'!AE24+'107061'!AE24</f>
        <v>805</v>
      </c>
      <c r="AG24" s="24">
        <f>+'105653'!AG24+'105654'!AG24+'105655'!AG24+'105656'!AG24+'105657'!AG24+'105658'!AG24+'105659'!AG24+'105660'!AG24+'107061'!AG24</f>
        <v>805</v>
      </c>
      <c r="AI24" s="24">
        <f>+'105653'!AI24+'105654'!AI24+'105655'!AI24+'105656'!AI24+'105657'!AI24+'105658'!AI24+'105659'!AI24+'105660'!AI24+'107061'!AI24</f>
        <v>805</v>
      </c>
      <c r="AK24" s="24">
        <f>+'105653'!AK24+'105654'!AK24+'105655'!AK24+'105656'!AK24+'105657'!AK24+'105658'!AK24+'105659'!AK24+'105660'!AK24+'107061'!AK24</f>
        <v>805</v>
      </c>
      <c r="AM24" s="26">
        <f t="shared" si="2"/>
        <v>28806.399999999998</v>
      </c>
      <c r="AO24" s="27">
        <v>9660</v>
      </c>
      <c r="AQ24" s="27">
        <f t="shared" si="3"/>
        <v>-19146.399999999998</v>
      </c>
    </row>
    <row r="25" spans="1:43" s="24" customFormat="1" ht="12" customHeight="1" x14ac:dyDescent="0.2">
      <c r="A25" s="48" t="s">
        <v>431</v>
      </c>
      <c r="B25" s="24">
        <f>+'105653'!B25+'105654'!B25+'105655'!B25+'105656'!B25+'105657'!B25+'105658'!B25+'105659'!B25+'105660'!B25+'107061'!B25</f>
        <v>0</v>
      </c>
      <c r="D25" s="24">
        <f>+'105653'!D25+'105654'!D25+'105655'!D25+'105656'!D25+'105657'!D25+'105658'!D25+'105659'!D25+'105660'!D25+'107061'!D25</f>
        <v>584</v>
      </c>
      <c r="F25" s="24">
        <f t="shared" si="0"/>
        <v>584</v>
      </c>
      <c r="H25" s="24">
        <f>+'105653'!H25+'105654'!H25+'105655'!H25+'105656'!H25+'105657'!H25+'105658'!H25+'105659'!H25+'105660'!H25+'107061'!H25</f>
        <v>0</v>
      </c>
      <c r="J25" s="24">
        <f>+'105653'!J25+'105654'!J25+'105655'!J25+'105656'!J25+'105657'!J25+'105658'!J25+'105659'!J25+'105660'!J25+'107061'!J25</f>
        <v>2920</v>
      </c>
      <c r="L25" s="24">
        <f t="shared" si="1"/>
        <v>2920</v>
      </c>
      <c r="N25" s="48" t="s">
        <v>431</v>
      </c>
      <c r="O25" s="24">
        <f>+'105653'!O25+'105654'!O25+'105655'!O25+'105656'!O25+'105657'!O25+'105658'!O25+'105659'!O25+'105660'!O25+'107061'!O25</f>
        <v>0</v>
      </c>
      <c r="Q25" s="24">
        <f>+'105653'!Q25+'105654'!Q25+'105655'!Q25+'105656'!Q25+'105657'!Q25+'105658'!Q25+'105659'!Q25+'105660'!Q25+'107061'!Q25</f>
        <v>0</v>
      </c>
      <c r="S25" s="24">
        <f>+'105653'!S25+'105654'!S25+'105655'!S25+'105656'!S25+'105657'!S25+'105658'!S25+'105659'!S25+'105660'!S25+'107061'!S25</f>
        <v>0</v>
      </c>
      <c r="U25" s="24">
        <f>+'105653'!U25+'105654'!U25+'105655'!U25+'105656'!U25+'105657'!U25+'105658'!U25+'105659'!U25+'105660'!U25+'107061'!U25</f>
        <v>0</v>
      </c>
      <c r="W25" s="24">
        <f>+'105653'!W25+'105654'!W25+'105655'!W25+'105656'!W25+'105657'!W25+'105658'!W25+'105659'!W25+'105660'!W25+'107061'!W25</f>
        <v>0</v>
      </c>
      <c r="Y25" s="24">
        <f>+'105653'!Y25+'105654'!Y25+'105655'!Y25+'105656'!Y25+'105657'!Y25+'105658'!Y25+'105659'!Y25+'105660'!Y25+'107061'!Y25</f>
        <v>584</v>
      </c>
      <c r="AA25" s="24">
        <f>+'105653'!AA25+'105654'!AA25+'105655'!AA25+'105656'!AA25+'105657'!AA25+'105658'!AA25+'105659'!AA25+'105660'!AA25+'107061'!AA25</f>
        <v>584</v>
      </c>
      <c r="AC25" s="24">
        <f>+'105653'!AC25+'105654'!AC25+'105655'!AC25+'105656'!AC25+'105657'!AC25+'105658'!AC25+'105659'!AC25+'105660'!AC25+'107061'!AC25</f>
        <v>584</v>
      </c>
      <c r="AE25" s="24">
        <f>+'105653'!AE25+'105654'!AE25+'105655'!AE25+'105656'!AE25+'105657'!AE25+'105658'!AE25+'105659'!AE25+'105660'!AE25+'107061'!AE25</f>
        <v>584</v>
      </c>
      <c r="AG25" s="24">
        <f>+'105653'!AG25+'105654'!AG25+'105655'!AG25+'105656'!AG25+'105657'!AG25+'105658'!AG25+'105659'!AG25+'105660'!AG25+'107061'!AG25</f>
        <v>584</v>
      </c>
      <c r="AI25" s="24">
        <f>+'105653'!AI25+'105654'!AI25+'105655'!AI25+'105656'!AI25+'105657'!AI25+'105658'!AI25+'105659'!AI25+'105660'!AI25+'107061'!AI25</f>
        <v>584</v>
      </c>
      <c r="AK25" s="24">
        <f>+'105653'!AK25+'105654'!AK25+'105655'!AK25+'105656'!AK25+'105657'!AK25+'105658'!AK25+'105659'!AK25+'105660'!AK25+'107061'!AK25</f>
        <v>584</v>
      </c>
      <c r="AM25" s="26">
        <f t="shared" si="2"/>
        <v>4088</v>
      </c>
      <c r="AO25" s="27">
        <v>7008</v>
      </c>
      <c r="AQ25" s="27">
        <f t="shared" si="3"/>
        <v>2920</v>
      </c>
    </row>
    <row r="26" spans="1:43" s="24" customFormat="1" ht="12" customHeight="1" x14ac:dyDescent="0.2">
      <c r="A26" s="48" t="s">
        <v>432</v>
      </c>
      <c r="B26" s="24">
        <f>+'105653'!B26+'105654'!B26+'105655'!B26+'105656'!B26+'105657'!B26+'105658'!B26+'105659'!B26+'105660'!B26+'107061'!B26</f>
        <v>0</v>
      </c>
      <c r="D26" s="24">
        <f>+'105653'!D26+'105654'!D26+'105655'!D26+'105656'!D26+'105657'!D26+'105658'!D26+'105659'!D26+'105660'!D26+'107061'!D26</f>
        <v>0</v>
      </c>
      <c r="F26" s="24">
        <f t="shared" si="0"/>
        <v>0</v>
      </c>
      <c r="H26" s="24">
        <f>+'105653'!H26+'105654'!H26+'105655'!H26+'105656'!H26+'105657'!H26+'105658'!H26+'105659'!H26+'105660'!H26+'107061'!H26</f>
        <v>0</v>
      </c>
      <c r="J26" s="24">
        <f>+'105653'!J26+'105654'!J26+'105655'!J26+'105656'!J26+'105657'!J26+'105658'!J26+'105659'!J26+'105660'!J26+'107061'!J26</f>
        <v>0</v>
      </c>
      <c r="L26" s="24">
        <f t="shared" si="1"/>
        <v>0</v>
      </c>
      <c r="N26" s="48" t="s">
        <v>432</v>
      </c>
      <c r="O26" s="24">
        <f>+'105653'!O26+'105654'!O26+'105655'!O26+'105656'!O26+'105657'!O26+'105658'!O26+'105659'!O26+'105660'!O26+'107061'!O26</f>
        <v>0</v>
      </c>
      <c r="Q26" s="24">
        <f>+'105653'!Q26+'105654'!Q26+'105655'!Q26+'105656'!Q26+'105657'!Q26+'105658'!Q26+'105659'!Q26+'105660'!Q26+'107061'!Q26</f>
        <v>0</v>
      </c>
      <c r="S26" s="24">
        <f>+'105653'!S26+'105654'!S26+'105655'!S26+'105656'!S26+'105657'!S26+'105658'!S26+'105659'!S26+'105660'!S26+'107061'!S26</f>
        <v>0</v>
      </c>
      <c r="U26" s="24">
        <f>+'105653'!U26+'105654'!U26+'105655'!U26+'105656'!U26+'105657'!U26+'105658'!U26+'105659'!U26+'105660'!U26+'107061'!U26</f>
        <v>0</v>
      </c>
      <c r="W26" s="24">
        <f>+'105653'!W26+'105654'!W26+'105655'!W26+'105656'!W26+'105657'!W26+'105658'!W26+'105659'!W26+'105660'!W26+'107061'!W26</f>
        <v>0</v>
      </c>
      <c r="Y26" s="24">
        <f>+'105653'!Y26+'105654'!Y26+'105655'!Y26+'105656'!Y26+'105657'!Y26+'105658'!Y26+'105659'!Y26+'105660'!Y26+'107061'!Y26</f>
        <v>0</v>
      </c>
      <c r="AA26" s="24">
        <f>+'105653'!AA26+'105654'!AA26+'105655'!AA26+'105656'!AA26+'105657'!AA26+'105658'!AA26+'105659'!AA26+'105660'!AA26+'107061'!AA26</f>
        <v>0</v>
      </c>
      <c r="AC26" s="24">
        <f>+'105653'!AC26+'105654'!AC26+'105655'!AC26+'105656'!AC26+'105657'!AC26+'105658'!AC26+'105659'!AC26+'105660'!AC26+'107061'!AC26</f>
        <v>0</v>
      </c>
      <c r="AE26" s="24">
        <f>+'105653'!AE26+'105654'!AE26+'105655'!AE26+'105656'!AE26+'105657'!AE26+'105658'!AE26+'105659'!AE26+'105660'!AE26+'107061'!AE26</f>
        <v>0</v>
      </c>
      <c r="AG26" s="24">
        <f>+'105653'!AG26+'105654'!AG26+'105655'!AG26+'105656'!AG26+'105657'!AG26+'105658'!AG26+'105659'!AG26+'105660'!AG26+'107061'!AG26</f>
        <v>0</v>
      </c>
      <c r="AI26" s="24">
        <f>+'105653'!AI26+'105654'!AI26+'105655'!AI26+'105656'!AI26+'105657'!AI26+'105658'!AI26+'105659'!AI26+'105660'!AI26+'107061'!AI26</f>
        <v>0</v>
      </c>
      <c r="AK26" s="24">
        <f>+'105653'!AK26+'105654'!AK26+'105655'!AK26+'105656'!AK26+'105657'!AK26+'105658'!AK26+'105659'!AK26+'105660'!AK26+'107061'!AK26</f>
        <v>0</v>
      </c>
      <c r="AM26" s="26">
        <f t="shared" si="2"/>
        <v>0</v>
      </c>
      <c r="AO26" s="27">
        <v>0</v>
      </c>
      <c r="AQ26" s="27">
        <f t="shared" si="3"/>
        <v>0</v>
      </c>
    </row>
    <row r="27" spans="1:43" s="24" customFormat="1" ht="12" customHeight="1" x14ac:dyDescent="0.2">
      <c r="A27" s="48" t="s">
        <v>433</v>
      </c>
      <c r="B27" s="24">
        <f>+'105653'!B27+'105654'!B27+'105655'!B27+'105656'!B27+'105657'!B27+'105658'!B27+'105659'!B27+'105660'!B27+'107061'!B27</f>
        <v>463.72999999999996</v>
      </c>
      <c r="D27" s="24">
        <f>+'105653'!D27+'105654'!D27+'105655'!D27+'105656'!D27+'105657'!D27+'105658'!D27+'105659'!D27+'105660'!D27+'107061'!D27</f>
        <v>0</v>
      </c>
      <c r="F27" s="24">
        <f t="shared" si="0"/>
        <v>-463.72999999999996</v>
      </c>
      <c r="H27" s="24">
        <f>+'105653'!H27+'105654'!H27+'105655'!H27+'105656'!H27+'105657'!H27+'105658'!H27+'105659'!H27+'105660'!H27+'107061'!H27</f>
        <v>2994.9300000000003</v>
      </c>
      <c r="J27" s="24">
        <f>+'105653'!J27+'105654'!J27+'105655'!J27+'105656'!J27+'105657'!J27+'105658'!J27+'105659'!J27+'105660'!J27+'107061'!J27</f>
        <v>0</v>
      </c>
      <c r="L27" s="24">
        <f t="shared" si="1"/>
        <v>-2994.9300000000003</v>
      </c>
      <c r="N27" s="48" t="s">
        <v>433</v>
      </c>
      <c r="O27" s="24">
        <f>+'105653'!O27+'105654'!O27+'105655'!O27+'105656'!O27+'105657'!O27+'105658'!O27+'105659'!O27+'105660'!O27+'107061'!O27</f>
        <v>937.96</v>
      </c>
      <c r="Q27" s="24">
        <f>+'105653'!Q27+'105654'!Q27+'105655'!Q27+'105656'!Q27+'105657'!Q27+'105658'!Q27+'105659'!Q27+'105660'!Q27+'107061'!Q27</f>
        <v>938.16000000000008</v>
      </c>
      <c r="S27" s="24">
        <f>+'105653'!S27+'105654'!S27+'105655'!S27+'105656'!S27+'105657'!S27+'105658'!S27+'105659'!S27+'105660'!S27+'107061'!S27</f>
        <v>304.95999999999998</v>
      </c>
      <c r="U27" s="24">
        <f>+'105653'!U27+'105654'!U27+'105655'!U27+'105656'!U27+'105657'!U27+'105658'!U27+'105659'!U27+'105660'!U27+'107061'!U27</f>
        <v>350.12</v>
      </c>
      <c r="W27" s="24">
        <f>+'105653'!W27+'105654'!W27+'105655'!W27+'105656'!W27+'105657'!W27+'105658'!W27+'105659'!W27+'105660'!W27+'107061'!W27</f>
        <v>463.72999999999996</v>
      </c>
      <c r="Y27" s="24">
        <f>+'105653'!Y27+'105654'!Y27+'105655'!Y27+'105656'!Y27+'105657'!Y27+'105658'!Y27+'105659'!Y27+'105660'!Y27+'107061'!Y27</f>
        <v>0</v>
      </c>
      <c r="AA27" s="24">
        <f>+'105653'!AA27+'105654'!AA27+'105655'!AA27+'105656'!AA27+'105657'!AA27+'105658'!AA27+'105659'!AA27+'105660'!AA27+'107061'!AA27</f>
        <v>0</v>
      </c>
      <c r="AC27" s="24">
        <f>+'105653'!AC27+'105654'!AC27+'105655'!AC27+'105656'!AC27+'105657'!AC27+'105658'!AC27+'105659'!AC27+'105660'!AC27+'107061'!AC27</f>
        <v>0</v>
      </c>
      <c r="AE27" s="24">
        <f>+'105653'!AE27+'105654'!AE27+'105655'!AE27+'105656'!AE27+'105657'!AE27+'105658'!AE27+'105659'!AE27+'105660'!AE27+'107061'!AE27</f>
        <v>0</v>
      </c>
      <c r="AG27" s="24">
        <f>+'105653'!AG27+'105654'!AG27+'105655'!AG27+'105656'!AG27+'105657'!AG27+'105658'!AG27+'105659'!AG27+'105660'!AG27+'107061'!AG27</f>
        <v>0</v>
      </c>
      <c r="AI27" s="24">
        <f>+'105653'!AI27+'105654'!AI27+'105655'!AI27+'105656'!AI27+'105657'!AI27+'105658'!AI27+'105659'!AI27+'105660'!AI27+'107061'!AI27</f>
        <v>0</v>
      </c>
      <c r="AK27" s="24">
        <f>+'105653'!AK27+'105654'!AK27+'105655'!AK27+'105656'!AK27+'105657'!AK27+'105658'!AK27+'105659'!AK27+'105660'!AK27+'107061'!AK27</f>
        <v>0</v>
      </c>
      <c r="AM27" s="26">
        <f t="shared" si="2"/>
        <v>2994.93</v>
      </c>
      <c r="AO27" s="27">
        <v>0</v>
      </c>
      <c r="AQ27" s="27">
        <f t="shared" si="3"/>
        <v>-2994.93</v>
      </c>
    </row>
    <row r="28" spans="1:43" s="24" customFormat="1" ht="12" customHeight="1" x14ac:dyDescent="0.2">
      <c r="A28" s="48" t="s">
        <v>434</v>
      </c>
      <c r="B28" s="24">
        <f>+'105653'!B28+'105654'!B28+'105655'!B28+'105656'!B28+'105657'!B28+'105658'!B28+'105659'!B28+'105660'!B28+'107061'!B28</f>
        <v>0</v>
      </c>
      <c r="D28" s="24">
        <f>+'105653'!D28+'105654'!D28+'105655'!D28+'105656'!D28+'105657'!D28+'105658'!D28+'105659'!D28+'105660'!D28+'107061'!D28</f>
        <v>0</v>
      </c>
      <c r="F28" s="24">
        <f t="shared" si="0"/>
        <v>0</v>
      </c>
      <c r="H28" s="24">
        <f>+'105653'!H28+'105654'!H28+'105655'!H28+'105656'!H28+'105657'!H28+'105658'!H28+'105659'!H28+'105660'!H28+'107061'!H28</f>
        <v>0</v>
      </c>
      <c r="J28" s="24">
        <f>+'105653'!J28+'105654'!J28+'105655'!J28+'105656'!J28+'105657'!J28+'105658'!J28+'105659'!J28+'105660'!J28+'107061'!J28</f>
        <v>0</v>
      </c>
      <c r="L28" s="24">
        <f t="shared" si="1"/>
        <v>0</v>
      </c>
      <c r="N28" s="48" t="s">
        <v>434</v>
      </c>
      <c r="O28" s="24">
        <f>+'105653'!O28+'105654'!O28+'105655'!O28+'105656'!O28+'105657'!O28+'105658'!O28+'105659'!O28+'105660'!O28+'107061'!O28</f>
        <v>0</v>
      </c>
      <c r="Q28" s="24">
        <f>+'105653'!Q28+'105654'!Q28+'105655'!Q28+'105656'!Q28+'105657'!Q28+'105658'!Q28+'105659'!Q28+'105660'!Q28+'107061'!Q28</f>
        <v>0</v>
      </c>
      <c r="S28" s="24">
        <f>+'105653'!S28+'105654'!S28+'105655'!S28+'105656'!S28+'105657'!S28+'105658'!S28+'105659'!S28+'105660'!S28+'107061'!S28</f>
        <v>0</v>
      </c>
      <c r="U28" s="24">
        <f>+'105653'!U28+'105654'!U28+'105655'!U28+'105656'!U28+'105657'!U28+'105658'!U28+'105659'!U28+'105660'!U28+'107061'!U28</f>
        <v>0</v>
      </c>
      <c r="W28" s="24">
        <f>+'105653'!W28+'105654'!W28+'105655'!W28+'105656'!W28+'105657'!W28+'105658'!W28+'105659'!W28+'105660'!W28+'107061'!W28</f>
        <v>0</v>
      </c>
      <c r="Y28" s="24">
        <f>+'105653'!Y28+'105654'!Y28+'105655'!Y28+'105656'!Y28+'105657'!Y28+'105658'!Y28+'105659'!Y28+'105660'!Y28+'107061'!Y28</f>
        <v>0</v>
      </c>
      <c r="AA28" s="24">
        <f>+'105653'!AA28+'105654'!AA28+'105655'!AA28+'105656'!AA28+'105657'!AA28+'105658'!AA28+'105659'!AA28+'105660'!AA28+'107061'!AA28</f>
        <v>0</v>
      </c>
      <c r="AC28" s="24">
        <f>+'105653'!AC28+'105654'!AC28+'105655'!AC28+'105656'!AC28+'105657'!AC28+'105658'!AC28+'105659'!AC28+'105660'!AC28+'107061'!AC28</f>
        <v>0</v>
      </c>
      <c r="AE28" s="24">
        <f>+'105653'!AE28+'105654'!AE28+'105655'!AE28+'105656'!AE28+'105657'!AE28+'105658'!AE28+'105659'!AE28+'105660'!AE28+'107061'!AE28</f>
        <v>0</v>
      </c>
      <c r="AG28" s="24">
        <f>+'105653'!AG28+'105654'!AG28+'105655'!AG28+'105656'!AG28+'105657'!AG28+'105658'!AG28+'105659'!AG28+'105660'!AG28+'107061'!AG28</f>
        <v>0</v>
      </c>
      <c r="AI28" s="24">
        <f>+'105653'!AI28+'105654'!AI28+'105655'!AI28+'105656'!AI28+'105657'!AI28+'105658'!AI28+'105659'!AI28+'105660'!AI28+'107061'!AI28</f>
        <v>0</v>
      </c>
      <c r="AK28" s="24">
        <f>+'105653'!AK28+'105654'!AK28+'105655'!AK28+'105656'!AK28+'105657'!AK28+'105658'!AK28+'105659'!AK28+'105660'!AK28+'107061'!AK28</f>
        <v>0</v>
      </c>
      <c r="AM28" s="26">
        <f t="shared" si="2"/>
        <v>0</v>
      </c>
      <c r="AO28" s="27">
        <v>0</v>
      </c>
      <c r="AQ28" s="27">
        <f t="shared" si="3"/>
        <v>0</v>
      </c>
    </row>
    <row r="29" spans="1:43" s="24" customFormat="1" ht="12" customHeight="1" x14ac:dyDescent="0.2">
      <c r="A29" s="48" t="s">
        <v>435</v>
      </c>
      <c r="B29" s="24">
        <f>+'105653'!B29+'105654'!B29+'105655'!B29+'105656'!B29+'105657'!B29+'105658'!B29+'105659'!B29+'105660'!B29+'107061'!B29</f>
        <v>10996.93</v>
      </c>
      <c r="D29" s="24">
        <f>+'105653'!D29+'105654'!D29+'105655'!D29+'105656'!D29+'105657'!D29+'105658'!D29+'105659'!D29+'105660'!D29+'107061'!D29</f>
        <v>12501</v>
      </c>
      <c r="F29" s="24">
        <f t="shared" si="0"/>
        <v>1504.0699999999997</v>
      </c>
      <c r="G29" s="24">
        <v>3</v>
      </c>
      <c r="H29" s="24">
        <f>+'105653'!H29+'105654'!H29+'105655'!H29+'105656'!H29+'105657'!H29+'105658'!H29+'105659'!H29+'105660'!H29+'107061'!H29</f>
        <v>49841.560000000005</v>
      </c>
      <c r="J29" s="24">
        <f>+'105653'!J29+'105654'!J29+'105655'!J29+'105656'!J29+'105657'!J29+'105658'!J29+'105659'!J29+'105660'!J29+'107061'!J29</f>
        <v>62505</v>
      </c>
      <c r="L29" s="24">
        <f t="shared" si="1"/>
        <v>12663.439999999995</v>
      </c>
      <c r="N29" s="48" t="s">
        <v>435</v>
      </c>
      <c r="O29" s="24">
        <f>+'105653'!O29+'105654'!O29+'105655'!O29+'105656'!O29+'105657'!O29+'105658'!O29+'105659'!O29+'105660'!O29+'107061'!O29</f>
        <v>-1709.21</v>
      </c>
      <c r="Q29" s="24">
        <f>+'105653'!Q29+'105654'!Q29+'105655'!Q29+'105656'!Q29+'105657'!Q29+'105658'!Q29+'105659'!Q29+'105660'!Q29+'107061'!Q29</f>
        <v>16175.39</v>
      </c>
      <c r="S29" s="24">
        <f>+'105653'!S29+'105654'!S29+'105655'!S29+'105656'!S29+'105657'!S29+'105658'!S29+'105659'!S29+'105660'!S29+'107061'!S29</f>
        <v>15730.679999999998</v>
      </c>
      <c r="U29" s="24">
        <f>+'105653'!U29+'105654'!U29+'105655'!U29+'105656'!U29+'105657'!U29+'105658'!U29+'105659'!U29+'105660'!U29+'107061'!U29</f>
        <v>8647.77</v>
      </c>
      <c r="W29" s="24">
        <f>+'105653'!W29+'105654'!W29+'105655'!W29+'105656'!W29+'105657'!W29+'105658'!W29+'105659'!W29+'105660'!W29+'107061'!W29</f>
        <v>10996.93</v>
      </c>
      <c r="Y29" s="24">
        <f>+'105653'!Y29+'105654'!Y29+'105655'!Y29+'105656'!Y29+'105657'!Y29+'105658'!Y29+'105659'!Y29+'105660'!Y29+'107061'!Y29</f>
        <v>12501</v>
      </c>
      <c r="AA29" s="24">
        <f>+'105653'!AA29+'105654'!AA29+'105655'!AA29+'105656'!AA29+'105657'!AA29+'105658'!AA29+'105659'!AA29+'105660'!AA29+'107061'!AA29</f>
        <v>12501</v>
      </c>
      <c r="AC29" s="24">
        <f>+'105653'!AC29+'105654'!AC29+'105655'!AC29+'105656'!AC29+'105657'!AC29+'105658'!AC29+'105659'!AC29+'105660'!AC29+'107061'!AC29</f>
        <v>12501</v>
      </c>
      <c r="AE29" s="24">
        <f>+'105653'!AE29+'105654'!AE29+'105655'!AE29+'105656'!AE29+'105657'!AE29+'105658'!AE29+'105659'!AE29+'105660'!AE29+'107061'!AE29</f>
        <v>12501</v>
      </c>
      <c r="AG29" s="24">
        <f>+'105653'!AG29+'105654'!AG29+'105655'!AG29+'105656'!AG29+'105657'!AG29+'105658'!AG29+'105659'!AG29+'105660'!AG29+'107061'!AG29</f>
        <v>12501</v>
      </c>
      <c r="AI29" s="24">
        <f>+'105653'!AI29+'105654'!AI29+'105655'!AI29+'105656'!AI29+'105657'!AI29+'105658'!AI29+'105659'!AI29+'105660'!AI29+'107061'!AI29</f>
        <v>12501</v>
      </c>
      <c r="AK29" s="24">
        <f>+'105653'!AK29+'105654'!AK29+'105655'!AK29+'105656'!AK29+'105657'!AK29+'105658'!AK29+'105659'!AK29+'105660'!AK29+'107061'!AK29</f>
        <v>12501</v>
      </c>
      <c r="AM29" s="26">
        <f t="shared" si="2"/>
        <v>137348.56</v>
      </c>
      <c r="AO29" s="27">
        <v>150012</v>
      </c>
      <c r="AQ29" s="27">
        <f t="shared" si="3"/>
        <v>12663.440000000002</v>
      </c>
    </row>
    <row r="30" spans="1:43" s="24" customFormat="1" ht="12" customHeight="1" x14ac:dyDescent="0.2">
      <c r="A30" s="48" t="s">
        <v>436</v>
      </c>
      <c r="B30" s="28">
        <f>+'105653'!B30+'105654'!B30+'105655'!B30+'105656'!B30+'105657'!B30+'105658'!B30+'105659'!B30+'105660'!B30+'107061'!B30</f>
        <v>99307.420000000013</v>
      </c>
      <c r="D30" s="28">
        <f>+'105653'!D30+'105654'!D30+'105655'!D30+'105656'!D30+'105657'!D30+'105658'!D30+'105659'!D30+'105660'!D30+'107061'!D30</f>
        <v>78770</v>
      </c>
      <c r="F30" s="28">
        <f t="shared" si="0"/>
        <v>-20537.420000000013</v>
      </c>
      <c r="G30" s="24">
        <v>1</v>
      </c>
      <c r="H30" s="28">
        <f>+'105653'!H30+'105654'!H30+'105655'!H30+'105656'!H30+'105657'!H30+'105658'!H30+'105659'!H30+'105660'!H30+'107061'!H30</f>
        <v>582390.83999999985</v>
      </c>
      <c r="J30" s="28">
        <f>+'105653'!J30+'105654'!J30+'105655'!J30+'105656'!J30+'105657'!J30+'105658'!J30+'105659'!J30+'105660'!J30+'107061'!J30</f>
        <v>393850</v>
      </c>
      <c r="L30" s="28">
        <f t="shared" si="1"/>
        <v>-188540.83999999985</v>
      </c>
      <c r="N30" s="48" t="s">
        <v>436</v>
      </c>
      <c r="O30" s="28">
        <f>+'105653'!O30+'105654'!O30+'105655'!O30+'105656'!O30+'105657'!O30+'105658'!O30+'105659'!O30+'105660'!O30+'107061'!O30</f>
        <v>112227.59</v>
      </c>
      <c r="Q30" s="28">
        <f>+'105653'!Q30+'105654'!Q30+'105655'!Q30+'105656'!Q30+'105657'!Q30+'105658'!Q30+'105659'!Q30+'105660'!Q30+'107061'!Q30</f>
        <v>303103.26999999996</v>
      </c>
      <c r="S30" s="28">
        <f>+'105653'!S30+'105654'!S30+'105655'!S30+'105656'!S30+'105657'!S30+'105658'!S30+'105659'!S30+'105660'!S30+'107061'!S30</f>
        <v>-26343.500000000022</v>
      </c>
      <c r="U30" s="28">
        <f>+'105653'!U30+'105654'!U30+'105655'!U30+'105656'!U30+'105657'!U30+'105658'!U30+'105659'!U30+'105660'!U30+'107061'!U30</f>
        <v>94096.06</v>
      </c>
      <c r="W30" s="28">
        <f>+'105653'!W30+'105654'!W30+'105655'!W30+'105656'!W30+'105657'!W30+'105658'!W30+'105659'!W30+'105660'!W30+'107061'!W30</f>
        <v>99307.420000000013</v>
      </c>
      <c r="Y30" s="28">
        <f>+'105653'!Y30+'105654'!Y30+'105655'!Y30+'105656'!Y30+'105657'!Y30+'105658'!Y30+'105659'!Y30+'105660'!Y30+'107061'!Y30</f>
        <v>78770</v>
      </c>
      <c r="AA30" s="28">
        <f>+'105653'!AA30+'105654'!AA30+'105655'!AA30+'105656'!AA30+'105657'!AA30+'105658'!AA30+'105659'!AA30+'105660'!AA30+'107061'!AA30</f>
        <v>78770</v>
      </c>
      <c r="AC30" s="28">
        <f>+'105653'!AC30+'105654'!AC30+'105655'!AC30+'105656'!AC30+'105657'!AC30+'105658'!AC30+'105659'!AC30+'105660'!AC30+'107061'!AC30</f>
        <v>78770</v>
      </c>
      <c r="AE30" s="28">
        <f>+'105653'!AE30+'105654'!AE30+'105655'!AE30+'105656'!AE30+'105657'!AE30+'105658'!AE30+'105659'!AE30+'105660'!AE30+'107061'!AE30</f>
        <v>78770</v>
      </c>
      <c r="AG30" s="28">
        <f>+'105653'!AG30+'105654'!AG30+'105655'!AG30+'105656'!AG30+'105657'!AG30+'105658'!AG30+'105659'!AG30+'105660'!AG30+'107061'!AG30</f>
        <v>78770</v>
      </c>
      <c r="AI30" s="28">
        <f>+'105653'!AI30+'105654'!AI30+'105655'!AI30+'105656'!AI30+'105657'!AI30+'105658'!AI30+'105659'!AI30+'105660'!AI30+'107061'!AI30</f>
        <v>78770</v>
      </c>
      <c r="AK30" s="28">
        <f>+'105653'!AK30+'105654'!AK30+'105655'!AK30+'105656'!AK30+'105657'!AK30+'105658'!AK30+'105659'!AK30+'105660'!AK30+'107061'!AK30</f>
        <v>78770</v>
      </c>
      <c r="AM30" s="30">
        <f t="shared" si="2"/>
        <v>1133780.8399999999</v>
      </c>
      <c r="AO30" s="31">
        <v>945240</v>
      </c>
      <c r="AQ30" s="31">
        <f t="shared" si="3"/>
        <v>-188540.83999999985</v>
      </c>
    </row>
    <row r="31" spans="1:43" s="24" customFormat="1" ht="12" customHeight="1" x14ac:dyDescent="0.2">
      <c r="A31" s="32" t="s">
        <v>437</v>
      </c>
      <c r="B31" s="24">
        <f>SUM(B11:B30)</f>
        <v>3163290.41</v>
      </c>
      <c r="D31" s="24">
        <f>SUM(D11:D30)</f>
        <v>1550243</v>
      </c>
      <c r="F31" s="24">
        <f>SUM(F11:F30)</f>
        <v>-1613047.4099999995</v>
      </c>
      <c r="H31" s="24">
        <f>SUM(H11:H30)</f>
        <v>15393851.839999996</v>
      </c>
      <c r="J31" s="24">
        <f>SUM(J11:J30)</f>
        <v>7751215</v>
      </c>
      <c r="L31" s="24">
        <f>SUM(L11:L30)</f>
        <v>-7642636.8399999961</v>
      </c>
      <c r="N31" s="32" t="s">
        <v>437</v>
      </c>
      <c r="O31" s="24">
        <f>SUM(O11:O30)</f>
        <v>560626.13999999943</v>
      </c>
      <c r="P31" s="34"/>
      <c r="Q31" s="24">
        <f>SUM(Q11:Q30)</f>
        <v>3216086.72</v>
      </c>
      <c r="R31" s="34"/>
      <c r="S31" s="24">
        <f>SUM(S11:S30)</f>
        <v>3740648.1300000008</v>
      </c>
      <c r="T31" s="34"/>
      <c r="U31" s="24">
        <f>SUM(U11:U30)</f>
        <v>4713200.4399999985</v>
      </c>
      <c r="V31" s="34"/>
      <c r="W31" s="24">
        <f>SUM(W11:W30)</f>
        <v>3163290.41</v>
      </c>
      <c r="X31" s="34"/>
      <c r="Y31" s="24">
        <f>SUM(Y11:Y30)</f>
        <v>1550243</v>
      </c>
      <c r="Z31" s="34"/>
      <c r="AA31" s="24">
        <f>SUM(AA11:AA30)</f>
        <v>1550243</v>
      </c>
      <c r="AB31" s="34"/>
      <c r="AC31" s="24">
        <f>SUM(AC11:AC30)</f>
        <v>1550243</v>
      </c>
      <c r="AD31" s="34"/>
      <c r="AE31" s="24">
        <f>SUM(AE11:AE30)</f>
        <v>1550243</v>
      </c>
      <c r="AF31" s="34"/>
      <c r="AG31" s="24">
        <f>SUM(AG11:AG30)</f>
        <v>1742073</v>
      </c>
      <c r="AH31" s="34"/>
      <c r="AI31" s="24">
        <f>SUM(AI11:AI30)</f>
        <v>1742073</v>
      </c>
      <c r="AJ31" s="34"/>
      <c r="AK31" s="24">
        <f>SUM(AK11:AK30)</f>
        <v>2473200</v>
      </c>
      <c r="AL31" s="34"/>
      <c r="AM31" s="26">
        <f>SUM(AM11:AM30)</f>
        <v>27552169.839999996</v>
      </c>
      <c r="AO31" s="27">
        <f>SUM(AO11:AO30)</f>
        <v>19909533</v>
      </c>
      <c r="AQ31" s="27">
        <f>SUM(AQ11:AQ30)</f>
        <v>-7642636.8399999971</v>
      </c>
    </row>
    <row r="32" spans="1:43" s="24" customFormat="1" ht="12" customHeight="1" x14ac:dyDescent="0.2">
      <c r="A32" s="35"/>
      <c r="C32" s="34"/>
      <c r="F32" s="34"/>
      <c r="G32" s="34"/>
      <c r="L32" s="34"/>
      <c r="N32" s="35"/>
      <c r="AM32" s="26"/>
      <c r="AO32" s="27"/>
      <c r="AQ32" s="27"/>
    </row>
    <row r="33" spans="1:43" s="24" customFormat="1" ht="12" customHeight="1" x14ac:dyDescent="0.2">
      <c r="A33" s="48" t="s">
        <v>438</v>
      </c>
      <c r="B33" s="24">
        <f>+'105653'!B33+'105654'!B33+'105655'!B33+'105656'!B33+'105657'!B33+'105658'!B33+'105659'!B33+'105660'!B33+'107061'!B33</f>
        <v>-2151191.3199999998</v>
      </c>
      <c r="D33" s="24">
        <f>+'105653'!D33+'105654'!D33+'105655'!D33+'105656'!D33+'105657'!D33+'105658'!D33+'105659'!D33+'105660'!D33+'107061'!D33</f>
        <v>-693149.9</v>
      </c>
      <c r="F33" s="24">
        <f>+D33-B33</f>
        <v>1458041.42</v>
      </c>
      <c r="H33" s="24">
        <f>+'105653'!H33+'105654'!H33+'105655'!H33+'105656'!H33+'105657'!H33+'105658'!H33+'105659'!H33+'105660'!H33+'107061'!H33</f>
        <v>-10684515.099999998</v>
      </c>
      <c r="J33" s="24">
        <f>+'105653'!J33+'105654'!J33+'105655'!J33+'105656'!J33+'105657'!J33+'105658'!J33+'105659'!J33+'105660'!J33+'107061'!J33</f>
        <v>-3465749.5</v>
      </c>
      <c r="L33" s="24">
        <f>+J33-H33</f>
        <v>7218765.5999999978</v>
      </c>
      <c r="N33" s="48" t="s">
        <v>438</v>
      </c>
      <c r="O33" s="24">
        <f>+'105653'!O33+'105654'!O33+'105655'!O33+'105656'!O33+'105657'!O33+'105658'!O33+'105659'!O33+'105660'!O33+'107061'!O33</f>
        <v>-704088.0199999999</v>
      </c>
      <c r="P33" s="35"/>
      <c r="Q33" s="24">
        <f>+'105653'!Q33+'105654'!Q33+'105655'!Q33+'105656'!Q33+'105657'!Q33+'105658'!Q33+'105659'!Q33+'105660'!Q33+'107061'!Q33</f>
        <v>-1567367.31</v>
      </c>
      <c r="R33" s="35"/>
      <c r="S33" s="24">
        <f>+'105653'!S33+'105654'!S33+'105655'!S33+'105656'!S33+'105657'!S33+'105658'!S33+'105659'!S33+'105660'!S33+'107061'!S33</f>
        <v>-2785241.17</v>
      </c>
      <c r="T33" s="35"/>
      <c r="U33" s="24">
        <f>+'105653'!U33+'105654'!U33+'105655'!U33+'105656'!U33+'105657'!U33+'105658'!U33+'105659'!U33+'105660'!U33+'107061'!U33</f>
        <v>-3476627.2799999993</v>
      </c>
      <c r="V33" s="35"/>
      <c r="W33" s="24">
        <f>+'105653'!W33+'105654'!W33+'105655'!W33+'105656'!W33+'105657'!W33+'105658'!W33+'105659'!W33+'105660'!W33+'107061'!W33</f>
        <v>-2151191.3199999998</v>
      </c>
      <c r="X33" s="35"/>
      <c r="Y33" s="24">
        <f>+'105653'!Y33+'105654'!Y33+'105655'!Y33+'105656'!Y33+'105657'!Y33+'105658'!Y33+'105659'!Y33+'105660'!Y33+'107061'!Y33</f>
        <v>-693149.9</v>
      </c>
      <c r="Z33" s="35"/>
      <c r="AA33" s="24">
        <f>+'105653'!AA33+'105654'!AA33+'105655'!AA33+'105656'!AA33+'105657'!AA33+'105658'!AA33+'105659'!AA33+'105660'!AA33+'107061'!AA33</f>
        <v>-693149.9</v>
      </c>
      <c r="AB33" s="35"/>
      <c r="AC33" s="24">
        <f>+'105653'!AC33+'105654'!AC33+'105655'!AC33+'105656'!AC33+'105657'!AC33+'105658'!AC33+'105659'!AC33+'105660'!AC33+'107061'!AC33</f>
        <v>-693149.9</v>
      </c>
      <c r="AD33" s="35"/>
      <c r="AE33" s="24">
        <f>+'105653'!AE33+'105654'!AE33+'105655'!AE33+'105656'!AE33+'105657'!AE33+'105658'!AE33+'105659'!AE33+'105660'!AE33+'107061'!AE33</f>
        <v>-693149.9</v>
      </c>
      <c r="AF33" s="35"/>
      <c r="AG33" s="24">
        <f>+'105653'!AG33+'105654'!AG33+'105655'!AG33+'105656'!AG33+'105657'!AG33+'105658'!AG33+'105659'!AG33+'105660'!AG33+'107061'!AG33</f>
        <v>-875931.50000000012</v>
      </c>
      <c r="AH33" s="35"/>
      <c r="AI33" s="24">
        <f>+'105653'!AI33+'105654'!AI33+'105655'!AI33+'105656'!AI33+'105657'!AI33+'105658'!AI33+'105659'!AI33+'105660'!AI33+'107061'!AI33</f>
        <v>-875931.50000000012</v>
      </c>
      <c r="AJ33" s="35"/>
      <c r="AK33" s="24">
        <f>+'105653'!AK33+'105654'!AK33+'105655'!AK33+'105656'!AK33+'105657'!AK33+'105658'!AK33+'105659'!AK33+'105660'!AK33+'107061'!AK33</f>
        <v>-1607058.39</v>
      </c>
      <c r="AL33" s="35"/>
      <c r="AM33" s="26">
        <f>SUM(O33:AK33)</f>
        <v>-16816036.09</v>
      </c>
      <c r="AO33" s="37">
        <v>-9597270.4900000002</v>
      </c>
      <c r="AQ33" s="27">
        <f>+AO33-AM33</f>
        <v>7218765.5999999996</v>
      </c>
    </row>
    <row r="34" spans="1:43" s="24" customFormat="1" ht="12" customHeight="1" x14ac:dyDescent="0.2">
      <c r="A34" s="38" t="s">
        <v>359</v>
      </c>
      <c r="B34" s="28">
        <f>+'105653'!B34+'105654'!B34+'105655'!B34+'105656'!B34+'105657'!B34+'105658'!B34+'105659'!B34+'105660'!B34+'107061'!B34</f>
        <v>25983.1</v>
      </c>
      <c r="D34" s="28">
        <f>+'105653'!D34+'105654'!D34+'105655'!D34+'105656'!D34+'105657'!D34+'105658'!D34+'105659'!D34+'105660'!D34+'107061'!D34</f>
        <v>-2.1827872842550278E-11</v>
      </c>
      <c r="F34" s="28">
        <f>+D34-B34</f>
        <v>-25983.10000000002</v>
      </c>
      <c r="H34" s="28">
        <f>+'105653'!H34+'105654'!H34+'105655'!H34+'105656'!H34+'105657'!H34+'105658'!H34+'105659'!H34+'105660'!H34+'107061'!H34</f>
        <v>67376.999999999942</v>
      </c>
      <c r="J34" s="28">
        <f>+'105653'!J34+'105654'!J34+'105655'!J34+'105656'!J34+'105657'!J34+'105658'!J34+'105659'!J34+'105660'!J34+'107061'!J34</f>
        <v>-1.0913936421275139E-10</v>
      </c>
      <c r="L34" s="28">
        <f>+J34-H34</f>
        <v>-67377.000000000058</v>
      </c>
      <c r="N34" s="38" t="s">
        <v>359</v>
      </c>
      <c r="O34" s="28">
        <f>+'105653'!O34+'105654'!O34+'105655'!O34+'105656'!O34+'105657'!O34+'105658'!O34+'105659'!O34+'105660'!O34+'107061'!O34</f>
        <v>171855.93</v>
      </c>
      <c r="P34" s="35"/>
      <c r="Q34" s="28">
        <f>+'105653'!Q34+'105654'!Q34+'105655'!Q34+'105656'!Q34+'105657'!Q34+'105658'!Q34+'105659'!Q34+'105660'!Q34+'107061'!Q34</f>
        <v>389870.83</v>
      </c>
      <c r="R34" s="35"/>
      <c r="S34" s="28">
        <f>+'105653'!S34+'105654'!S34+'105655'!S34+'105656'!S34+'105657'!S34+'105658'!S34+'105659'!S34+'105660'!S34+'107061'!S34</f>
        <v>-536866.19000000006</v>
      </c>
      <c r="T34" s="35"/>
      <c r="U34" s="28">
        <f>+'105653'!U34+'105654'!U34+'105655'!U34+'105656'!U34+'105657'!U34+'105658'!U34+'105659'!U34+'105660'!U34+'107061'!U34</f>
        <v>16533.330000000002</v>
      </c>
      <c r="V34" s="35"/>
      <c r="W34" s="28">
        <f>+'105653'!W34+'105654'!W34+'105655'!W34+'105656'!W34+'105657'!W34+'105658'!W34+'105659'!W34+'105660'!W34+'107061'!W34</f>
        <v>25983.1</v>
      </c>
      <c r="X34" s="35"/>
      <c r="Y34" s="28">
        <f>+'105653'!Y34+'105654'!Y34+'105655'!Y34+'105656'!Y34+'105657'!Y34+'105658'!Y34+'105659'!Y34+'105660'!Y34+'107061'!Y34</f>
        <v>-2.1827872842550278E-11</v>
      </c>
      <c r="Z34" s="35"/>
      <c r="AA34" s="28">
        <f>+'105653'!AA34+'105654'!AA34+'105655'!AA34+'105656'!AA34+'105657'!AA34+'105658'!AA34+'105659'!AA34+'105660'!AA34+'107061'!AA34</f>
        <v>-2.1827872842550278E-11</v>
      </c>
      <c r="AB34" s="35"/>
      <c r="AC34" s="28">
        <f>+'105653'!AC34+'105654'!AC34+'105655'!AC34+'105656'!AC34+'105657'!AC34+'105658'!AC34+'105659'!AC34+'105660'!AC34+'107061'!AC34</f>
        <v>-2.1827872842550278E-11</v>
      </c>
      <c r="AD34" s="35"/>
      <c r="AE34" s="28">
        <f>+'105653'!AE34+'105654'!AE34+'105655'!AE34+'105656'!AE34+'105657'!AE34+'105658'!AE34+'105659'!AE34+'105660'!AE34+'107061'!AE34</f>
        <v>-2.1827872842550278E-11</v>
      </c>
      <c r="AF34" s="35"/>
      <c r="AG34" s="28">
        <f>+'105653'!AG34+'105654'!AG34+'105655'!AG34+'105656'!AG34+'105657'!AG34+'105658'!AG34+'105659'!AG34+'105660'!AG34+'107061'!AG34</f>
        <v>-2.1827872842550278E-11</v>
      </c>
      <c r="AH34" s="35"/>
      <c r="AI34" s="28">
        <f>+'105653'!AI34+'105654'!AI34+'105655'!AI34+'105656'!AI34+'105657'!AI34+'105658'!AI34+'105659'!AI34+'105660'!AI34+'107061'!AI34</f>
        <v>-2.1827872842550278E-11</v>
      </c>
      <c r="AJ34" s="35"/>
      <c r="AK34" s="28">
        <f>+'105653'!AK34+'105654'!AK34+'105655'!AK34+'105656'!AK34+'105657'!AK34+'105658'!AK34+'105659'!AK34+'105660'!AK34+'107061'!AK34</f>
        <v>-2.1827872842550278E-11</v>
      </c>
      <c r="AL34" s="35"/>
      <c r="AM34" s="30">
        <f>SUM(O34:AK34)</f>
        <v>67376.999999999738</v>
      </c>
      <c r="AO34" s="31">
        <v>8.7311491370201111E-11</v>
      </c>
      <c r="AQ34" s="31">
        <f>+AO34-AM34</f>
        <v>-67376.999999999651</v>
      </c>
    </row>
    <row r="35" spans="1:43" s="24" customFormat="1" ht="12" customHeight="1" x14ac:dyDescent="0.2">
      <c r="C35" s="34"/>
      <c r="F35" s="34"/>
      <c r="G35" s="34"/>
      <c r="L35" s="34"/>
      <c r="AM35" s="26"/>
      <c r="AO35" s="27"/>
      <c r="AQ35" s="27"/>
    </row>
    <row r="36" spans="1:43" s="24" customFormat="1" ht="12" customHeight="1" x14ac:dyDescent="0.2">
      <c r="A36" s="39" t="s">
        <v>439</v>
      </c>
      <c r="B36" s="34">
        <f>SUM(B31:B34)</f>
        <v>1038082.1900000003</v>
      </c>
      <c r="C36" s="34"/>
      <c r="D36" s="34">
        <f>SUM(D31:D34)</f>
        <v>857093.1</v>
      </c>
      <c r="E36" s="34"/>
      <c r="F36" s="34">
        <f>SUM(F31:F34)</f>
        <v>-180989.08999999956</v>
      </c>
      <c r="G36" s="34"/>
      <c r="H36" s="34">
        <f>SUM(H31:H34)</f>
        <v>4776713.7399999984</v>
      </c>
      <c r="I36" s="34"/>
      <c r="J36" s="34">
        <f>SUM(J31:J34)</f>
        <v>4285465.5</v>
      </c>
      <c r="K36" s="34"/>
      <c r="L36" s="34">
        <f>SUM(L31:L34)</f>
        <v>-491248.23999999842</v>
      </c>
      <c r="N36" s="39" t="s">
        <v>439</v>
      </c>
      <c r="O36" s="34">
        <f>SUM(O31:O34)</f>
        <v>28394.049999999523</v>
      </c>
      <c r="P36" s="34"/>
      <c r="Q36" s="34">
        <f>SUM(Q31:Q34)</f>
        <v>2038590.2400000002</v>
      </c>
      <c r="R36" s="34"/>
      <c r="S36" s="34">
        <f>SUM(S31:S34)</f>
        <v>418540.77000000083</v>
      </c>
      <c r="T36" s="34"/>
      <c r="U36" s="34">
        <f>SUM(U31:U34)</f>
        <v>1253106.4899999993</v>
      </c>
      <c r="V36" s="34"/>
      <c r="W36" s="34">
        <f>SUM(W31:W34)</f>
        <v>1038082.1900000003</v>
      </c>
      <c r="X36" s="34"/>
      <c r="Y36" s="34">
        <f>SUM(Y31:Y34)</f>
        <v>857093.1</v>
      </c>
      <c r="Z36" s="34"/>
      <c r="AA36" s="34">
        <f>SUM(AA31:AA34)</f>
        <v>857093.1</v>
      </c>
      <c r="AB36" s="34"/>
      <c r="AC36" s="34">
        <f>SUM(AC31:AC34)</f>
        <v>857093.1</v>
      </c>
      <c r="AD36" s="34"/>
      <c r="AE36" s="34">
        <f>SUM(AE31:AE34)</f>
        <v>857093.1</v>
      </c>
      <c r="AF36" s="34"/>
      <c r="AG36" s="34">
        <f>SUM(AG31:AG34)</f>
        <v>866141.49999999988</v>
      </c>
      <c r="AH36" s="34"/>
      <c r="AI36" s="34">
        <f>SUM(AI31:AI34)</f>
        <v>866141.49999999988</v>
      </c>
      <c r="AJ36" s="34"/>
      <c r="AK36" s="34">
        <f>SUM(AK31:AK34)</f>
        <v>866141.6100000001</v>
      </c>
      <c r="AL36" s="34"/>
      <c r="AM36" s="26">
        <f>SUM(AM31:AM34)</f>
        <v>10803510.749999996</v>
      </c>
      <c r="AO36" s="27">
        <f>SUM(AO31:AO34)</f>
        <v>10312262.51</v>
      </c>
      <c r="AQ36" s="27">
        <f>SUM(AQ31:AQ34)</f>
        <v>-491248.23999999708</v>
      </c>
    </row>
    <row r="37" spans="1:43" s="24" customFormat="1" ht="12" customHeight="1" x14ac:dyDescent="0.2">
      <c r="N37" s="39"/>
      <c r="P37" s="34"/>
      <c r="R37" s="34"/>
      <c r="T37" s="34"/>
      <c r="V37" s="34"/>
      <c r="X37" s="34"/>
      <c r="Z37" s="34"/>
      <c r="AB37" s="34"/>
      <c r="AD37" s="34"/>
      <c r="AF37" s="34"/>
      <c r="AH37" s="34"/>
      <c r="AJ37" s="34"/>
      <c r="AL37" s="34"/>
      <c r="AM37" s="34"/>
      <c r="AO37" s="34"/>
      <c r="AQ37" s="34"/>
    </row>
    <row r="38" spans="1:43" s="24" customFormat="1" ht="12" customHeight="1" x14ac:dyDescent="0.2">
      <c r="A38" s="40" t="s">
        <v>440</v>
      </c>
      <c r="B38" s="24">
        <f>+'105653'!B38+'105654'!B38+'105655'!B38+'105656'!B38+'105657'!B38+'105658'!B38+'105659'!B38+'105660'!B38+'107061'!B38</f>
        <v>102</v>
      </c>
      <c r="D38" s="24">
        <f>+'105653'!D38+'105654'!D38+'105655'!D38+'105656'!D38+'105657'!D38+'105658'!D38+'105659'!D38+'105660'!D38+'107061'!D38</f>
        <v>91</v>
      </c>
      <c r="F38" s="24">
        <f>+D38-B38</f>
        <v>-11</v>
      </c>
      <c r="G38" s="24">
        <v>1</v>
      </c>
      <c r="H38" s="24">
        <f>+'105653'!H38+'105654'!H38+'105655'!H38+'105656'!H38+'105657'!H38+'105658'!H38+'105659'!H38+'105660'!H38+'107061'!H38</f>
        <v>106.4</v>
      </c>
      <c r="J38" s="24">
        <f>+'105653'!J38+'105654'!J38+'105655'!J38+'105656'!J38+'105657'!J38+'105658'!J38+'105659'!J38+'105660'!J38+'107061'!J38</f>
        <v>91</v>
      </c>
      <c r="L38" s="24">
        <f>+J38-H38</f>
        <v>-15.400000000000006</v>
      </c>
      <c r="N38" s="40" t="s">
        <v>440</v>
      </c>
      <c r="O38" s="24">
        <f>+'105653'!O38+'105654'!O38+'105655'!O38+'105656'!O38+'105657'!O38+'105658'!O38+'105659'!O38+'105660'!O38+'107061'!O38</f>
        <v>114</v>
      </c>
      <c r="Q38" s="24">
        <f>+'105653'!Q38+'105654'!Q38+'105655'!Q38+'105656'!Q38+'105657'!Q38+'105658'!Q38+'105659'!Q38+'105660'!Q38+'107061'!Q38</f>
        <v>106</v>
      </c>
      <c r="S38" s="24">
        <f>+'105653'!S38+'105654'!S38+'105655'!S38+'105656'!S38+'105657'!S38+'105658'!S38+'105659'!S38+'105660'!S38+'107061'!S38</f>
        <v>104</v>
      </c>
      <c r="U38" s="24">
        <f>+'105653'!U38+'105654'!U38+'105655'!U38+'105656'!U38+'105657'!U38+'105658'!U38+'105659'!U38+'105660'!U38+'107061'!U38</f>
        <v>107</v>
      </c>
      <c r="W38" s="24">
        <f>+'105653'!W38+'105654'!W38+'105655'!W38+'105656'!W38+'105657'!W38+'105658'!W38+'105659'!W38+'105660'!W38+'107061'!W38</f>
        <v>102</v>
      </c>
      <c r="Y38" s="24">
        <f>+'105653'!Y38+'105654'!Y38+'105655'!Y38+'105656'!Y38+'105657'!Y38+'105658'!Y38+'105659'!Y38+'105660'!Y38+'107061'!Y38</f>
        <v>91</v>
      </c>
      <c r="AA38" s="24">
        <f>+'105653'!AA38+'105654'!AA38+'105655'!AA38+'105656'!AA38+'105657'!AA38+'105658'!AA38+'105659'!AA38+'105660'!AA38+'107061'!AA38</f>
        <v>91</v>
      </c>
      <c r="AC38" s="24">
        <f>+'105653'!AC38+'105654'!AC38+'105655'!AC38+'105656'!AC38+'105657'!AC38+'105658'!AC38+'105659'!AC38+'105660'!AC38+'107061'!AC38</f>
        <v>91</v>
      </c>
      <c r="AE38" s="24">
        <f>+'105653'!AE38+'105654'!AE38+'105655'!AE38+'105656'!AE38+'105657'!AE38+'105658'!AE38+'105659'!AE38+'105660'!AE38+'107061'!AE38</f>
        <v>91</v>
      </c>
      <c r="AG38" s="24">
        <f>+'105653'!AG38+'105654'!AG38+'105655'!AG38+'105656'!AG38+'105657'!AG38+'105658'!AG38+'105659'!AG38+'105660'!AG38+'107061'!AG38</f>
        <v>91</v>
      </c>
      <c r="AI38" s="24">
        <f>+'105653'!AI38+'105654'!AI38+'105655'!AI38+'105656'!AI38+'105657'!AI38+'105658'!AI38+'105659'!AI38+'105660'!AI38+'107061'!AI38</f>
        <v>91</v>
      </c>
      <c r="AK38" s="24">
        <f>+'105653'!AK38+'105654'!AK38+'105655'!AK38+'105656'!AK38+'105657'!AK38+'105658'!AK38+'105659'!AK38+'105660'!AK38+'107061'!AK38</f>
        <v>91</v>
      </c>
      <c r="AM38" s="26">
        <f>SUM(O38:AK38)/12</f>
        <v>97.5</v>
      </c>
      <c r="AO38" s="27">
        <v>91</v>
      </c>
      <c r="AQ38" s="27">
        <f>+AO38-AM38</f>
        <v>-6.5</v>
      </c>
    </row>
    <row r="39" spans="1:43" ht="12" customHeight="1" x14ac:dyDescent="0.2"/>
    <row r="40" spans="1:43" ht="12" customHeight="1" x14ac:dyDescent="0.2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</row>
    <row r="41" spans="1:43" ht="12" customHeight="1" x14ac:dyDescent="0.2">
      <c r="A41" s="61" t="s">
        <v>572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O41" s="49"/>
    </row>
    <row r="42" spans="1:43" ht="12" customHeight="1" x14ac:dyDescent="0.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O42" s="49"/>
    </row>
    <row r="43" spans="1:43" ht="12" customHeight="1" x14ac:dyDescent="0.2">
      <c r="A43" s="4" t="s">
        <v>597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40"/>
      <c r="O43" s="49"/>
    </row>
    <row r="44" spans="1:43" ht="12" customHeight="1" x14ac:dyDescent="0.2">
      <c r="A44" s="4" t="s">
        <v>598</v>
      </c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40"/>
    </row>
    <row r="45" spans="1:43" ht="12" customHeight="1" x14ac:dyDescent="0.2">
      <c r="A45" s="4" t="s">
        <v>602</v>
      </c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40"/>
    </row>
    <row r="46" spans="1:43" ht="12" customHeight="1" x14ac:dyDescent="0.2">
      <c r="A46" s="4" t="s">
        <v>600</v>
      </c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40"/>
    </row>
    <row r="47" spans="1:43" ht="12" customHeight="1" x14ac:dyDescent="0.2">
      <c r="A47" s="4" t="s">
        <v>599</v>
      </c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40"/>
    </row>
    <row r="48" spans="1:43" ht="12" customHeight="1" x14ac:dyDescent="0.2">
      <c r="A48" s="4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40"/>
    </row>
    <row r="49" spans="1:13" ht="14.25" customHeight="1" x14ac:dyDescent="0.2">
      <c r="A49" s="4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40"/>
    </row>
    <row r="50" spans="1:13" ht="14.25" customHeight="1" x14ac:dyDescent="0.2">
      <c r="A50" s="4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40"/>
    </row>
    <row r="51" spans="1:13" ht="14.25" customHeight="1" x14ac:dyDescent="0.2">
      <c r="A51" s="4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40"/>
    </row>
    <row r="52" spans="1:13" ht="14.25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40"/>
    </row>
    <row r="53" spans="1:13" ht="14.25" customHeight="1" x14ac:dyDescent="0.2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40"/>
    </row>
    <row r="54" spans="1:13" ht="14.25" customHeight="1" x14ac:dyDescent="0.2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40"/>
    </row>
    <row r="55" spans="1:13" ht="14.25" customHeight="1" x14ac:dyDescent="0.2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40"/>
    </row>
    <row r="56" spans="1:13" ht="14.25" customHeight="1" x14ac:dyDescent="0.2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40"/>
    </row>
    <row r="57" spans="1:13" ht="14.25" customHeight="1" x14ac:dyDescent="0.2"/>
    <row r="58" spans="1:13" ht="14.25" customHeight="1" x14ac:dyDescent="0.2">
      <c r="A58" s="50"/>
    </row>
    <row r="59" spans="1:13" ht="14.25" customHeight="1" x14ac:dyDescent="0.2">
      <c r="A59" s="50"/>
    </row>
    <row r="60" spans="1:13" ht="14.25" customHeight="1" x14ac:dyDescent="0.2">
      <c r="A60" s="50"/>
    </row>
    <row r="61" spans="1:13" ht="14.25" customHeight="1" x14ac:dyDescent="0.2">
      <c r="A61" s="50"/>
    </row>
    <row r="62" spans="1:13" ht="14.25" customHeight="1" x14ac:dyDescent="0.2">
      <c r="A62" s="50"/>
    </row>
    <row r="63" spans="1:13" ht="14.25" customHeight="1" x14ac:dyDescent="0.2">
      <c r="A63" s="50"/>
    </row>
    <row r="64" spans="1:13" ht="14.25" customHeight="1" x14ac:dyDescent="0.2">
      <c r="A64" s="50"/>
    </row>
    <row r="65" spans="1:27" ht="14.25" customHeight="1" x14ac:dyDescent="0.2">
      <c r="A65" s="50"/>
    </row>
    <row r="66" spans="1:27" ht="14.25" customHeight="1" x14ac:dyDescent="0.2">
      <c r="A66" s="50"/>
    </row>
    <row r="67" spans="1:27" ht="14.25" customHeight="1" x14ac:dyDescent="0.2">
      <c r="A67" s="50"/>
    </row>
    <row r="68" spans="1:27" ht="14.25" customHeight="1" x14ac:dyDescent="0.2">
      <c r="A68" s="50"/>
    </row>
    <row r="69" spans="1:27" ht="14.25" customHeight="1" x14ac:dyDescent="0.2">
      <c r="A69" s="50"/>
    </row>
    <row r="70" spans="1:27" ht="14.25" customHeight="1" x14ac:dyDescent="0.2">
      <c r="A70" s="50"/>
    </row>
    <row r="71" spans="1:27" ht="14.25" customHeight="1" x14ac:dyDescent="0.2">
      <c r="A71" s="50"/>
    </row>
    <row r="72" spans="1:27" ht="14.25" customHeight="1" x14ac:dyDescent="0.2">
      <c r="A72" s="50"/>
    </row>
    <row r="73" spans="1:27" ht="14.25" customHeight="1" x14ac:dyDescent="0.2">
      <c r="A73" s="50"/>
      <c r="AA73" s="51"/>
    </row>
    <row r="74" spans="1:27" ht="14.25" customHeight="1" x14ac:dyDescent="0.2">
      <c r="A74" s="50"/>
    </row>
    <row r="75" spans="1:27" ht="14.25" customHeight="1" x14ac:dyDescent="0.2">
      <c r="A75" s="50"/>
    </row>
    <row r="76" spans="1:27" ht="14.25" customHeight="1" x14ac:dyDescent="0.2"/>
    <row r="77" spans="1:27" ht="14.25" customHeight="1" x14ac:dyDescent="0.2"/>
    <row r="78" spans="1:27" ht="14.25" customHeight="1" x14ac:dyDescent="0.2"/>
    <row r="79" spans="1:27" ht="14.25" customHeight="1" x14ac:dyDescent="0.2"/>
    <row r="80" spans="1:27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F11:F35 F37:F38 L11:L35 L37:L38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scale="65" orientation="landscape" r:id="rId1"/>
  <headerFooter alignWithMargins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I245" sqref="I245"/>
    </sheetView>
  </sheetViews>
  <sheetFormatPr defaultRowHeight="12.75" x14ac:dyDescent="0.2"/>
  <cols>
    <col min="1" max="1" width="40.5703125" customWidth="1"/>
    <col min="2" max="2" width="4.42578125" customWidth="1"/>
    <col min="3" max="3" width="23.42578125" customWidth="1"/>
    <col min="4" max="4" width="8" customWidth="1"/>
  </cols>
  <sheetData>
    <row r="1" spans="1:4" x14ac:dyDescent="0.2">
      <c r="B1" s="52" t="s">
        <v>392</v>
      </c>
      <c r="C1" s="52"/>
    </row>
    <row r="2" spans="1:4" x14ac:dyDescent="0.2">
      <c r="B2" s="52" t="s">
        <v>451</v>
      </c>
      <c r="C2" s="52"/>
    </row>
    <row r="3" spans="1:4" x14ac:dyDescent="0.2">
      <c r="B3" s="52" t="s">
        <v>556</v>
      </c>
      <c r="C3" s="52"/>
    </row>
    <row r="5" spans="1:4" x14ac:dyDescent="0.2">
      <c r="A5" s="53" t="s">
        <v>452</v>
      </c>
      <c r="B5" s="53"/>
      <c r="C5" s="53"/>
      <c r="D5" s="53" t="s">
        <v>453</v>
      </c>
    </row>
    <row r="7" spans="1:4" x14ac:dyDescent="0.2">
      <c r="A7" t="s">
        <v>454</v>
      </c>
      <c r="C7" t="s">
        <v>455</v>
      </c>
      <c r="D7" s="54">
        <v>1</v>
      </c>
    </row>
    <row r="8" spans="1:4" x14ac:dyDescent="0.2">
      <c r="A8" t="s">
        <v>456</v>
      </c>
      <c r="C8" t="s">
        <v>455</v>
      </c>
      <c r="D8" s="54">
        <v>1</v>
      </c>
    </row>
    <row r="9" spans="1:4" x14ac:dyDescent="0.2">
      <c r="A9" t="s">
        <v>457</v>
      </c>
      <c r="C9" t="s">
        <v>455</v>
      </c>
      <c r="D9" s="54">
        <v>1</v>
      </c>
    </row>
    <row r="10" spans="1:4" x14ac:dyDescent="0.2">
      <c r="A10" t="s">
        <v>458</v>
      </c>
      <c r="C10" t="s">
        <v>455</v>
      </c>
      <c r="D10" s="54">
        <v>1</v>
      </c>
    </row>
    <row r="11" spans="1:4" x14ac:dyDescent="0.2">
      <c r="A11" t="s">
        <v>459</v>
      </c>
      <c r="C11" t="s">
        <v>455</v>
      </c>
      <c r="D11" s="54">
        <v>1</v>
      </c>
    </row>
    <row r="12" spans="1:4" x14ac:dyDescent="0.2">
      <c r="A12" t="s">
        <v>557</v>
      </c>
      <c r="C12" t="s">
        <v>455</v>
      </c>
      <c r="D12" s="54">
        <v>1</v>
      </c>
    </row>
    <row r="13" spans="1:4" x14ac:dyDescent="0.2">
      <c r="A13" t="s">
        <v>460</v>
      </c>
      <c r="C13" t="s">
        <v>455</v>
      </c>
      <c r="D13" s="54">
        <v>1</v>
      </c>
    </row>
    <row r="14" spans="1:4" x14ac:dyDescent="0.2">
      <c r="A14" t="s">
        <v>461</v>
      </c>
      <c r="C14" t="s">
        <v>455</v>
      </c>
      <c r="D14" s="54">
        <v>1</v>
      </c>
    </row>
    <row r="15" spans="1:4" x14ac:dyDescent="0.2">
      <c r="A15" t="s">
        <v>462</v>
      </c>
      <c r="C15" t="s">
        <v>455</v>
      </c>
      <c r="D15" s="54">
        <v>1</v>
      </c>
    </row>
    <row r="16" spans="1:4" x14ac:dyDescent="0.2">
      <c r="A16" t="s">
        <v>463</v>
      </c>
      <c r="C16" t="s">
        <v>455</v>
      </c>
      <c r="D16" s="54">
        <v>1</v>
      </c>
    </row>
    <row r="17" spans="1:4" x14ac:dyDescent="0.2">
      <c r="A17" t="s">
        <v>464</v>
      </c>
      <c r="C17" t="s">
        <v>455</v>
      </c>
      <c r="D17" s="54">
        <v>1</v>
      </c>
    </row>
    <row r="18" spans="1:4" x14ac:dyDescent="0.2">
      <c r="A18" t="s">
        <v>465</v>
      </c>
      <c r="C18" t="s">
        <v>455</v>
      </c>
      <c r="D18" s="54">
        <v>1</v>
      </c>
    </row>
    <row r="19" spans="1:4" x14ac:dyDescent="0.2">
      <c r="A19" t="s">
        <v>466</v>
      </c>
      <c r="C19" t="s">
        <v>455</v>
      </c>
      <c r="D19" s="54">
        <v>1</v>
      </c>
    </row>
    <row r="20" spans="1:4" x14ac:dyDescent="0.2">
      <c r="A20" t="s">
        <v>467</v>
      </c>
      <c r="C20" t="s">
        <v>455</v>
      </c>
      <c r="D20" s="54">
        <v>1</v>
      </c>
    </row>
    <row r="21" spans="1:4" x14ac:dyDescent="0.2">
      <c r="A21" t="s">
        <v>570</v>
      </c>
      <c r="C21" t="s">
        <v>455</v>
      </c>
      <c r="D21" s="54">
        <v>1</v>
      </c>
    </row>
    <row r="22" spans="1:4" x14ac:dyDescent="0.2">
      <c r="A22" t="s">
        <v>468</v>
      </c>
      <c r="C22" t="s">
        <v>455</v>
      </c>
      <c r="D22" s="54">
        <v>1</v>
      </c>
    </row>
    <row r="23" spans="1:4" ht="13.5" thickBot="1" x14ac:dyDescent="0.25">
      <c r="D23" s="55">
        <f>SUM(D7:D22)</f>
        <v>16</v>
      </c>
    </row>
    <row r="24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4"/>
  <sheetViews>
    <sheetView topLeftCell="A20" workbookViewId="0">
      <selection activeCell="I245" sqref="I245"/>
    </sheetView>
  </sheetViews>
  <sheetFormatPr defaultRowHeight="11.25" x14ac:dyDescent="0.2"/>
  <cols>
    <col min="1" max="1" width="27.85546875" style="4" customWidth="1"/>
    <col min="2" max="2" width="9" style="4" customWidth="1"/>
    <col min="3" max="3" width="1.5703125" style="4" customWidth="1"/>
    <col min="4" max="4" width="9" style="4" customWidth="1"/>
    <col min="5" max="5" width="1.5703125" style="4" customWidth="1"/>
    <col min="6" max="6" width="9" style="4" customWidth="1"/>
    <col min="7" max="7" width="3.5703125" style="4" customWidth="1"/>
    <col min="8" max="8" width="9" style="4" customWidth="1"/>
    <col min="9" max="9" width="1.85546875" style="4" customWidth="1"/>
    <col min="10" max="10" width="9" style="4" customWidth="1"/>
    <col min="11" max="11" width="1.42578125" style="4" customWidth="1"/>
    <col min="12" max="12" width="14.28515625" style="4" customWidth="1"/>
    <col min="13" max="13" width="1.5703125" style="4" customWidth="1"/>
    <col min="14" max="14" width="26.42578125" style="4" customWidth="1"/>
    <col min="15" max="15" width="7.5703125" style="4" customWidth="1"/>
    <col min="16" max="16" width="1.5703125" style="4" customWidth="1"/>
    <col min="17" max="17" width="7.5703125" style="4" customWidth="1"/>
    <col min="18" max="18" width="1.5703125" style="4" customWidth="1"/>
    <col min="19" max="19" width="7.5703125" style="4" customWidth="1"/>
    <col min="20" max="20" width="1.5703125" style="4" customWidth="1"/>
    <col min="21" max="21" width="7.5703125" style="4" customWidth="1"/>
    <col min="22" max="22" width="1.5703125" style="4" customWidth="1"/>
    <col min="23" max="23" width="7.5703125" style="4" customWidth="1"/>
    <col min="24" max="24" width="1.5703125" style="4" customWidth="1"/>
    <col min="25" max="25" width="7.5703125" style="4" customWidth="1"/>
    <col min="26" max="26" width="1.5703125" style="4" customWidth="1"/>
    <col min="27" max="27" width="7.5703125" style="4" customWidth="1"/>
    <col min="28" max="28" width="1.5703125" style="4" customWidth="1"/>
    <col min="29" max="29" width="7.5703125" style="4" customWidth="1"/>
    <col min="30" max="30" width="1.5703125" style="4" customWidth="1"/>
    <col min="31" max="31" width="7.5703125" style="4" customWidth="1"/>
    <col min="32" max="32" width="1.5703125" style="4" customWidth="1"/>
    <col min="33" max="33" width="7.5703125" style="4" customWidth="1"/>
    <col min="34" max="34" width="1.5703125" style="4" customWidth="1"/>
    <col min="35" max="35" width="7.5703125" style="4" customWidth="1"/>
    <col min="36" max="36" width="1.5703125" style="4" customWidth="1"/>
    <col min="37" max="37" width="7.5703125" style="4" customWidth="1"/>
    <col min="38" max="38" width="1.5703125" style="4" customWidth="1"/>
    <col min="39" max="39" width="8.7109375" style="4" customWidth="1"/>
    <col min="40" max="40" width="1.5703125" style="4" customWidth="1"/>
    <col min="41" max="41" width="8.85546875" style="4" customWidth="1"/>
    <col min="42" max="42" width="1.85546875" style="4" customWidth="1"/>
    <col min="43" max="43" width="9.140625" style="4"/>
    <col min="44" max="44" width="1.7109375" style="4" customWidth="1"/>
    <col min="45" max="16384" width="9.140625" style="4"/>
  </cols>
  <sheetData>
    <row r="1" spans="1:43" ht="12" hidden="1" customHeight="1" x14ac:dyDescent="0.2">
      <c r="A1" s="4" t="s">
        <v>389</v>
      </c>
      <c r="B1" s="4" t="s">
        <v>139</v>
      </c>
    </row>
    <row r="2" spans="1:43" hidden="1" x14ac:dyDescent="0.2">
      <c r="A2" s="4" t="s">
        <v>390</v>
      </c>
      <c r="B2" s="4" t="s">
        <v>441</v>
      </c>
    </row>
    <row r="3" spans="1:43" ht="15.75" x14ac:dyDescent="0.25">
      <c r="A3" s="62" t="s">
        <v>392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N3" s="62" t="s">
        <v>392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</row>
    <row r="4" spans="1:43" ht="15.75" x14ac:dyDescent="0.25">
      <c r="A4" s="62" t="s">
        <v>393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N4" s="62" t="s">
        <v>393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</row>
    <row r="5" spans="1:43" ht="15.75" x14ac:dyDescent="0.25">
      <c r="A5" s="62" t="s">
        <v>575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N5" s="62" t="str">
        <f>+A5</f>
        <v>ENA  West Originations - Sheila Tweed (105654)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3" ht="15.75" x14ac:dyDescent="0.25">
      <c r="A6" s="63" t="s">
        <v>394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N6" s="63" t="s">
        <v>394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</row>
    <row r="8" spans="1:43" ht="12" customHeight="1" x14ac:dyDescent="0.2">
      <c r="B8" s="6" t="s">
        <v>395</v>
      </c>
      <c r="C8" s="7"/>
      <c r="D8" s="6" t="s">
        <v>395</v>
      </c>
      <c r="E8" s="8"/>
      <c r="F8" s="9" t="s">
        <v>396</v>
      </c>
      <c r="G8" s="9"/>
      <c r="H8" s="6" t="s">
        <v>395</v>
      </c>
      <c r="I8" s="6"/>
      <c r="J8" s="6" t="s">
        <v>395</v>
      </c>
      <c r="K8" s="8"/>
      <c r="L8" s="10" t="s">
        <v>397</v>
      </c>
      <c r="O8" s="8" t="s">
        <v>398</v>
      </c>
      <c r="P8" s="11"/>
      <c r="Q8" s="8" t="s">
        <v>399</v>
      </c>
      <c r="R8" s="11"/>
      <c r="S8" s="8" t="s">
        <v>400</v>
      </c>
      <c r="T8" s="11"/>
      <c r="U8" s="8" t="s">
        <v>401</v>
      </c>
      <c r="V8" s="11"/>
      <c r="W8" s="8" t="s">
        <v>395</v>
      </c>
      <c r="X8" s="11"/>
      <c r="Y8" s="8" t="s">
        <v>402</v>
      </c>
      <c r="Z8" s="11"/>
      <c r="AA8" s="8" t="s">
        <v>403</v>
      </c>
      <c r="AB8" s="11"/>
      <c r="AC8" s="8" t="s">
        <v>404</v>
      </c>
      <c r="AD8" s="11"/>
      <c r="AE8" s="8" t="s">
        <v>405</v>
      </c>
      <c r="AF8" s="11"/>
      <c r="AG8" s="8" t="s">
        <v>406</v>
      </c>
      <c r="AH8" s="11"/>
      <c r="AI8" s="8" t="s">
        <v>407</v>
      </c>
      <c r="AJ8" s="11"/>
      <c r="AK8" s="8" t="s">
        <v>408</v>
      </c>
      <c r="AL8" s="11"/>
      <c r="AM8" s="12" t="s">
        <v>409</v>
      </c>
      <c r="AO8" s="13" t="s">
        <v>409</v>
      </c>
      <c r="AQ8" s="13" t="s">
        <v>409</v>
      </c>
    </row>
    <row r="9" spans="1:43" ht="12" customHeight="1" x14ac:dyDescent="0.2">
      <c r="B9" s="14" t="s">
        <v>410</v>
      </c>
      <c r="C9" s="11"/>
      <c r="D9" s="14" t="s">
        <v>411</v>
      </c>
      <c r="E9" s="11"/>
      <c r="F9" s="14" t="s">
        <v>412</v>
      </c>
      <c r="G9" s="11"/>
      <c r="H9" s="14" t="s">
        <v>413</v>
      </c>
      <c r="I9" s="11"/>
      <c r="J9" s="14" t="s">
        <v>414</v>
      </c>
      <c r="K9" s="11"/>
      <c r="L9" s="14" t="s">
        <v>412</v>
      </c>
      <c r="N9" s="15"/>
      <c r="O9" s="16" t="s">
        <v>410</v>
      </c>
      <c r="P9" s="17"/>
      <c r="Q9" s="16" t="s">
        <v>410</v>
      </c>
      <c r="R9" s="17"/>
      <c r="S9" s="16" t="s">
        <v>410</v>
      </c>
      <c r="T9" s="17"/>
      <c r="U9" s="16" t="s">
        <v>410</v>
      </c>
      <c r="V9" s="17"/>
      <c r="W9" s="16" t="s">
        <v>410</v>
      </c>
      <c r="X9" s="17"/>
      <c r="Y9" s="16" t="s">
        <v>411</v>
      </c>
      <c r="Z9" s="17"/>
      <c r="AA9" s="16" t="s">
        <v>411</v>
      </c>
      <c r="AB9" s="17"/>
      <c r="AC9" s="16" t="s">
        <v>411</v>
      </c>
      <c r="AD9" s="17"/>
      <c r="AE9" s="16" t="s">
        <v>411</v>
      </c>
      <c r="AF9" s="17"/>
      <c r="AG9" s="16" t="s">
        <v>411</v>
      </c>
      <c r="AH9" s="17"/>
      <c r="AI9" s="16" t="s">
        <v>411</v>
      </c>
      <c r="AJ9" s="17"/>
      <c r="AK9" s="16" t="s">
        <v>411</v>
      </c>
      <c r="AL9" s="17"/>
      <c r="AM9" s="18" t="s">
        <v>415</v>
      </c>
      <c r="AO9" s="19" t="s">
        <v>416</v>
      </c>
      <c r="AQ9" s="19" t="s">
        <v>412</v>
      </c>
    </row>
    <row r="10" spans="1:43" ht="12" customHeight="1" x14ac:dyDescent="0.2">
      <c r="A10" s="20" t="s">
        <v>417</v>
      </c>
      <c r="N10" s="20" t="s">
        <v>417</v>
      </c>
      <c r="AM10" s="21"/>
      <c r="AO10" s="22"/>
      <c r="AQ10" s="22"/>
    </row>
    <row r="11" spans="1:43" s="24" customFormat="1" ht="12" customHeight="1" x14ac:dyDescent="0.2">
      <c r="A11" s="23" t="s">
        <v>17</v>
      </c>
      <c r="B11" s="24">
        <v>72227.960000000006</v>
      </c>
      <c r="D11" s="24">
        <v>101843</v>
      </c>
      <c r="F11" s="24">
        <v>29615.040000000001</v>
      </c>
      <c r="H11" s="25">
        <v>440096.6</v>
      </c>
      <c r="J11" s="24">
        <v>509215</v>
      </c>
      <c r="L11" s="24">
        <v>69118.399999999994</v>
      </c>
      <c r="N11" s="23" t="s">
        <v>17</v>
      </c>
      <c r="O11" s="24">
        <v>86187.85</v>
      </c>
      <c r="Q11" s="24">
        <v>88954.62</v>
      </c>
      <c r="S11" s="24">
        <v>96143.07</v>
      </c>
      <c r="U11" s="24">
        <v>96583.1</v>
      </c>
      <c r="W11" s="24">
        <v>72227.960000000006</v>
      </c>
      <c r="Y11" s="24">
        <v>101843</v>
      </c>
      <c r="AA11" s="24">
        <v>101843</v>
      </c>
      <c r="AC11" s="24">
        <v>101843</v>
      </c>
      <c r="AE11" s="24">
        <v>101843</v>
      </c>
      <c r="AG11" s="24">
        <v>101843</v>
      </c>
      <c r="AI11" s="24">
        <v>101843</v>
      </c>
      <c r="AK11" s="24">
        <v>101843</v>
      </c>
      <c r="AM11" s="26">
        <v>1152997.6000000001</v>
      </c>
      <c r="AO11" s="27">
        <v>1222116</v>
      </c>
      <c r="AQ11" s="27">
        <v>69118.399999999907</v>
      </c>
    </row>
    <row r="12" spans="1:43" s="24" customFormat="1" ht="12" customHeight="1" x14ac:dyDescent="0.2">
      <c r="A12" s="23" t="s">
        <v>418</v>
      </c>
      <c r="B12" s="24">
        <v>10261.959999999999</v>
      </c>
      <c r="D12" s="24">
        <v>13420</v>
      </c>
      <c r="F12" s="24">
        <v>3158.04</v>
      </c>
      <c r="H12" s="25">
        <v>63227.88</v>
      </c>
      <c r="J12" s="24">
        <v>67100</v>
      </c>
      <c r="L12" s="24">
        <v>3872.1200000000099</v>
      </c>
      <c r="N12" s="23" t="s">
        <v>418</v>
      </c>
      <c r="O12" s="24">
        <v>14257.93</v>
      </c>
      <c r="Q12" s="24">
        <v>10781.99</v>
      </c>
      <c r="S12" s="24">
        <v>17170.080000000002</v>
      </c>
      <c r="U12" s="24">
        <v>10755.92</v>
      </c>
      <c r="W12" s="24">
        <v>10261.959999999999</v>
      </c>
      <c r="Y12" s="24">
        <v>13420</v>
      </c>
      <c r="AA12" s="24">
        <v>13420</v>
      </c>
      <c r="AC12" s="24">
        <v>13420</v>
      </c>
      <c r="AE12" s="24">
        <v>13420</v>
      </c>
      <c r="AG12" s="24">
        <v>13420</v>
      </c>
      <c r="AI12" s="24">
        <v>13420</v>
      </c>
      <c r="AK12" s="24">
        <v>13420</v>
      </c>
      <c r="AM12" s="26">
        <v>157167.88</v>
      </c>
      <c r="AO12" s="27">
        <v>161040</v>
      </c>
      <c r="AQ12" s="27">
        <v>3872.12</v>
      </c>
    </row>
    <row r="13" spans="1:43" s="24" customFormat="1" ht="12" customHeight="1" x14ac:dyDescent="0.2">
      <c r="A13" s="23" t="s">
        <v>419</v>
      </c>
      <c r="B13" s="24">
        <v>5907.47</v>
      </c>
      <c r="D13" s="24">
        <v>6482</v>
      </c>
      <c r="F13" s="24">
        <v>574.52999999999884</v>
      </c>
      <c r="H13" s="25">
        <v>43259.48</v>
      </c>
      <c r="J13" s="24">
        <v>32410</v>
      </c>
      <c r="L13" s="24">
        <v>-10849.48</v>
      </c>
      <c r="N13" s="23" t="s">
        <v>419</v>
      </c>
      <c r="O13" s="24">
        <v>12694.89</v>
      </c>
      <c r="Q13" s="24">
        <v>18538.88</v>
      </c>
      <c r="S13" s="24">
        <v>1194.3800000000001</v>
      </c>
      <c r="U13" s="24">
        <v>4923.8599999999997</v>
      </c>
      <c r="W13" s="24">
        <v>5907.47</v>
      </c>
      <c r="Y13" s="24">
        <v>6482</v>
      </c>
      <c r="AA13" s="24">
        <v>6482</v>
      </c>
      <c r="AC13" s="24">
        <v>6482</v>
      </c>
      <c r="AE13" s="24">
        <v>6482</v>
      </c>
      <c r="AG13" s="24">
        <v>6482</v>
      </c>
      <c r="AI13" s="24">
        <v>6482</v>
      </c>
      <c r="AK13" s="24">
        <v>6482</v>
      </c>
      <c r="AM13" s="26">
        <v>88633.48</v>
      </c>
      <c r="AO13" s="27">
        <v>77784</v>
      </c>
      <c r="AQ13" s="27">
        <v>-10849.48</v>
      </c>
    </row>
    <row r="14" spans="1:43" s="24" customFormat="1" ht="12" customHeight="1" x14ac:dyDescent="0.2">
      <c r="A14" s="23" t="s">
        <v>420</v>
      </c>
      <c r="B14" s="24">
        <v>2674.1</v>
      </c>
      <c r="D14" s="24">
        <v>22656</v>
      </c>
      <c r="F14" s="24">
        <v>19981.900000000001</v>
      </c>
      <c r="H14" s="25">
        <v>15257.4</v>
      </c>
      <c r="J14" s="24">
        <v>113280</v>
      </c>
      <c r="L14" s="24">
        <v>98022.6</v>
      </c>
      <c r="N14" s="23" t="s">
        <v>420</v>
      </c>
      <c r="O14" s="24">
        <v>3427.32</v>
      </c>
      <c r="Q14" s="24">
        <v>2384.8200000000002</v>
      </c>
      <c r="S14" s="24">
        <v>3975.18</v>
      </c>
      <c r="U14" s="24">
        <v>2795.98</v>
      </c>
      <c r="W14" s="24">
        <v>2674.1</v>
      </c>
      <c r="Y14" s="24">
        <v>22656</v>
      </c>
      <c r="AA14" s="24">
        <v>22656</v>
      </c>
      <c r="AC14" s="24">
        <v>22656</v>
      </c>
      <c r="AE14" s="24">
        <v>22656</v>
      </c>
      <c r="AG14" s="24">
        <v>22656</v>
      </c>
      <c r="AI14" s="24">
        <v>22656</v>
      </c>
      <c r="AK14" s="24">
        <v>22656</v>
      </c>
      <c r="AM14" s="26">
        <v>173849.4</v>
      </c>
      <c r="AO14" s="27">
        <v>271872</v>
      </c>
      <c r="AQ14" s="27">
        <v>98022.6</v>
      </c>
    </row>
    <row r="15" spans="1:43" s="24" customFormat="1" ht="12" customHeight="1" x14ac:dyDescent="0.2">
      <c r="A15" s="23" t="s">
        <v>421</v>
      </c>
      <c r="B15" s="24">
        <v>-568.4</v>
      </c>
      <c r="D15" s="24">
        <v>4899</v>
      </c>
      <c r="F15" s="24">
        <v>5467.4</v>
      </c>
      <c r="H15" s="25">
        <v>4483.49</v>
      </c>
      <c r="J15" s="24">
        <v>24495</v>
      </c>
      <c r="L15" s="24">
        <v>20011.509999999998</v>
      </c>
      <c r="N15" s="23" t="s">
        <v>421</v>
      </c>
      <c r="O15" s="24">
        <v>509.32</v>
      </c>
      <c r="Q15" s="24">
        <v>1030.28</v>
      </c>
      <c r="S15" s="24">
        <v>2137.8200000000002</v>
      </c>
      <c r="U15" s="24">
        <v>1374.47</v>
      </c>
      <c r="W15" s="24">
        <v>-568.4</v>
      </c>
      <c r="Y15" s="24">
        <v>4899</v>
      </c>
      <c r="AA15" s="24">
        <v>4899</v>
      </c>
      <c r="AC15" s="24">
        <v>4899</v>
      </c>
      <c r="AE15" s="24">
        <v>4899</v>
      </c>
      <c r="AG15" s="24">
        <v>4899</v>
      </c>
      <c r="AI15" s="24">
        <v>4899</v>
      </c>
      <c r="AK15" s="24">
        <v>4899</v>
      </c>
      <c r="AM15" s="26">
        <v>38776.49</v>
      </c>
      <c r="AO15" s="27">
        <v>58788</v>
      </c>
      <c r="AQ15" s="27">
        <v>20011.509999999998</v>
      </c>
    </row>
    <row r="16" spans="1:43" s="24" customFormat="1" ht="12" customHeight="1" x14ac:dyDescent="0.2">
      <c r="A16" s="23" t="s">
        <v>422</v>
      </c>
      <c r="B16" s="24">
        <v>782753.6</v>
      </c>
      <c r="D16" s="24">
        <v>0</v>
      </c>
      <c r="F16" s="24">
        <v>-782753.6</v>
      </c>
      <c r="H16" s="25">
        <v>1282749.78</v>
      </c>
      <c r="J16" s="24">
        <v>0</v>
      </c>
      <c r="L16" s="24">
        <v>-1282749.78</v>
      </c>
      <c r="N16" s="23" t="s">
        <v>422</v>
      </c>
      <c r="O16" s="24">
        <v>-67679.86</v>
      </c>
      <c r="Q16" s="24">
        <v>53610.18</v>
      </c>
      <c r="S16" s="24">
        <v>-20412.09</v>
      </c>
      <c r="U16" s="24">
        <v>534477.94999999995</v>
      </c>
      <c r="W16" s="24">
        <v>782753.6</v>
      </c>
      <c r="Y16" s="24">
        <v>0</v>
      </c>
      <c r="AA16" s="24">
        <v>0</v>
      </c>
      <c r="AC16" s="24">
        <v>0</v>
      </c>
      <c r="AE16" s="24">
        <v>0</v>
      </c>
      <c r="AG16" s="24">
        <v>0</v>
      </c>
      <c r="AI16" s="24">
        <v>0</v>
      </c>
      <c r="AK16" s="24">
        <v>0</v>
      </c>
      <c r="AM16" s="26">
        <v>1282749.78</v>
      </c>
      <c r="AO16" s="27">
        <v>0</v>
      </c>
      <c r="AQ16" s="27">
        <v>-1282749.78</v>
      </c>
    </row>
    <row r="17" spans="1:43" s="24" customFormat="1" ht="12" hidden="1" customHeight="1" x14ac:dyDescent="0.2">
      <c r="A17" s="23" t="s">
        <v>423</v>
      </c>
      <c r="B17" s="24">
        <v>0</v>
      </c>
      <c r="D17" s="24">
        <v>0</v>
      </c>
      <c r="F17" s="24">
        <v>0</v>
      </c>
      <c r="H17" s="25">
        <v>0</v>
      </c>
      <c r="J17" s="24">
        <v>0</v>
      </c>
      <c r="L17" s="24">
        <v>0</v>
      </c>
      <c r="N17" s="23" t="s">
        <v>423</v>
      </c>
      <c r="O17" s="24">
        <v>0</v>
      </c>
      <c r="Q17" s="24">
        <v>0</v>
      </c>
      <c r="S17" s="24">
        <v>0</v>
      </c>
      <c r="U17" s="24">
        <v>0</v>
      </c>
      <c r="W17" s="24">
        <v>0</v>
      </c>
      <c r="Y17" s="24">
        <v>0</v>
      </c>
      <c r="AA17" s="24">
        <v>0</v>
      </c>
      <c r="AC17" s="24">
        <v>0</v>
      </c>
      <c r="AE17" s="24">
        <v>0</v>
      </c>
      <c r="AG17" s="24">
        <v>0</v>
      </c>
      <c r="AI17" s="24">
        <v>0</v>
      </c>
      <c r="AK17" s="24">
        <v>0</v>
      </c>
      <c r="AM17" s="26">
        <v>0</v>
      </c>
      <c r="AO17" s="27">
        <v>0</v>
      </c>
      <c r="AQ17" s="27">
        <v>0</v>
      </c>
    </row>
    <row r="18" spans="1:43" s="24" customFormat="1" ht="12" customHeight="1" x14ac:dyDescent="0.2">
      <c r="A18" s="23" t="s">
        <v>424</v>
      </c>
      <c r="B18" s="24">
        <v>13727.6</v>
      </c>
      <c r="D18" s="24">
        <v>0</v>
      </c>
      <c r="F18" s="24">
        <v>-13727.6</v>
      </c>
      <c r="G18" s="24">
        <v>1</v>
      </c>
      <c r="H18" s="25">
        <v>65641.97</v>
      </c>
      <c r="J18" s="24">
        <v>0</v>
      </c>
      <c r="L18" s="24">
        <v>-65641.97</v>
      </c>
      <c r="N18" s="23" t="s">
        <v>424</v>
      </c>
      <c r="O18" s="24">
        <v>2513.1</v>
      </c>
      <c r="Q18" s="24">
        <v>13404.04</v>
      </c>
      <c r="S18" s="24">
        <v>8217.2099999999991</v>
      </c>
      <c r="U18" s="24">
        <v>27780.02</v>
      </c>
      <c r="W18" s="24">
        <v>13727.6</v>
      </c>
      <c r="Y18" s="24">
        <v>0</v>
      </c>
      <c r="AA18" s="24">
        <v>0</v>
      </c>
      <c r="AC18" s="24">
        <v>0</v>
      </c>
      <c r="AE18" s="24">
        <v>0</v>
      </c>
      <c r="AG18" s="24">
        <v>0</v>
      </c>
      <c r="AI18" s="24">
        <v>0</v>
      </c>
      <c r="AK18" s="24">
        <v>0</v>
      </c>
      <c r="AM18" s="26">
        <v>65641.97</v>
      </c>
      <c r="AO18" s="27">
        <v>0</v>
      </c>
      <c r="AQ18" s="27">
        <v>-65641.97</v>
      </c>
    </row>
    <row r="19" spans="1:43" s="24" customFormat="1" ht="12" customHeight="1" x14ac:dyDescent="0.2">
      <c r="A19" s="23" t="s">
        <v>425</v>
      </c>
      <c r="B19" s="24">
        <v>0</v>
      </c>
      <c r="D19" s="24">
        <v>0</v>
      </c>
      <c r="F19" s="24">
        <v>0</v>
      </c>
      <c r="H19" s="25">
        <v>344.91</v>
      </c>
      <c r="J19" s="24">
        <v>0</v>
      </c>
      <c r="L19" s="24">
        <v>-344.91</v>
      </c>
      <c r="N19" s="23" t="s">
        <v>425</v>
      </c>
      <c r="O19" s="24">
        <v>0</v>
      </c>
      <c r="Q19" s="24">
        <v>0</v>
      </c>
      <c r="S19" s="24">
        <v>0</v>
      </c>
      <c r="U19" s="24">
        <v>344.91</v>
      </c>
      <c r="W19" s="24">
        <v>0</v>
      </c>
      <c r="Y19" s="24">
        <v>0</v>
      </c>
      <c r="AA19" s="24">
        <v>0</v>
      </c>
      <c r="AC19" s="24">
        <v>0</v>
      </c>
      <c r="AE19" s="24">
        <v>0</v>
      </c>
      <c r="AG19" s="24">
        <v>0</v>
      </c>
      <c r="AI19" s="24">
        <v>0</v>
      </c>
      <c r="AK19" s="24">
        <v>0</v>
      </c>
      <c r="AM19" s="26">
        <v>344.91</v>
      </c>
      <c r="AO19" s="27">
        <v>0</v>
      </c>
      <c r="AQ19" s="27">
        <v>-344.91</v>
      </c>
    </row>
    <row r="20" spans="1:43" s="24" customFormat="1" ht="12" customHeight="1" x14ac:dyDescent="0.2">
      <c r="A20" s="23" t="s">
        <v>426</v>
      </c>
      <c r="B20" s="24">
        <v>0</v>
      </c>
      <c r="D20" s="24">
        <v>0</v>
      </c>
      <c r="F20" s="24">
        <v>0</v>
      </c>
      <c r="H20" s="25">
        <v>0</v>
      </c>
      <c r="J20" s="24">
        <v>0</v>
      </c>
      <c r="L20" s="24">
        <v>0</v>
      </c>
      <c r="N20" s="23" t="s">
        <v>426</v>
      </c>
      <c r="O20" s="24">
        <v>0</v>
      </c>
      <c r="Q20" s="24">
        <v>0</v>
      </c>
      <c r="S20" s="24">
        <v>0</v>
      </c>
      <c r="U20" s="24">
        <v>0</v>
      </c>
      <c r="W20" s="24">
        <v>0</v>
      </c>
      <c r="Y20" s="24">
        <v>0</v>
      </c>
      <c r="AA20" s="24">
        <v>0</v>
      </c>
      <c r="AC20" s="24">
        <v>0</v>
      </c>
      <c r="AE20" s="24">
        <v>0</v>
      </c>
      <c r="AG20" s="24">
        <v>0</v>
      </c>
      <c r="AI20" s="24">
        <v>0</v>
      </c>
      <c r="AK20" s="24">
        <v>0</v>
      </c>
      <c r="AM20" s="26">
        <v>0</v>
      </c>
      <c r="AO20" s="27">
        <v>0</v>
      </c>
      <c r="AQ20" s="27">
        <v>0</v>
      </c>
    </row>
    <row r="21" spans="1:43" s="24" customFormat="1" ht="12" customHeight="1" x14ac:dyDescent="0.2">
      <c r="A21" s="23" t="s">
        <v>427</v>
      </c>
      <c r="B21" s="24">
        <v>58.2</v>
      </c>
      <c r="D21" s="24">
        <v>0</v>
      </c>
      <c r="F21" s="24">
        <v>-58.2</v>
      </c>
      <c r="H21" s="25">
        <v>3603.29</v>
      </c>
      <c r="J21" s="24">
        <v>0</v>
      </c>
      <c r="L21" s="24">
        <v>-3603.29</v>
      </c>
      <c r="N21" s="23" t="s">
        <v>427</v>
      </c>
      <c r="O21" s="24">
        <v>3031.5</v>
      </c>
      <c r="Q21" s="24">
        <v>46.01</v>
      </c>
      <c r="S21" s="24">
        <v>403.43</v>
      </c>
      <c r="U21" s="24">
        <v>64.150000000000006</v>
      </c>
      <c r="W21" s="24">
        <v>58.2</v>
      </c>
      <c r="Y21" s="24">
        <v>0</v>
      </c>
      <c r="AA21" s="24">
        <v>0</v>
      </c>
      <c r="AC21" s="24">
        <v>0</v>
      </c>
      <c r="AE21" s="24">
        <v>0</v>
      </c>
      <c r="AG21" s="24">
        <v>0</v>
      </c>
      <c r="AI21" s="24">
        <v>0</v>
      </c>
      <c r="AK21" s="24">
        <v>0</v>
      </c>
      <c r="AM21" s="26">
        <v>3603.29</v>
      </c>
      <c r="AO21" s="27">
        <v>0</v>
      </c>
      <c r="AQ21" s="27">
        <v>-3603.29</v>
      </c>
    </row>
    <row r="22" spans="1:43" s="24" customFormat="1" ht="12" customHeight="1" x14ac:dyDescent="0.2">
      <c r="A22" s="23" t="s">
        <v>428</v>
      </c>
      <c r="B22" s="24">
        <v>0</v>
      </c>
      <c r="D22" s="24">
        <v>0</v>
      </c>
      <c r="F22" s="24">
        <v>0</v>
      </c>
      <c r="H22" s="25">
        <v>0</v>
      </c>
      <c r="J22" s="24">
        <v>0</v>
      </c>
      <c r="L22" s="24">
        <v>0</v>
      </c>
      <c r="N22" s="23" t="s">
        <v>428</v>
      </c>
      <c r="O22" s="24">
        <v>0</v>
      </c>
      <c r="Q22" s="24">
        <v>0</v>
      </c>
      <c r="S22" s="24">
        <v>0</v>
      </c>
      <c r="U22" s="24">
        <v>0</v>
      </c>
      <c r="W22" s="24">
        <v>0</v>
      </c>
      <c r="Y22" s="24">
        <v>0</v>
      </c>
      <c r="AA22" s="24">
        <v>0</v>
      </c>
      <c r="AC22" s="24">
        <v>0</v>
      </c>
      <c r="AE22" s="24">
        <v>0</v>
      </c>
      <c r="AG22" s="24">
        <v>0</v>
      </c>
      <c r="AI22" s="24">
        <v>0</v>
      </c>
      <c r="AK22" s="24">
        <v>0</v>
      </c>
      <c r="AM22" s="26">
        <v>0</v>
      </c>
      <c r="AO22" s="27">
        <v>0</v>
      </c>
      <c r="AQ22" s="27">
        <v>0</v>
      </c>
    </row>
    <row r="23" spans="1:43" s="24" customFormat="1" ht="12" customHeight="1" x14ac:dyDescent="0.2">
      <c r="A23" s="23" t="s">
        <v>429</v>
      </c>
      <c r="B23" s="24">
        <v>0</v>
      </c>
      <c r="D23" s="24">
        <v>0</v>
      </c>
      <c r="F23" s="24">
        <v>0</v>
      </c>
      <c r="H23" s="25">
        <v>0</v>
      </c>
      <c r="J23" s="24">
        <v>0</v>
      </c>
      <c r="L23" s="24">
        <v>0</v>
      </c>
      <c r="N23" s="23" t="s">
        <v>429</v>
      </c>
      <c r="O23" s="24">
        <v>0</v>
      </c>
      <c r="Q23" s="24">
        <v>0</v>
      </c>
      <c r="S23" s="24">
        <v>0</v>
      </c>
      <c r="U23" s="24">
        <v>0</v>
      </c>
      <c r="W23" s="24">
        <v>0</v>
      </c>
      <c r="Y23" s="24">
        <v>0</v>
      </c>
      <c r="AA23" s="24">
        <v>0</v>
      </c>
      <c r="AC23" s="24">
        <v>0</v>
      </c>
      <c r="AE23" s="24">
        <v>0</v>
      </c>
      <c r="AG23" s="24">
        <v>0</v>
      </c>
      <c r="AI23" s="24">
        <v>0</v>
      </c>
      <c r="AK23" s="24">
        <v>0</v>
      </c>
      <c r="AM23" s="26">
        <v>0</v>
      </c>
      <c r="AO23" s="27">
        <v>0</v>
      </c>
      <c r="AQ23" s="27">
        <v>0</v>
      </c>
    </row>
    <row r="24" spans="1:43" s="24" customFormat="1" ht="12" customHeight="1" x14ac:dyDescent="0.2">
      <c r="A24" s="23" t="s">
        <v>430</v>
      </c>
      <c r="B24" s="24">
        <v>0</v>
      </c>
      <c r="D24" s="24">
        <v>0</v>
      </c>
      <c r="F24" s="24">
        <v>0</v>
      </c>
      <c r="H24" s="25">
        <v>906.05</v>
      </c>
      <c r="J24" s="24">
        <v>0</v>
      </c>
      <c r="L24" s="24">
        <v>-906.05</v>
      </c>
      <c r="N24" s="23" t="s">
        <v>430</v>
      </c>
      <c r="O24" s="24">
        <v>906.05</v>
      </c>
      <c r="Q24" s="24">
        <v>0</v>
      </c>
      <c r="S24" s="24">
        <v>0</v>
      </c>
      <c r="U24" s="24">
        <v>0</v>
      </c>
      <c r="W24" s="24">
        <v>0</v>
      </c>
      <c r="Y24" s="24">
        <v>0</v>
      </c>
      <c r="AA24" s="24">
        <v>0</v>
      </c>
      <c r="AC24" s="24">
        <v>0</v>
      </c>
      <c r="AE24" s="24">
        <v>0</v>
      </c>
      <c r="AG24" s="24">
        <v>0</v>
      </c>
      <c r="AI24" s="24">
        <v>0</v>
      </c>
      <c r="AK24" s="24">
        <v>0</v>
      </c>
      <c r="AM24" s="26">
        <v>906.05</v>
      </c>
      <c r="AO24" s="27">
        <v>0</v>
      </c>
      <c r="AQ24" s="27">
        <v>-906.05</v>
      </c>
    </row>
    <row r="25" spans="1:43" s="24" customFormat="1" ht="12" customHeight="1" x14ac:dyDescent="0.2">
      <c r="A25" s="23" t="s">
        <v>431</v>
      </c>
      <c r="B25" s="24">
        <v>0</v>
      </c>
      <c r="D25" s="24">
        <v>64</v>
      </c>
      <c r="F25" s="24">
        <v>64</v>
      </c>
      <c r="H25" s="25">
        <v>0</v>
      </c>
      <c r="J25" s="24">
        <v>320</v>
      </c>
      <c r="L25" s="24">
        <v>320</v>
      </c>
      <c r="N25" s="23" t="s">
        <v>431</v>
      </c>
      <c r="O25" s="24">
        <v>0</v>
      </c>
      <c r="Q25" s="24">
        <v>0</v>
      </c>
      <c r="S25" s="24">
        <v>0</v>
      </c>
      <c r="U25" s="24">
        <v>0</v>
      </c>
      <c r="W25" s="24">
        <v>0</v>
      </c>
      <c r="Y25" s="24">
        <v>64</v>
      </c>
      <c r="AA25" s="24">
        <v>64</v>
      </c>
      <c r="AC25" s="24">
        <v>64</v>
      </c>
      <c r="AE25" s="24">
        <v>64</v>
      </c>
      <c r="AG25" s="24">
        <v>64</v>
      </c>
      <c r="AI25" s="24">
        <v>64</v>
      </c>
      <c r="AK25" s="24">
        <v>64</v>
      </c>
      <c r="AM25" s="26">
        <v>448</v>
      </c>
      <c r="AO25" s="27">
        <v>768</v>
      </c>
      <c r="AQ25" s="27">
        <v>320</v>
      </c>
    </row>
    <row r="26" spans="1:43" s="24" customFormat="1" ht="12" customHeight="1" x14ac:dyDescent="0.2">
      <c r="A26" s="23" t="s">
        <v>432</v>
      </c>
      <c r="B26" s="24">
        <v>0</v>
      </c>
      <c r="D26" s="24">
        <v>0</v>
      </c>
      <c r="F26" s="24">
        <v>0</v>
      </c>
      <c r="H26" s="25">
        <v>0</v>
      </c>
      <c r="J26" s="24">
        <v>0</v>
      </c>
      <c r="L26" s="24">
        <v>0</v>
      </c>
      <c r="N26" s="23" t="s">
        <v>432</v>
      </c>
      <c r="O26" s="24">
        <v>0</v>
      </c>
      <c r="Q26" s="24">
        <v>0</v>
      </c>
      <c r="S26" s="24">
        <v>0</v>
      </c>
      <c r="U26" s="24">
        <v>0</v>
      </c>
      <c r="W26" s="24">
        <v>0</v>
      </c>
      <c r="Y26" s="24">
        <v>0</v>
      </c>
      <c r="AA26" s="24">
        <v>0</v>
      </c>
      <c r="AC26" s="24">
        <v>0</v>
      </c>
      <c r="AE26" s="24">
        <v>0</v>
      </c>
      <c r="AG26" s="24">
        <v>0</v>
      </c>
      <c r="AI26" s="24">
        <v>0</v>
      </c>
      <c r="AK26" s="24">
        <v>0</v>
      </c>
      <c r="AM26" s="26">
        <v>0</v>
      </c>
      <c r="AO26" s="27">
        <v>0</v>
      </c>
      <c r="AQ26" s="27">
        <v>0</v>
      </c>
    </row>
    <row r="27" spans="1:43" s="24" customFormat="1" ht="12" customHeight="1" x14ac:dyDescent="0.2">
      <c r="A27" s="23" t="s">
        <v>433</v>
      </c>
      <c r="B27" s="24">
        <v>390.86</v>
      </c>
      <c r="D27" s="24">
        <v>0</v>
      </c>
      <c r="F27" s="24">
        <v>-390.86</v>
      </c>
      <c r="H27" s="25">
        <v>2014.4</v>
      </c>
      <c r="J27" s="24">
        <v>0</v>
      </c>
      <c r="L27" s="24">
        <v>-2014.4</v>
      </c>
      <c r="N27" s="23" t="s">
        <v>433</v>
      </c>
      <c r="O27" s="24">
        <v>259.74</v>
      </c>
      <c r="Q27" s="24">
        <v>769.55</v>
      </c>
      <c r="S27" s="24">
        <v>279.83</v>
      </c>
      <c r="U27" s="24">
        <v>314.42</v>
      </c>
      <c r="W27" s="24">
        <v>390.86</v>
      </c>
      <c r="Y27" s="24">
        <v>0</v>
      </c>
      <c r="AA27" s="24">
        <v>0</v>
      </c>
      <c r="AC27" s="24">
        <v>0</v>
      </c>
      <c r="AE27" s="24">
        <v>0</v>
      </c>
      <c r="AG27" s="24">
        <v>0</v>
      </c>
      <c r="AI27" s="24">
        <v>0</v>
      </c>
      <c r="AK27" s="24">
        <v>0</v>
      </c>
      <c r="AM27" s="26">
        <v>2014.4</v>
      </c>
      <c r="AO27" s="27">
        <v>0</v>
      </c>
      <c r="AQ27" s="27">
        <v>-2014.4</v>
      </c>
    </row>
    <row r="28" spans="1:43" s="24" customFormat="1" ht="12" customHeight="1" x14ac:dyDescent="0.2">
      <c r="A28" s="23" t="s">
        <v>434</v>
      </c>
      <c r="B28" s="24">
        <v>0</v>
      </c>
      <c r="D28" s="24">
        <v>0</v>
      </c>
      <c r="F28" s="24">
        <v>0</v>
      </c>
      <c r="H28" s="25">
        <v>0</v>
      </c>
      <c r="J28" s="24">
        <v>0</v>
      </c>
      <c r="L28" s="24">
        <v>0</v>
      </c>
      <c r="N28" s="23" t="s">
        <v>434</v>
      </c>
      <c r="O28" s="24">
        <v>0</v>
      </c>
      <c r="Q28" s="24">
        <v>0</v>
      </c>
      <c r="S28" s="24">
        <v>0</v>
      </c>
      <c r="U28" s="24">
        <v>0</v>
      </c>
      <c r="W28" s="24">
        <v>0</v>
      </c>
      <c r="Y28" s="24">
        <v>0</v>
      </c>
      <c r="AA28" s="24">
        <v>0</v>
      </c>
      <c r="AC28" s="24">
        <v>0</v>
      </c>
      <c r="AE28" s="24">
        <v>0</v>
      </c>
      <c r="AG28" s="24">
        <v>0</v>
      </c>
      <c r="AI28" s="24">
        <v>0</v>
      </c>
      <c r="AK28" s="24">
        <v>0</v>
      </c>
      <c r="AM28" s="26">
        <v>0</v>
      </c>
      <c r="AO28" s="27">
        <v>0</v>
      </c>
      <c r="AQ28" s="27">
        <v>0</v>
      </c>
    </row>
    <row r="29" spans="1:43" s="24" customFormat="1" ht="12" customHeight="1" x14ac:dyDescent="0.2">
      <c r="A29" s="23" t="s">
        <v>435</v>
      </c>
      <c r="B29" s="24">
        <v>938.2</v>
      </c>
      <c r="D29" s="24">
        <v>1374</v>
      </c>
      <c r="F29" s="24">
        <v>435.8</v>
      </c>
      <c r="H29" s="25">
        <v>4911.88</v>
      </c>
      <c r="J29" s="24">
        <v>6870</v>
      </c>
      <c r="L29" s="24">
        <v>1958.12</v>
      </c>
      <c r="N29" s="23" t="s">
        <v>435</v>
      </c>
      <c r="O29" s="24">
        <v>0</v>
      </c>
      <c r="Q29" s="24">
        <v>1538.6</v>
      </c>
      <c r="S29" s="24">
        <v>1558.77</v>
      </c>
      <c r="U29" s="24">
        <v>876.31</v>
      </c>
      <c r="W29" s="24">
        <v>938.2</v>
      </c>
      <c r="Y29" s="24">
        <v>1374</v>
      </c>
      <c r="AA29" s="24">
        <v>1374</v>
      </c>
      <c r="AC29" s="24">
        <v>1374</v>
      </c>
      <c r="AE29" s="24">
        <v>1374</v>
      </c>
      <c r="AG29" s="24">
        <v>1374</v>
      </c>
      <c r="AI29" s="24">
        <v>1374</v>
      </c>
      <c r="AK29" s="24">
        <v>1374</v>
      </c>
      <c r="AM29" s="26">
        <v>14529.88</v>
      </c>
      <c r="AO29" s="27">
        <v>16488</v>
      </c>
      <c r="AQ29" s="27">
        <v>1958.12</v>
      </c>
    </row>
    <row r="30" spans="1:43" s="24" customFormat="1" ht="12" customHeight="1" x14ac:dyDescent="0.2">
      <c r="A30" s="23" t="s">
        <v>436</v>
      </c>
      <c r="B30" s="28">
        <v>5455.38</v>
      </c>
      <c r="D30" s="28">
        <v>6663</v>
      </c>
      <c r="F30" s="28">
        <v>1207.6199999999999</v>
      </c>
      <c r="H30" s="29">
        <v>20821.89</v>
      </c>
      <c r="J30" s="28">
        <v>33315</v>
      </c>
      <c r="L30" s="28">
        <v>12493.11</v>
      </c>
      <c r="N30" s="23" t="s">
        <v>436</v>
      </c>
      <c r="O30" s="28">
        <v>1697.72</v>
      </c>
      <c r="Q30" s="28">
        <v>4501.24</v>
      </c>
      <c r="S30" s="28">
        <v>3544</v>
      </c>
      <c r="U30" s="28">
        <v>5623.55</v>
      </c>
      <c r="W30" s="28">
        <v>5455.38</v>
      </c>
      <c r="Y30" s="28">
        <v>6663</v>
      </c>
      <c r="AA30" s="28">
        <v>6663</v>
      </c>
      <c r="AC30" s="28">
        <v>6663</v>
      </c>
      <c r="AE30" s="28">
        <v>6663</v>
      </c>
      <c r="AG30" s="28">
        <v>6663</v>
      </c>
      <c r="AI30" s="28">
        <v>6663</v>
      </c>
      <c r="AK30" s="28">
        <v>6663</v>
      </c>
      <c r="AM30" s="30">
        <v>67462.89</v>
      </c>
      <c r="AO30" s="31">
        <v>79956</v>
      </c>
      <c r="AQ30" s="31">
        <v>12493.11</v>
      </c>
    </row>
    <row r="31" spans="1:43" s="24" customFormat="1" ht="12" customHeight="1" x14ac:dyDescent="0.2">
      <c r="A31" s="32" t="s">
        <v>437</v>
      </c>
      <c r="B31" s="24">
        <v>893826.93</v>
      </c>
      <c r="D31" s="24">
        <v>157401</v>
      </c>
      <c r="F31" s="24">
        <v>-736425.93</v>
      </c>
      <c r="H31" s="33">
        <v>1947319.02</v>
      </c>
      <c r="J31" s="24">
        <v>787005</v>
      </c>
      <c r="L31" s="24">
        <v>-1160314.02</v>
      </c>
      <c r="N31" s="32" t="s">
        <v>437</v>
      </c>
      <c r="O31" s="24">
        <v>57805.560000000056</v>
      </c>
      <c r="P31" s="34"/>
      <c r="Q31" s="24">
        <v>195560.21</v>
      </c>
      <c r="R31" s="34"/>
      <c r="S31" s="24">
        <v>114211.68</v>
      </c>
      <c r="T31" s="34"/>
      <c r="U31" s="24">
        <v>685914.64</v>
      </c>
      <c r="V31" s="34"/>
      <c r="W31" s="24">
        <v>893826.93</v>
      </c>
      <c r="X31" s="34"/>
      <c r="Y31" s="24">
        <v>157401</v>
      </c>
      <c r="Z31" s="34"/>
      <c r="AA31" s="24">
        <v>157401</v>
      </c>
      <c r="AB31" s="34"/>
      <c r="AC31" s="24">
        <v>157401</v>
      </c>
      <c r="AD31" s="34"/>
      <c r="AE31" s="24">
        <v>157401</v>
      </c>
      <c r="AF31" s="34"/>
      <c r="AG31" s="24">
        <v>157401</v>
      </c>
      <c r="AH31" s="34"/>
      <c r="AI31" s="24">
        <v>157401</v>
      </c>
      <c r="AJ31" s="34"/>
      <c r="AK31" s="24">
        <v>157401</v>
      </c>
      <c r="AL31" s="34"/>
      <c r="AM31" s="26">
        <v>3049126.02</v>
      </c>
      <c r="AO31" s="27">
        <v>1888812</v>
      </c>
      <c r="AQ31" s="27">
        <v>-1160314.02</v>
      </c>
    </row>
    <row r="32" spans="1:43" s="24" customFormat="1" ht="12" customHeight="1" x14ac:dyDescent="0.2">
      <c r="A32" s="35"/>
      <c r="C32" s="34"/>
      <c r="F32" s="34"/>
      <c r="G32" s="34"/>
      <c r="H32" s="33"/>
      <c r="N32" s="35"/>
      <c r="AM32" s="26"/>
      <c r="AO32" s="27"/>
      <c r="AQ32" s="27"/>
    </row>
    <row r="33" spans="1:43" s="24" customFormat="1" ht="12" customHeight="1" x14ac:dyDescent="0.2">
      <c r="A33" s="23" t="s">
        <v>438</v>
      </c>
      <c r="B33" s="35">
        <v>-783161.12</v>
      </c>
      <c r="D33" s="35">
        <v>0</v>
      </c>
      <c r="F33" s="35">
        <v>783161.12</v>
      </c>
      <c r="H33" s="25">
        <v>-1422182.89</v>
      </c>
      <c r="J33" s="35">
        <v>0</v>
      </c>
      <c r="L33" s="35">
        <v>1422182.89</v>
      </c>
      <c r="N33" s="23" t="s">
        <v>438</v>
      </c>
      <c r="O33" s="35">
        <v>87073.77</v>
      </c>
      <c r="P33" s="35"/>
      <c r="Q33" s="35">
        <v>-203585.81</v>
      </c>
      <c r="R33" s="35"/>
      <c r="S33" s="35">
        <v>35422.75</v>
      </c>
      <c r="T33" s="35"/>
      <c r="U33" s="35">
        <v>-557932.48</v>
      </c>
      <c r="V33" s="35"/>
      <c r="W33" s="35">
        <v>-783161.12</v>
      </c>
      <c r="X33" s="35"/>
      <c r="Y33" s="35">
        <v>0</v>
      </c>
      <c r="Z33" s="35"/>
      <c r="AA33" s="35">
        <v>0</v>
      </c>
      <c r="AB33" s="35"/>
      <c r="AC33" s="35">
        <v>0</v>
      </c>
      <c r="AD33" s="35"/>
      <c r="AE33" s="35">
        <v>0</v>
      </c>
      <c r="AF33" s="35"/>
      <c r="AG33" s="35">
        <v>0</v>
      </c>
      <c r="AH33" s="35"/>
      <c r="AI33" s="35">
        <v>0</v>
      </c>
      <c r="AJ33" s="35"/>
      <c r="AK33" s="35">
        <v>0</v>
      </c>
      <c r="AL33" s="35"/>
      <c r="AM33" s="36">
        <v>-1422182.89</v>
      </c>
      <c r="AO33" s="37">
        <v>0</v>
      </c>
      <c r="AQ33" s="27">
        <v>1422182.89</v>
      </c>
    </row>
    <row r="34" spans="1:43" s="24" customFormat="1" ht="12" customHeight="1" x14ac:dyDescent="0.2">
      <c r="A34" s="38" t="s">
        <v>359</v>
      </c>
      <c r="B34" s="28">
        <v>0</v>
      </c>
      <c r="D34" s="28">
        <v>0</v>
      </c>
      <c r="F34" s="28">
        <v>0</v>
      </c>
      <c r="H34" s="29">
        <v>0</v>
      </c>
      <c r="J34" s="28">
        <v>0</v>
      </c>
      <c r="L34" s="28">
        <v>0</v>
      </c>
      <c r="N34" s="38" t="s">
        <v>359</v>
      </c>
      <c r="O34" s="28">
        <v>0</v>
      </c>
      <c r="P34" s="35"/>
      <c r="Q34" s="28">
        <v>0</v>
      </c>
      <c r="R34" s="35"/>
      <c r="S34" s="28">
        <v>0</v>
      </c>
      <c r="T34" s="35"/>
      <c r="U34" s="28">
        <v>0</v>
      </c>
      <c r="V34" s="35"/>
      <c r="W34" s="28">
        <v>0</v>
      </c>
      <c r="X34" s="35"/>
      <c r="Y34" s="28">
        <v>0</v>
      </c>
      <c r="Z34" s="35"/>
      <c r="AA34" s="28">
        <v>0</v>
      </c>
      <c r="AB34" s="35"/>
      <c r="AC34" s="28">
        <v>0</v>
      </c>
      <c r="AD34" s="35"/>
      <c r="AE34" s="28">
        <v>0</v>
      </c>
      <c r="AF34" s="35"/>
      <c r="AG34" s="28">
        <v>0</v>
      </c>
      <c r="AH34" s="35"/>
      <c r="AI34" s="28">
        <v>0</v>
      </c>
      <c r="AJ34" s="35"/>
      <c r="AK34" s="28">
        <v>0</v>
      </c>
      <c r="AL34" s="35"/>
      <c r="AM34" s="30">
        <v>0</v>
      </c>
      <c r="AO34" s="31">
        <v>0</v>
      </c>
      <c r="AQ34" s="31">
        <v>0</v>
      </c>
    </row>
    <row r="35" spans="1:43" s="24" customFormat="1" ht="12" customHeight="1" x14ac:dyDescent="0.2">
      <c r="C35" s="34"/>
      <c r="F35" s="34"/>
      <c r="G35" s="34"/>
      <c r="H35" s="33"/>
      <c r="AM35" s="26"/>
      <c r="AO35" s="27"/>
      <c r="AQ35" s="27"/>
    </row>
    <row r="36" spans="1:43" s="24" customFormat="1" ht="12" customHeight="1" x14ac:dyDescent="0.2">
      <c r="A36" s="39" t="s">
        <v>439</v>
      </c>
      <c r="B36" s="34">
        <v>110665.81</v>
      </c>
      <c r="C36" s="34"/>
      <c r="D36" s="34">
        <v>157401</v>
      </c>
      <c r="E36" s="34"/>
      <c r="F36" s="34">
        <v>46735.189999999828</v>
      </c>
      <c r="G36" s="34"/>
      <c r="H36" s="34">
        <v>525136.12999999896</v>
      </c>
      <c r="I36" s="34"/>
      <c r="J36" s="34">
        <v>787005</v>
      </c>
      <c r="K36" s="34"/>
      <c r="L36" s="34">
        <v>261868.87000000104</v>
      </c>
      <c r="N36" s="39" t="s">
        <v>439</v>
      </c>
      <c r="O36" s="34">
        <v>144879.32999999999</v>
      </c>
      <c r="P36" s="34"/>
      <c r="Q36" s="34">
        <v>-8025.6000000000349</v>
      </c>
      <c r="R36" s="34"/>
      <c r="S36" s="34">
        <v>149634.43</v>
      </c>
      <c r="T36" s="34"/>
      <c r="U36" s="34">
        <v>127982.16</v>
      </c>
      <c r="V36" s="34"/>
      <c r="W36" s="34">
        <v>110665.81</v>
      </c>
      <c r="X36" s="34"/>
      <c r="Y36" s="34">
        <v>157401</v>
      </c>
      <c r="Z36" s="34"/>
      <c r="AA36" s="34">
        <v>157401</v>
      </c>
      <c r="AB36" s="34"/>
      <c r="AC36" s="34">
        <v>157401</v>
      </c>
      <c r="AD36" s="34"/>
      <c r="AE36" s="34">
        <v>157401</v>
      </c>
      <c r="AF36" s="34"/>
      <c r="AG36" s="34">
        <v>157401</v>
      </c>
      <c r="AH36" s="34"/>
      <c r="AI36" s="34">
        <v>157401</v>
      </c>
      <c r="AJ36" s="34"/>
      <c r="AK36" s="34">
        <v>157401</v>
      </c>
      <c r="AL36" s="34"/>
      <c r="AM36" s="26">
        <v>1626943.13</v>
      </c>
      <c r="AO36" s="27">
        <v>1888812</v>
      </c>
      <c r="AQ36" s="27">
        <v>261868.86999999941</v>
      </c>
    </row>
    <row r="37" spans="1:43" s="24" customFormat="1" ht="12" customHeight="1" x14ac:dyDescent="0.2">
      <c r="N37" s="39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O37" s="34"/>
      <c r="AQ37" s="34"/>
    </row>
    <row r="38" spans="1:43" s="24" customFormat="1" ht="12" customHeight="1" x14ac:dyDescent="0.2">
      <c r="A38" s="40" t="s">
        <v>440</v>
      </c>
      <c r="B38" s="24">
        <v>7</v>
      </c>
      <c r="D38" s="24">
        <v>10</v>
      </c>
      <c r="F38" s="24">
        <f>+D38-B38</f>
        <v>3</v>
      </c>
      <c r="H38" s="24">
        <v>9.4</v>
      </c>
      <c r="J38" s="24">
        <v>10</v>
      </c>
      <c r="L38" s="24">
        <v>0.6</v>
      </c>
      <c r="N38" s="40" t="s">
        <v>440</v>
      </c>
      <c r="O38" s="24">
        <v>10</v>
      </c>
      <c r="Q38" s="24">
        <v>10</v>
      </c>
      <c r="S38" s="24">
        <v>9</v>
      </c>
      <c r="U38" s="24">
        <v>8</v>
      </c>
      <c r="W38" s="24">
        <v>7</v>
      </c>
      <c r="Y38" s="24">
        <v>10</v>
      </c>
      <c r="AA38" s="24">
        <v>10</v>
      </c>
      <c r="AC38" s="24">
        <v>10</v>
      </c>
      <c r="AE38" s="24">
        <v>10</v>
      </c>
      <c r="AG38" s="24">
        <v>10</v>
      </c>
      <c r="AI38" s="24">
        <v>10</v>
      </c>
      <c r="AK38" s="24">
        <v>10</v>
      </c>
      <c r="AM38" s="26">
        <f>SUM(O38:AK38)/12</f>
        <v>9.5</v>
      </c>
      <c r="AO38" s="27">
        <v>10</v>
      </c>
      <c r="AQ38" s="27">
        <v>0.25</v>
      </c>
    </row>
    <row r="39" spans="1:43" ht="12" customHeight="1" x14ac:dyDescent="0.2"/>
    <row r="41" spans="1:43" x14ac:dyDescent="0.2">
      <c r="A41" s="4" t="s">
        <v>572</v>
      </c>
    </row>
    <row r="43" spans="1:43" x14ac:dyDescent="0.2">
      <c r="A43" s="4" t="s">
        <v>601</v>
      </c>
    </row>
    <row r="44" spans="1:43" x14ac:dyDescent="0.2">
      <c r="A44" s="4" t="s">
        <v>600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9 F39 F37 L37 L11:L35 F11:F35">
    <cfRule type="cellIs" dxfId="8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5"/>
  <sheetViews>
    <sheetView topLeftCell="G59" workbookViewId="0">
      <selection activeCell="I245" sqref="I245"/>
    </sheetView>
  </sheetViews>
  <sheetFormatPr defaultRowHeight="12.75" x14ac:dyDescent="0.2"/>
  <cols>
    <col min="1" max="1" width="5.28515625" customWidth="1"/>
    <col min="2" max="2" width="10.140625" customWidth="1"/>
    <col min="3" max="3" width="7.28515625" customWidth="1"/>
    <col min="4" max="4" width="11.42578125" customWidth="1"/>
    <col min="5" max="5" width="5.42578125" customWidth="1"/>
    <col min="7" max="7" width="12.5703125" customWidth="1"/>
    <col min="8" max="8" width="12.85546875" customWidth="1"/>
    <col min="9" max="9" width="45.5703125" customWidth="1"/>
    <col min="10" max="10" width="12.85546875" customWidth="1"/>
    <col min="11" max="11" width="40.5703125" customWidth="1"/>
    <col min="12" max="12" width="13.28515625" customWidth="1"/>
  </cols>
  <sheetData>
    <row r="1" spans="1:12" x14ac:dyDescent="0.2">
      <c r="A1" t="s">
        <v>0</v>
      </c>
      <c r="C1" t="s">
        <v>1</v>
      </c>
      <c r="E1" t="s">
        <v>2</v>
      </c>
    </row>
    <row r="2" spans="1:12" x14ac:dyDescent="0.2">
      <c r="A2" t="s">
        <v>3</v>
      </c>
      <c r="C2" s="1">
        <v>105654</v>
      </c>
      <c r="E2" t="s">
        <v>139</v>
      </c>
    </row>
    <row r="3" spans="1:12" x14ac:dyDescent="0.2">
      <c r="A3" t="s">
        <v>5</v>
      </c>
      <c r="C3" t="s">
        <v>6</v>
      </c>
      <c r="E3" t="s">
        <v>7</v>
      </c>
    </row>
    <row r="6" spans="1:12" x14ac:dyDescent="0.2">
      <c r="B6" t="s">
        <v>8</v>
      </c>
      <c r="C6" t="s">
        <v>9</v>
      </c>
      <c r="D6" t="s">
        <v>10</v>
      </c>
      <c r="F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140</v>
      </c>
    </row>
    <row r="8" spans="1:12" x14ac:dyDescent="0.2">
      <c r="B8" s="2">
        <v>37026</v>
      </c>
      <c r="C8">
        <v>413</v>
      </c>
      <c r="D8">
        <v>52000500</v>
      </c>
      <c r="F8" t="s">
        <v>17</v>
      </c>
      <c r="H8">
        <v>100025199</v>
      </c>
      <c r="J8">
        <v>30016000</v>
      </c>
      <c r="K8" t="s">
        <v>18</v>
      </c>
      <c r="L8" s="3">
        <v>214.6</v>
      </c>
    </row>
    <row r="9" spans="1:12" x14ac:dyDescent="0.2">
      <c r="B9" s="2">
        <v>37042</v>
      </c>
      <c r="C9">
        <v>413</v>
      </c>
      <c r="D9">
        <v>52000500</v>
      </c>
      <c r="F9" t="s">
        <v>17</v>
      </c>
      <c r="H9">
        <v>100026127</v>
      </c>
      <c r="J9">
        <v>52000500</v>
      </c>
      <c r="K9" t="s">
        <v>17</v>
      </c>
      <c r="L9" s="3">
        <v>9135.2000000000007</v>
      </c>
    </row>
    <row r="10" spans="1:12" x14ac:dyDescent="0.2">
      <c r="B10" s="2">
        <v>37042</v>
      </c>
      <c r="C10">
        <v>413</v>
      </c>
      <c r="D10">
        <v>52000500</v>
      </c>
      <c r="F10" t="s">
        <v>17</v>
      </c>
      <c r="H10">
        <v>100026816</v>
      </c>
      <c r="J10">
        <v>30016000</v>
      </c>
      <c r="K10" t="s">
        <v>18</v>
      </c>
      <c r="L10" s="3">
        <v>32958.17</v>
      </c>
    </row>
    <row r="11" spans="1:12" x14ac:dyDescent="0.2">
      <c r="B11" s="2">
        <v>37042</v>
      </c>
      <c r="C11">
        <v>413</v>
      </c>
      <c r="D11">
        <v>52000500</v>
      </c>
      <c r="F11" t="s">
        <v>17</v>
      </c>
      <c r="H11">
        <v>100026816</v>
      </c>
      <c r="J11">
        <v>30016000</v>
      </c>
      <c r="K11" t="s">
        <v>18</v>
      </c>
      <c r="L11" s="3">
        <v>739.36</v>
      </c>
    </row>
    <row r="12" spans="1:12" x14ac:dyDescent="0.2">
      <c r="B12" s="2">
        <v>37042</v>
      </c>
      <c r="C12">
        <v>413</v>
      </c>
      <c r="D12">
        <v>52000500</v>
      </c>
      <c r="F12" t="s">
        <v>17</v>
      </c>
      <c r="H12">
        <v>100026816</v>
      </c>
      <c r="J12">
        <v>30016000</v>
      </c>
      <c r="K12" t="s">
        <v>18</v>
      </c>
      <c r="L12" s="3">
        <v>62.74</v>
      </c>
    </row>
    <row r="13" spans="1:12" x14ac:dyDescent="0.2">
      <c r="B13" s="2">
        <v>37042</v>
      </c>
      <c r="C13">
        <v>413</v>
      </c>
      <c r="D13">
        <v>52000500</v>
      </c>
      <c r="F13" t="s">
        <v>17</v>
      </c>
      <c r="H13">
        <v>100026816</v>
      </c>
      <c r="J13">
        <v>30016000</v>
      </c>
      <c r="K13" t="s">
        <v>18</v>
      </c>
      <c r="L13" s="3">
        <v>92.66</v>
      </c>
    </row>
    <row r="14" spans="1:12" x14ac:dyDescent="0.2">
      <c r="B14" s="2">
        <v>37042</v>
      </c>
      <c r="C14">
        <v>413</v>
      </c>
      <c r="D14">
        <v>52000500</v>
      </c>
      <c r="F14" t="s">
        <v>17</v>
      </c>
      <c r="H14">
        <v>100026816</v>
      </c>
      <c r="J14">
        <v>30016000</v>
      </c>
      <c r="K14" t="s">
        <v>18</v>
      </c>
      <c r="L14" s="3">
        <v>184.84</v>
      </c>
    </row>
    <row r="15" spans="1:12" x14ac:dyDescent="0.2">
      <c r="B15" s="2">
        <v>37026</v>
      </c>
      <c r="C15">
        <v>413</v>
      </c>
      <c r="D15">
        <v>52000500</v>
      </c>
      <c r="F15" t="s">
        <v>17</v>
      </c>
      <c r="H15">
        <v>100025199</v>
      </c>
      <c r="J15">
        <v>25142000</v>
      </c>
      <c r="K15" t="s">
        <v>19</v>
      </c>
      <c r="L15" s="3">
        <v>-5559.26</v>
      </c>
    </row>
    <row r="16" spans="1:12" x14ac:dyDescent="0.2">
      <c r="B16" s="2">
        <v>37042</v>
      </c>
      <c r="C16">
        <v>413</v>
      </c>
      <c r="D16">
        <v>52000500</v>
      </c>
      <c r="F16" t="s">
        <v>17</v>
      </c>
      <c r="H16">
        <v>100026127</v>
      </c>
      <c r="J16">
        <v>52000500</v>
      </c>
      <c r="K16" t="s">
        <v>17</v>
      </c>
      <c r="L16" s="3">
        <v>-7576</v>
      </c>
    </row>
    <row r="17" spans="2:12" x14ac:dyDescent="0.2">
      <c r="B17" s="2">
        <v>37042</v>
      </c>
      <c r="C17">
        <v>413</v>
      </c>
      <c r="D17">
        <v>52000500</v>
      </c>
      <c r="F17" t="s">
        <v>17</v>
      </c>
      <c r="H17">
        <v>100026816</v>
      </c>
      <c r="J17">
        <v>25142000</v>
      </c>
      <c r="K17" t="s">
        <v>19</v>
      </c>
      <c r="L17" s="3">
        <v>-1016.86</v>
      </c>
    </row>
    <row r="18" spans="2:12" x14ac:dyDescent="0.2">
      <c r="B18" s="2">
        <v>37026</v>
      </c>
      <c r="C18">
        <v>413</v>
      </c>
      <c r="D18">
        <v>52000500</v>
      </c>
      <c r="F18" t="s">
        <v>17</v>
      </c>
      <c r="H18">
        <v>100025199</v>
      </c>
      <c r="J18">
        <v>30016000</v>
      </c>
      <c r="K18" t="s">
        <v>18</v>
      </c>
      <c r="L18" s="3">
        <v>1956.06</v>
      </c>
    </row>
    <row r="19" spans="2:12" x14ac:dyDescent="0.2">
      <c r="B19" s="2">
        <v>37026</v>
      </c>
      <c r="C19">
        <v>413</v>
      </c>
      <c r="D19">
        <v>52000500</v>
      </c>
      <c r="F19" t="s">
        <v>17</v>
      </c>
      <c r="H19">
        <v>100025199</v>
      </c>
      <c r="J19">
        <v>30016000</v>
      </c>
      <c r="K19" t="s">
        <v>18</v>
      </c>
      <c r="L19" s="3">
        <v>37647.85</v>
      </c>
    </row>
    <row r="20" spans="2:12" x14ac:dyDescent="0.2">
      <c r="B20" s="2">
        <v>37026</v>
      </c>
      <c r="C20">
        <v>413</v>
      </c>
      <c r="D20">
        <v>52000500</v>
      </c>
      <c r="F20" t="s">
        <v>17</v>
      </c>
      <c r="H20">
        <v>100025199</v>
      </c>
      <c r="J20">
        <v>30016000</v>
      </c>
      <c r="K20" t="s">
        <v>18</v>
      </c>
      <c r="L20" s="3">
        <v>3240.34</v>
      </c>
    </row>
    <row r="21" spans="2:12" x14ac:dyDescent="0.2">
      <c r="B21" s="2">
        <v>37026</v>
      </c>
      <c r="C21">
        <v>413</v>
      </c>
      <c r="D21">
        <v>52000500</v>
      </c>
      <c r="F21" t="s">
        <v>17</v>
      </c>
      <c r="H21">
        <v>100025199</v>
      </c>
      <c r="J21">
        <v>30016000</v>
      </c>
      <c r="K21" t="s">
        <v>18</v>
      </c>
      <c r="L21" s="3">
        <v>148.26</v>
      </c>
    </row>
    <row r="22" spans="2:12" x14ac:dyDescent="0.2">
      <c r="B22" t="s">
        <v>20</v>
      </c>
      <c r="D22">
        <v>52000500</v>
      </c>
      <c r="L22" s="59">
        <v>72227.960000000006</v>
      </c>
    </row>
    <row r="23" spans="2:12" x14ac:dyDescent="0.2">
      <c r="B23" s="2">
        <v>37026</v>
      </c>
      <c r="C23">
        <v>413</v>
      </c>
      <c r="D23">
        <v>52001000</v>
      </c>
      <c r="F23" t="s">
        <v>21</v>
      </c>
      <c r="H23">
        <v>100025199</v>
      </c>
      <c r="J23">
        <v>30016000</v>
      </c>
      <c r="K23" t="s">
        <v>18</v>
      </c>
      <c r="L23" s="3">
        <v>206.25</v>
      </c>
    </row>
    <row r="24" spans="2:12" x14ac:dyDescent="0.2">
      <c r="B24" s="2">
        <v>37042</v>
      </c>
      <c r="C24">
        <v>413</v>
      </c>
      <c r="D24">
        <v>52001000</v>
      </c>
      <c r="F24" t="s">
        <v>21</v>
      </c>
      <c r="H24">
        <v>100026816</v>
      </c>
      <c r="J24">
        <v>30016000</v>
      </c>
      <c r="K24" t="s">
        <v>18</v>
      </c>
      <c r="L24" s="3">
        <v>206.25</v>
      </c>
    </row>
    <row r="25" spans="2:12" x14ac:dyDescent="0.2">
      <c r="B25" s="2">
        <v>37042</v>
      </c>
      <c r="C25">
        <v>413</v>
      </c>
      <c r="D25">
        <v>52001000</v>
      </c>
      <c r="F25" t="s">
        <v>21</v>
      </c>
      <c r="H25">
        <v>100026816</v>
      </c>
      <c r="J25">
        <v>30016000</v>
      </c>
      <c r="K25" t="s">
        <v>18</v>
      </c>
      <c r="L25" s="3">
        <v>1368.2</v>
      </c>
    </row>
    <row r="26" spans="2:12" x14ac:dyDescent="0.2">
      <c r="B26" s="2">
        <v>37042</v>
      </c>
      <c r="C26">
        <v>413</v>
      </c>
      <c r="D26">
        <v>52001000</v>
      </c>
      <c r="F26" t="s">
        <v>21</v>
      </c>
      <c r="H26">
        <v>100026816</v>
      </c>
      <c r="J26">
        <v>30016000</v>
      </c>
      <c r="K26" t="s">
        <v>18</v>
      </c>
      <c r="L26" s="3">
        <v>740.1</v>
      </c>
    </row>
    <row r="27" spans="2:12" x14ac:dyDescent="0.2">
      <c r="B27" s="2">
        <v>37042</v>
      </c>
      <c r="C27">
        <v>413</v>
      </c>
      <c r="D27">
        <v>52001000</v>
      </c>
      <c r="F27" t="s">
        <v>21</v>
      </c>
      <c r="H27">
        <v>100026816</v>
      </c>
      <c r="J27">
        <v>30016000</v>
      </c>
      <c r="K27" t="s">
        <v>18</v>
      </c>
      <c r="L27" s="3">
        <v>2962.31</v>
      </c>
    </row>
    <row r="28" spans="2:12" x14ac:dyDescent="0.2">
      <c r="B28" s="2">
        <v>37026</v>
      </c>
      <c r="C28">
        <v>413</v>
      </c>
      <c r="D28">
        <v>52001000</v>
      </c>
      <c r="F28" t="s">
        <v>21</v>
      </c>
      <c r="H28">
        <v>100025199</v>
      </c>
      <c r="J28">
        <v>30016000</v>
      </c>
      <c r="K28" t="s">
        <v>18</v>
      </c>
      <c r="L28" s="3">
        <v>3313.18</v>
      </c>
    </row>
    <row r="29" spans="2:12" x14ac:dyDescent="0.2">
      <c r="B29" s="2">
        <v>37042</v>
      </c>
      <c r="C29">
        <v>413</v>
      </c>
      <c r="D29">
        <v>52001000</v>
      </c>
      <c r="F29" t="s">
        <v>21</v>
      </c>
      <c r="H29">
        <v>100026127</v>
      </c>
      <c r="J29">
        <v>52000500</v>
      </c>
      <c r="K29" t="s">
        <v>17</v>
      </c>
      <c r="L29" s="3">
        <v>-220.33</v>
      </c>
    </row>
    <row r="30" spans="2:12" x14ac:dyDescent="0.2">
      <c r="B30" s="2">
        <v>37042</v>
      </c>
      <c r="C30">
        <v>413</v>
      </c>
      <c r="D30">
        <v>52001000</v>
      </c>
      <c r="F30" t="s">
        <v>21</v>
      </c>
      <c r="H30">
        <v>100026127</v>
      </c>
      <c r="J30">
        <v>52000500</v>
      </c>
      <c r="K30" t="s">
        <v>17</v>
      </c>
      <c r="L30" s="3">
        <v>-642.54</v>
      </c>
    </row>
    <row r="31" spans="2:12" x14ac:dyDescent="0.2">
      <c r="B31" s="2">
        <v>37042</v>
      </c>
      <c r="C31">
        <v>413</v>
      </c>
      <c r="D31">
        <v>52001000</v>
      </c>
      <c r="F31" t="s">
        <v>21</v>
      </c>
      <c r="H31">
        <v>100026127</v>
      </c>
      <c r="J31">
        <v>52000500</v>
      </c>
      <c r="K31" t="s">
        <v>17</v>
      </c>
      <c r="L31" s="3">
        <v>-156.26</v>
      </c>
    </row>
    <row r="32" spans="2:12" x14ac:dyDescent="0.2">
      <c r="B32" s="2">
        <v>37026</v>
      </c>
      <c r="C32">
        <v>413</v>
      </c>
      <c r="D32">
        <v>52001000</v>
      </c>
      <c r="F32" t="s">
        <v>21</v>
      </c>
      <c r="H32">
        <v>100025199</v>
      </c>
      <c r="J32">
        <v>30016000</v>
      </c>
      <c r="K32" t="s">
        <v>18</v>
      </c>
      <c r="L32" s="3">
        <v>1588.53</v>
      </c>
    </row>
    <row r="33" spans="2:12" x14ac:dyDescent="0.2">
      <c r="B33" s="2">
        <v>37026</v>
      </c>
      <c r="C33">
        <v>413</v>
      </c>
      <c r="D33">
        <v>52001000</v>
      </c>
      <c r="F33" t="s">
        <v>21</v>
      </c>
      <c r="H33">
        <v>100025199</v>
      </c>
      <c r="J33">
        <v>30016000</v>
      </c>
      <c r="K33" t="s">
        <v>18</v>
      </c>
      <c r="L33" s="3">
        <v>896.27</v>
      </c>
    </row>
    <row r="34" spans="2:12" x14ac:dyDescent="0.2">
      <c r="B34" t="s">
        <v>20</v>
      </c>
      <c r="D34">
        <v>52001000</v>
      </c>
      <c r="L34" s="59">
        <v>10261.959999999999</v>
      </c>
    </row>
    <row r="35" spans="2:12" x14ac:dyDescent="0.2">
      <c r="B35" s="2">
        <v>37034</v>
      </c>
      <c r="C35">
        <v>413</v>
      </c>
      <c r="D35">
        <v>52003000</v>
      </c>
      <c r="F35" t="s">
        <v>28</v>
      </c>
      <c r="H35">
        <v>100026670</v>
      </c>
      <c r="I35" t="s">
        <v>141</v>
      </c>
      <c r="J35">
        <v>6000010726</v>
      </c>
      <c r="K35" t="s">
        <v>142</v>
      </c>
      <c r="L35" s="3">
        <v>1022.07</v>
      </c>
    </row>
    <row r="36" spans="2:12" x14ac:dyDescent="0.2">
      <c r="B36" s="2">
        <v>37030</v>
      </c>
      <c r="C36">
        <v>413</v>
      </c>
      <c r="D36">
        <v>52003000</v>
      </c>
      <c r="F36" t="s">
        <v>28</v>
      </c>
      <c r="H36">
        <v>100026314</v>
      </c>
      <c r="I36" t="s">
        <v>143</v>
      </c>
      <c r="J36">
        <v>5000012000</v>
      </c>
      <c r="K36" t="s">
        <v>144</v>
      </c>
      <c r="L36" s="3">
        <v>50</v>
      </c>
    </row>
    <row r="37" spans="2:12" x14ac:dyDescent="0.2">
      <c r="B37" t="s">
        <v>20</v>
      </c>
      <c r="D37">
        <v>52003000</v>
      </c>
      <c r="L37" s="59">
        <v>1072.07</v>
      </c>
    </row>
    <row r="38" spans="2:12" x14ac:dyDescent="0.2">
      <c r="B38" s="2">
        <v>37034</v>
      </c>
      <c r="C38">
        <v>413</v>
      </c>
      <c r="D38">
        <v>52003500</v>
      </c>
      <c r="F38" t="s">
        <v>37</v>
      </c>
      <c r="H38">
        <v>100026670</v>
      </c>
      <c r="I38" t="s">
        <v>141</v>
      </c>
      <c r="J38">
        <v>6000010726</v>
      </c>
      <c r="K38" t="s">
        <v>142</v>
      </c>
      <c r="L38" s="3">
        <v>129.51</v>
      </c>
    </row>
    <row r="39" spans="2:12" x14ac:dyDescent="0.2">
      <c r="B39" s="2">
        <v>37040</v>
      </c>
      <c r="C39">
        <v>413</v>
      </c>
      <c r="D39">
        <v>52003500</v>
      </c>
      <c r="F39" t="s">
        <v>37</v>
      </c>
      <c r="H39">
        <v>100027391</v>
      </c>
      <c r="I39" t="s">
        <v>145</v>
      </c>
      <c r="J39">
        <v>6000012449</v>
      </c>
      <c r="K39" t="s">
        <v>146</v>
      </c>
      <c r="L39" s="3">
        <v>16.579999999999998</v>
      </c>
    </row>
    <row r="40" spans="2:12" x14ac:dyDescent="0.2">
      <c r="B40" t="s">
        <v>20</v>
      </c>
      <c r="D40">
        <v>52003500</v>
      </c>
      <c r="L40" s="59">
        <v>146.09</v>
      </c>
    </row>
    <row r="41" spans="2:12" x14ac:dyDescent="0.2">
      <c r="B41" s="2">
        <v>37040</v>
      </c>
      <c r="C41">
        <v>413</v>
      </c>
      <c r="D41">
        <v>52004000</v>
      </c>
      <c r="F41" t="s">
        <v>47</v>
      </c>
      <c r="H41">
        <v>100027391</v>
      </c>
      <c r="I41" t="s">
        <v>145</v>
      </c>
      <c r="J41">
        <v>6000012449</v>
      </c>
      <c r="K41" t="s">
        <v>146</v>
      </c>
      <c r="L41" s="3">
        <v>475</v>
      </c>
    </row>
    <row r="42" spans="2:12" x14ac:dyDescent="0.2">
      <c r="B42" t="s">
        <v>20</v>
      </c>
      <c r="D42">
        <v>52004000</v>
      </c>
      <c r="L42" s="59">
        <v>475</v>
      </c>
    </row>
    <row r="43" spans="2:12" x14ac:dyDescent="0.2">
      <c r="B43" s="2">
        <v>37040</v>
      </c>
      <c r="C43">
        <v>413</v>
      </c>
      <c r="D43">
        <v>52004500</v>
      </c>
      <c r="F43" t="s">
        <v>54</v>
      </c>
      <c r="H43">
        <v>100027391</v>
      </c>
      <c r="I43" t="s">
        <v>145</v>
      </c>
      <c r="J43">
        <v>6000012449</v>
      </c>
      <c r="K43" t="s">
        <v>146</v>
      </c>
      <c r="L43" s="3">
        <v>83.5</v>
      </c>
    </row>
    <row r="44" spans="2:12" x14ac:dyDescent="0.2">
      <c r="B44" s="2">
        <v>37020</v>
      </c>
      <c r="C44">
        <v>413</v>
      </c>
      <c r="D44">
        <v>52004500</v>
      </c>
      <c r="F44" t="s">
        <v>54</v>
      </c>
      <c r="H44">
        <v>100025031</v>
      </c>
      <c r="I44" t="s">
        <v>147</v>
      </c>
      <c r="J44">
        <v>6000011539</v>
      </c>
      <c r="K44" t="s">
        <v>148</v>
      </c>
      <c r="L44" s="3">
        <v>65</v>
      </c>
    </row>
    <row r="45" spans="2:12" x14ac:dyDescent="0.2">
      <c r="B45" s="2">
        <v>37034</v>
      </c>
      <c r="C45">
        <v>413</v>
      </c>
      <c r="D45">
        <v>52004500</v>
      </c>
      <c r="F45" t="s">
        <v>54</v>
      </c>
      <c r="H45">
        <v>100026670</v>
      </c>
      <c r="I45" t="s">
        <v>141</v>
      </c>
      <c r="J45">
        <v>6000010726</v>
      </c>
      <c r="K45" t="s">
        <v>142</v>
      </c>
      <c r="L45" s="3">
        <v>1176.47</v>
      </c>
    </row>
    <row r="46" spans="2:12" x14ac:dyDescent="0.2">
      <c r="B46" s="2">
        <v>37034</v>
      </c>
      <c r="C46">
        <v>413</v>
      </c>
      <c r="D46">
        <v>52004500</v>
      </c>
      <c r="F46" t="s">
        <v>54</v>
      </c>
      <c r="H46">
        <v>100026670</v>
      </c>
      <c r="I46" t="s">
        <v>141</v>
      </c>
      <c r="J46">
        <v>6000010726</v>
      </c>
      <c r="K46" t="s">
        <v>142</v>
      </c>
      <c r="L46" s="3">
        <v>89</v>
      </c>
    </row>
    <row r="47" spans="2:12" x14ac:dyDescent="0.2">
      <c r="B47" s="2">
        <v>37042</v>
      </c>
      <c r="C47">
        <v>413</v>
      </c>
      <c r="D47">
        <v>52004500</v>
      </c>
      <c r="F47" t="s">
        <v>54</v>
      </c>
      <c r="H47">
        <v>100027734</v>
      </c>
      <c r="I47" t="s">
        <v>149</v>
      </c>
      <c r="J47">
        <v>6000010723</v>
      </c>
      <c r="K47" t="s">
        <v>150</v>
      </c>
      <c r="L47" s="3">
        <v>89</v>
      </c>
    </row>
    <row r="48" spans="2:12" x14ac:dyDescent="0.2">
      <c r="B48" s="2">
        <v>37012</v>
      </c>
      <c r="C48">
        <v>413</v>
      </c>
      <c r="D48">
        <v>52004500</v>
      </c>
      <c r="F48" t="s">
        <v>54</v>
      </c>
      <c r="H48">
        <v>100023495</v>
      </c>
      <c r="I48" t="s">
        <v>151</v>
      </c>
      <c r="J48">
        <v>6000010723</v>
      </c>
      <c r="K48" t="s">
        <v>150</v>
      </c>
      <c r="L48" s="3">
        <v>89</v>
      </c>
    </row>
    <row r="49" spans="2:12" x14ac:dyDescent="0.2">
      <c r="B49" s="2">
        <v>37042</v>
      </c>
      <c r="C49">
        <v>413</v>
      </c>
      <c r="D49">
        <v>52004500</v>
      </c>
      <c r="F49" t="s">
        <v>54</v>
      </c>
      <c r="H49">
        <v>100029392</v>
      </c>
      <c r="I49" t="s">
        <v>152</v>
      </c>
      <c r="J49">
        <v>52502500</v>
      </c>
      <c r="K49" t="s">
        <v>64</v>
      </c>
      <c r="L49" s="3">
        <v>-1964.37</v>
      </c>
    </row>
    <row r="50" spans="2:12" x14ac:dyDescent="0.2">
      <c r="B50" t="s">
        <v>20</v>
      </c>
      <c r="D50">
        <v>52004500</v>
      </c>
      <c r="L50" s="59">
        <v>-372.4</v>
      </c>
    </row>
    <row r="51" spans="2:12" x14ac:dyDescent="0.2">
      <c r="B51" s="2">
        <v>37042</v>
      </c>
      <c r="C51">
        <v>413</v>
      </c>
      <c r="D51">
        <v>52502000</v>
      </c>
      <c r="F51" t="s">
        <v>60</v>
      </c>
      <c r="H51">
        <v>100038916</v>
      </c>
      <c r="I51" t="s">
        <v>61</v>
      </c>
      <c r="J51">
        <v>20023000</v>
      </c>
      <c r="K51" t="s">
        <v>35</v>
      </c>
      <c r="L51" s="3">
        <v>275</v>
      </c>
    </row>
    <row r="52" spans="2:12" x14ac:dyDescent="0.2">
      <c r="B52" s="2">
        <v>37042</v>
      </c>
      <c r="C52">
        <v>413</v>
      </c>
      <c r="D52">
        <v>52502000</v>
      </c>
      <c r="F52" t="s">
        <v>60</v>
      </c>
      <c r="H52">
        <v>100038079</v>
      </c>
      <c r="I52" t="s">
        <v>62</v>
      </c>
      <c r="J52">
        <v>20023000</v>
      </c>
      <c r="K52" t="s">
        <v>35</v>
      </c>
      <c r="L52" s="3">
        <v>572.39</v>
      </c>
    </row>
    <row r="53" spans="2:12" x14ac:dyDescent="0.2">
      <c r="B53" s="2">
        <v>37042</v>
      </c>
      <c r="C53">
        <v>413</v>
      </c>
      <c r="D53">
        <v>52502000</v>
      </c>
      <c r="F53" t="s">
        <v>60</v>
      </c>
      <c r="H53">
        <v>100037336</v>
      </c>
      <c r="I53" t="s">
        <v>63</v>
      </c>
      <c r="J53">
        <v>20023000</v>
      </c>
      <c r="K53" t="s">
        <v>35</v>
      </c>
      <c r="L53" s="3">
        <v>90.81</v>
      </c>
    </row>
    <row r="54" spans="2:12" x14ac:dyDescent="0.2">
      <c r="B54" t="s">
        <v>20</v>
      </c>
      <c r="D54">
        <v>52502000</v>
      </c>
      <c r="L54" s="59">
        <v>938.2</v>
      </c>
    </row>
    <row r="55" spans="2:12" x14ac:dyDescent="0.2">
      <c r="B55" s="2">
        <v>37012</v>
      </c>
      <c r="C55">
        <v>413</v>
      </c>
      <c r="D55">
        <v>52502500</v>
      </c>
      <c r="F55" t="s">
        <v>64</v>
      </c>
      <c r="H55">
        <v>100014654</v>
      </c>
      <c r="I55" t="s">
        <v>65</v>
      </c>
      <c r="J55">
        <v>20023000</v>
      </c>
      <c r="K55" t="s">
        <v>35</v>
      </c>
      <c r="L55" s="3">
        <v>5455.38</v>
      </c>
    </row>
    <row r="56" spans="2:12" x14ac:dyDescent="0.2">
      <c r="B56" t="s">
        <v>20</v>
      </c>
      <c r="D56">
        <v>52502500</v>
      </c>
      <c r="L56" s="59">
        <v>5455.38</v>
      </c>
    </row>
    <row r="57" spans="2:12" x14ac:dyDescent="0.2">
      <c r="B57" s="2">
        <v>37027</v>
      </c>
      <c r="C57">
        <v>413</v>
      </c>
      <c r="D57">
        <v>52503500</v>
      </c>
      <c r="F57" t="s">
        <v>66</v>
      </c>
      <c r="H57">
        <v>100026003</v>
      </c>
      <c r="I57" t="s">
        <v>153</v>
      </c>
      <c r="J57">
        <v>6000011569</v>
      </c>
      <c r="K57" t="s">
        <v>154</v>
      </c>
      <c r="L57" s="3">
        <v>446.15</v>
      </c>
    </row>
    <row r="58" spans="2:12" x14ac:dyDescent="0.2">
      <c r="B58" s="2">
        <v>37035</v>
      </c>
      <c r="C58">
        <v>413</v>
      </c>
      <c r="D58">
        <v>52503500</v>
      </c>
      <c r="F58" t="s">
        <v>66</v>
      </c>
      <c r="H58">
        <v>100026956</v>
      </c>
      <c r="I58" t="s">
        <v>155</v>
      </c>
      <c r="J58">
        <v>6000020603</v>
      </c>
      <c r="K58" t="s">
        <v>156</v>
      </c>
      <c r="L58" s="3">
        <v>48.28</v>
      </c>
    </row>
    <row r="59" spans="2:12" x14ac:dyDescent="0.2">
      <c r="B59" s="2">
        <v>37035</v>
      </c>
      <c r="C59">
        <v>413</v>
      </c>
      <c r="D59">
        <v>52503500</v>
      </c>
      <c r="F59" t="s">
        <v>66</v>
      </c>
      <c r="H59">
        <v>100026956</v>
      </c>
      <c r="I59" t="s">
        <v>155</v>
      </c>
      <c r="J59">
        <v>6000020603</v>
      </c>
      <c r="K59" t="s">
        <v>156</v>
      </c>
      <c r="L59" s="3">
        <v>67.23</v>
      </c>
    </row>
    <row r="60" spans="2:12" x14ac:dyDescent="0.2">
      <c r="B60" s="2">
        <v>37040</v>
      </c>
      <c r="C60">
        <v>413</v>
      </c>
      <c r="D60">
        <v>52503500</v>
      </c>
      <c r="F60" t="s">
        <v>66</v>
      </c>
      <c r="H60">
        <v>100027391</v>
      </c>
      <c r="I60" t="s">
        <v>145</v>
      </c>
      <c r="J60">
        <v>6000012449</v>
      </c>
      <c r="K60" t="s">
        <v>146</v>
      </c>
      <c r="L60" s="3">
        <v>39.119999999999997</v>
      </c>
    </row>
    <row r="61" spans="2:12" x14ac:dyDescent="0.2">
      <c r="B61" s="2">
        <v>37040</v>
      </c>
      <c r="C61">
        <v>413</v>
      </c>
      <c r="D61">
        <v>52503500</v>
      </c>
      <c r="F61" t="s">
        <v>66</v>
      </c>
      <c r="H61">
        <v>100027391</v>
      </c>
      <c r="I61" t="s">
        <v>145</v>
      </c>
      <c r="J61">
        <v>6000012449</v>
      </c>
      <c r="K61" t="s">
        <v>146</v>
      </c>
      <c r="L61" s="3">
        <v>164.06</v>
      </c>
    </row>
    <row r="62" spans="2:12" x14ac:dyDescent="0.2">
      <c r="B62" s="2">
        <v>37034</v>
      </c>
      <c r="C62">
        <v>413</v>
      </c>
      <c r="D62">
        <v>52503500</v>
      </c>
      <c r="F62" t="s">
        <v>66</v>
      </c>
      <c r="H62">
        <v>100026680</v>
      </c>
      <c r="I62" t="s">
        <v>157</v>
      </c>
      <c r="J62">
        <v>6000011222</v>
      </c>
      <c r="K62" t="s">
        <v>158</v>
      </c>
      <c r="L62" s="3">
        <v>90.84</v>
      </c>
    </row>
    <row r="63" spans="2:12" x14ac:dyDescent="0.2">
      <c r="B63" s="2">
        <v>37022</v>
      </c>
      <c r="C63">
        <v>413</v>
      </c>
      <c r="D63">
        <v>52503500</v>
      </c>
      <c r="F63" t="s">
        <v>66</v>
      </c>
      <c r="H63">
        <v>100025392</v>
      </c>
      <c r="J63">
        <v>5000061618</v>
      </c>
      <c r="K63" t="s">
        <v>159</v>
      </c>
      <c r="L63" s="3">
        <v>195.59</v>
      </c>
    </row>
    <row r="64" spans="2:12" x14ac:dyDescent="0.2">
      <c r="B64" t="s">
        <v>20</v>
      </c>
      <c r="D64">
        <v>52503500</v>
      </c>
      <c r="L64" s="59">
        <v>1051.27</v>
      </c>
    </row>
    <row r="65" spans="2:12" x14ac:dyDescent="0.2">
      <c r="B65" s="2">
        <v>37042</v>
      </c>
      <c r="C65">
        <v>413</v>
      </c>
      <c r="D65">
        <v>52507000</v>
      </c>
      <c r="F65" t="s">
        <v>69</v>
      </c>
      <c r="H65">
        <v>100029392</v>
      </c>
      <c r="I65" t="s">
        <v>160</v>
      </c>
      <c r="J65">
        <v>52502500</v>
      </c>
      <c r="K65" t="s">
        <v>64</v>
      </c>
      <c r="L65" s="3">
        <v>-19466.400000000001</v>
      </c>
    </row>
    <row r="66" spans="2:12" x14ac:dyDescent="0.2">
      <c r="B66" s="2">
        <v>37042</v>
      </c>
      <c r="C66">
        <v>413</v>
      </c>
      <c r="D66">
        <v>52507000</v>
      </c>
      <c r="F66" t="s">
        <v>69</v>
      </c>
      <c r="H66">
        <v>100029392</v>
      </c>
      <c r="I66" t="s">
        <v>161</v>
      </c>
      <c r="J66">
        <v>52502500</v>
      </c>
      <c r="K66" t="s">
        <v>64</v>
      </c>
      <c r="L66" s="3">
        <v>-4531.38</v>
      </c>
    </row>
    <row r="67" spans="2:12" x14ac:dyDescent="0.2">
      <c r="B67" t="s">
        <v>20</v>
      </c>
      <c r="D67">
        <v>52507000</v>
      </c>
      <c r="L67" s="59">
        <v>-23997.78</v>
      </c>
    </row>
    <row r="68" spans="2:12" x14ac:dyDescent="0.2">
      <c r="B68" s="2">
        <v>37041</v>
      </c>
      <c r="C68">
        <v>413</v>
      </c>
      <c r="D68">
        <v>52507500</v>
      </c>
      <c r="F68" t="s">
        <v>72</v>
      </c>
      <c r="H68">
        <v>100027612</v>
      </c>
      <c r="I68" t="s">
        <v>79</v>
      </c>
      <c r="J68">
        <v>5000060790</v>
      </c>
      <c r="K68" t="s">
        <v>80</v>
      </c>
      <c r="L68" s="3">
        <v>168.06</v>
      </c>
    </row>
    <row r="69" spans="2:12" x14ac:dyDescent="0.2">
      <c r="B69" s="2">
        <v>37013</v>
      </c>
      <c r="C69">
        <v>413</v>
      </c>
      <c r="D69">
        <v>52507500</v>
      </c>
      <c r="F69" t="s">
        <v>72</v>
      </c>
      <c r="H69">
        <v>100023755</v>
      </c>
      <c r="I69" t="s">
        <v>162</v>
      </c>
      <c r="J69">
        <v>5000067023</v>
      </c>
      <c r="K69" t="s">
        <v>74</v>
      </c>
      <c r="L69" s="3">
        <v>1198.08</v>
      </c>
    </row>
    <row r="70" spans="2:12" x14ac:dyDescent="0.2">
      <c r="B70" s="2">
        <v>37013</v>
      </c>
      <c r="C70">
        <v>413</v>
      </c>
      <c r="D70">
        <v>52507500</v>
      </c>
      <c r="F70" t="s">
        <v>72</v>
      </c>
      <c r="H70">
        <v>100023755</v>
      </c>
      <c r="I70" t="s">
        <v>163</v>
      </c>
      <c r="J70">
        <v>5000067023</v>
      </c>
      <c r="K70" t="s">
        <v>74</v>
      </c>
      <c r="L70" s="3">
        <v>657.86</v>
      </c>
    </row>
    <row r="71" spans="2:12" x14ac:dyDescent="0.2">
      <c r="B71" s="2">
        <v>37013</v>
      </c>
      <c r="C71">
        <v>413</v>
      </c>
      <c r="D71">
        <v>52507500</v>
      </c>
      <c r="F71" t="s">
        <v>72</v>
      </c>
      <c r="H71">
        <v>100023815</v>
      </c>
      <c r="I71" t="s">
        <v>85</v>
      </c>
      <c r="J71">
        <v>5000067023</v>
      </c>
      <c r="K71" t="s">
        <v>74</v>
      </c>
      <c r="L71" s="3">
        <v>65.91</v>
      </c>
    </row>
    <row r="72" spans="2:12" x14ac:dyDescent="0.2">
      <c r="B72" s="2">
        <v>37027</v>
      </c>
      <c r="C72">
        <v>413</v>
      </c>
      <c r="D72">
        <v>52507500</v>
      </c>
      <c r="F72" t="s">
        <v>72</v>
      </c>
      <c r="H72">
        <v>100026044</v>
      </c>
      <c r="J72">
        <v>5000040289</v>
      </c>
      <c r="K72" t="s">
        <v>164</v>
      </c>
      <c r="L72" s="3">
        <v>16</v>
      </c>
    </row>
    <row r="73" spans="2:12" x14ac:dyDescent="0.2">
      <c r="B73" s="2">
        <v>37029</v>
      </c>
      <c r="C73">
        <v>413</v>
      </c>
      <c r="D73">
        <v>52507500</v>
      </c>
      <c r="F73" t="s">
        <v>72</v>
      </c>
      <c r="H73">
        <v>100027294</v>
      </c>
      <c r="I73" t="s">
        <v>84</v>
      </c>
      <c r="J73">
        <v>5000067023</v>
      </c>
      <c r="K73" t="s">
        <v>74</v>
      </c>
      <c r="L73" s="3">
        <v>2.33</v>
      </c>
    </row>
    <row r="74" spans="2:12" x14ac:dyDescent="0.2">
      <c r="B74" s="2">
        <v>37029</v>
      </c>
      <c r="C74">
        <v>413</v>
      </c>
      <c r="D74">
        <v>52507500</v>
      </c>
      <c r="F74" t="s">
        <v>72</v>
      </c>
      <c r="H74">
        <v>100026407</v>
      </c>
      <c r="I74" t="s">
        <v>165</v>
      </c>
      <c r="J74">
        <v>5000067023</v>
      </c>
      <c r="K74" t="s">
        <v>74</v>
      </c>
      <c r="L74" s="3">
        <v>93.28</v>
      </c>
    </row>
    <row r="75" spans="2:12" x14ac:dyDescent="0.2">
      <c r="B75" s="2">
        <v>37022</v>
      </c>
      <c r="C75">
        <v>413</v>
      </c>
      <c r="D75">
        <v>52507500</v>
      </c>
      <c r="F75" t="s">
        <v>72</v>
      </c>
      <c r="H75">
        <v>100025711</v>
      </c>
      <c r="I75" t="s">
        <v>103</v>
      </c>
      <c r="J75">
        <v>5000067023</v>
      </c>
      <c r="K75" t="s">
        <v>74</v>
      </c>
      <c r="L75" s="3">
        <v>93.28</v>
      </c>
    </row>
    <row r="76" spans="2:12" x14ac:dyDescent="0.2">
      <c r="B76" s="2">
        <v>37022</v>
      </c>
      <c r="C76">
        <v>413</v>
      </c>
      <c r="D76">
        <v>52507500</v>
      </c>
      <c r="F76" t="s">
        <v>72</v>
      </c>
      <c r="H76">
        <v>100025771</v>
      </c>
      <c r="I76" t="s">
        <v>102</v>
      </c>
      <c r="J76">
        <v>5000067023</v>
      </c>
      <c r="K76" t="s">
        <v>74</v>
      </c>
      <c r="L76" s="3">
        <v>2.33</v>
      </c>
    </row>
    <row r="77" spans="2:12" x14ac:dyDescent="0.2">
      <c r="B77" s="2">
        <v>37041</v>
      </c>
      <c r="C77">
        <v>413</v>
      </c>
      <c r="D77">
        <v>52507500</v>
      </c>
      <c r="F77" t="s">
        <v>72</v>
      </c>
      <c r="H77">
        <v>100027611</v>
      </c>
      <c r="I77" t="s">
        <v>101</v>
      </c>
      <c r="J77">
        <v>5000060790</v>
      </c>
      <c r="K77" t="s">
        <v>80</v>
      </c>
      <c r="L77" s="3">
        <v>224.08</v>
      </c>
    </row>
    <row r="78" spans="2:12" x14ac:dyDescent="0.2">
      <c r="B78" s="2">
        <v>37041</v>
      </c>
      <c r="C78">
        <v>413</v>
      </c>
      <c r="D78">
        <v>52507500</v>
      </c>
      <c r="F78" t="s">
        <v>72</v>
      </c>
      <c r="H78">
        <v>100027613</v>
      </c>
      <c r="I78" t="s">
        <v>82</v>
      </c>
      <c r="J78">
        <v>5000060790</v>
      </c>
      <c r="K78" t="s">
        <v>80</v>
      </c>
      <c r="L78" s="3">
        <v>168.06</v>
      </c>
    </row>
    <row r="79" spans="2:12" x14ac:dyDescent="0.2">
      <c r="B79" s="2">
        <v>37041</v>
      </c>
      <c r="C79">
        <v>413</v>
      </c>
      <c r="D79">
        <v>52507500</v>
      </c>
      <c r="F79" t="s">
        <v>72</v>
      </c>
      <c r="H79">
        <v>100027610</v>
      </c>
      <c r="I79" t="s">
        <v>81</v>
      </c>
      <c r="J79">
        <v>5000060790</v>
      </c>
      <c r="K79" t="s">
        <v>80</v>
      </c>
      <c r="L79" s="3">
        <v>224.08</v>
      </c>
    </row>
    <row r="80" spans="2:12" x14ac:dyDescent="0.2">
      <c r="B80" t="s">
        <v>20</v>
      </c>
      <c r="D80">
        <v>52507500</v>
      </c>
      <c r="L80" s="59">
        <v>2913.35</v>
      </c>
    </row>
    <row r="81" spans="2:12" x14ac:dyDescent="0.2">
      <c r="B81" s="2">
        <v>37042</v>
      </c>
      <c r="C81">
        <v>413</v>
      </c>
      <c r="D81">
        <v>52508000</v>
      </c>
      <c r="F81" t="s">
        <v>109</v>
      </c>
      <c r="H81">
        <v>100028973</v>
      </c>
      <c r="I81" t="s">
        <v>166</v>
      </c>
      <c r="J81">
        <v>20025000</v>
      </c>
      <c r="K81" t="s">
        <v>167</v>
      </c>
      <c r="L81" s="3">
        <v>15.21</v>
      </c>
    </row>
    <row r="82" spans="2:12" x14ac:dyDescent="0.2">
      <c r="B82" t="s">
        <v>20</v>
      </c>
      <c r="D82">
        <v>52508000</v>
      </c>
      <c r="L82" s="59">
        <v>15.21</v>
      </c>
    </row>
    <row r="83" spans="2:12" x14ac:dyDescent="0.2">
      <c r="B83" s="2">
        <v>37040</v>
      </c>
      <c r="C83">
        <v>413</v>
      </c>
      <c r="D83">
        <v>52508100</v>
      </c>
      <c r="F83" t="s">
        <v>168</v>
      </c>
      <c r="H83">
        <v>100027392</v>
      </c>
      <c r="I83" t="s">
        <v>169</v>
      </c>
      <c r="J83">
        <v>5000006001</v>
      </c>
      <c r="K83" t="s">
        <v>170</v>
      </c>
      <c r="L83" s="3">
        <v>6.08</v>
      </c>
    </row>
    <row r="84" spans="2:12" x14ac:dyDescent="0.2">
      <c r="B84" t="s">
        <v>20</v>
      </c>
      <c r="D84">
        <v>52508100</v>
      </c>
      <c r="L84" s="59">
        <v>6.08</v>
      </c>
    </row>
    <row r="85" spans="2:12" x14ac:dyDescent="0.2">
      <c r="B85" s="2">
        <v>37030</v>
      </c>
      <c r="C85">
        <v>413</v>
      </c>
      <c r="D85">
        <v>53500500</v>
      </c>
      <c r="F85" t="s">
        <v>171</v>
      </c>
      <c r="H85">
        <v>100026318</v>
      </c>
      <c r="J85">
        <v>5000073646</v>
      </c>
      <c r="K85" t="s">
        <v>172</v>
      </c>
      <c r="L85" s="3">
        <v>7.62</v>
      </c>
    </row>
    <row r="86" spans="2:12" x14ac:dyDescent="0.2">
      <c r="B86" s="2">
        <v>37030</v>
      </c>
      <c r="C86">
        <v>413</v>
      </c>
      <c r="D86">
        <v>53500500</v>
      </c>
      <c r="F86" t="s">
        <v>171</v>
      </c>
      <c r="H86">
        <v>100026317</v>
      </c>
      <c r="J86">
        <v>5000073646</v>
      </c>
      <c r="K86" t="s">
        <v>172</v>
      </c>
      <c r="L86" s="3">
        <v>3.44</v>
      </c>
    </row>
    <row r="87" spans="2:12" x14ac:dyDescent="0.2">
      <c r="B87" s="2">
        <v>37029</v>
      </c>
      <c r="C87">
        <v>413</v>
      </c>
      <c r="D87">
        <v>53500500</v>
      </c>
      <c r="F87" t="s">
        <v>171</v>
      </c>
      <c r="H87">
        <v>100026252</v>
      </c>
      <c r="J87">
        <v>5000012375</v>
      </c>
      <c r="K87" t="s">
        <v>173</v>
      </c>
      <c r="L87" s="3">
        <v>5.99</v>
      </c>
    </row>
    <row r="88" spans="2:12" x14ac:dyDescent="0.2">
      <c r="B88" s="2">
        <v>37029</v>
      </c>
      <c r="C88">
        <v>413</v>
      </c>
      <c r="D88">
        <v>53500500</v>
      </c>
      <c r="F88" t="s">
        <v>171</v>
      </c>
      <c r="H88">
        <v>100026233</v>
      </c>
      <c r="J88">
        <v>5000073646</v>
      </c>
      <c r="K88" t="s">
        <v>172</v>
      </c>
      <c r="L88" s="3">
        <v>17.21</v>
      </c>
    </row>
    <row r="89" spans="2:12" x14ac:dyDescent="0.2">
      <c r="B89" s="2">
        <v>37029</v>
      </c>
      <c r="C89">
        <v>413</v>
      </c>
      <c r="D89">
        <v>53500500</v>
      </c>
      <c r="F89" t="s">
        <v>171</v>
      </c>
      <c r="H89">
        <v>100026233</v>
      </c>
      <c r="J89">
        <v>5000073646</v>
      </c>
      <c r="K89" t="s">
        <v>172</v>
      </c>
      <c r="L89" s="3">
        <v>4.59</v>
      </c>
    </row>
    <row r="90" spans="2:12" x14ac:dyDescent="0.2">
      <c r="B90" s="2">
        <v>37041</v>
      </c>
      <c r="C90">
        <v>413</v>
      </c>
      <c r="D90">
        <v>53500500</v>
      </c>
      <c r="F90" t="s">
        <v>171</v>
      </c>
      <c r="H90">
        <v>100027586</v>
      </c>
      <c r="I90" t="s">
        <v>174</v>
      </c>
      <c r="J90">
        <v>5000041196</v>
      </c>
      <c r="K90" t="s">
        <v>175</v>
      </c>
      <c r="L90" s="3">
        <v>13.27</v>
      </c>
    </row>
    <row r="91" spans="2:12" x14ac:dyDescent="0.2">
      <c r="B91" t="s">
        <v>20</v>
      </c>
      <c r="D91">
        <v>53500500</v>
      </c>
      <c r="L91" s="59">
        <v>52.12</v>
      </c>
    </row>
    <row r="92" spans="2:12" x14ac:dyDescent="0.2">
      <c r="B92" s="2">
        <v>37029</v>
      </c>
      <c r="C92">
        <v>413</v>
      </c>
      <c r="D92">
        <v>53600000</v>
      </c>
      <c r="F92" t="s">
        <v>113</v>
      </c>
      <c r="H92">
        <v>100026186</v>
      </c>
      <c r="J92">
        <v>5000003183</v>
      </c>
      <c r="K92" t="s">
        <v>115</v>
      </c>
      <c r="L92" s="3">
        <v>82.27</v>
      </c>
    </row>
    <row r="93" spans="2:12" x14ac:dyDescent="0.2">
      <c r="B93" s="2">
        <v>37028</v>
      </c>
      <c r="C93">
        <v>413</v>
      </c>
      <c r="D93">
        <v>53600000</v>
      </c>
      <c r="F93" t="s">
        <v>113</v>
      </c>
      <c r="H93">
        <v>100026132</v>
      </c>
      <c r="J93">
        <v>5000073974</v>
      </c>
      <c r="K93" t="s">
        <v>114</v>
      </c>
      <c r="L93" s="3">
        <v>211.87</v>
      </c>
    </row>
    <row r="94" spans="2:12" x14ac:dyDescent="0.2">
      <c r="B94" s="2">
        <v>37019</v>
      </c>
      <c r="C94">
        <v>413</v>
      </c>
      <c r="D94">
        <v>53600000</v>
      </c>
      <c r="F94" t="s">
        <v>113</v>
      </c>
      <c r="H94">
        <v>1700000223</v>
      </c>
      <c r="J94">
        <v>5000031817</v>
      </c>
      <c r="K94" t="s">
        <v>114</v>
      </c>
      <c r="L94" s="3">
        <v>-862.54</v>
      </c>
    </row>
    <row r="95" spans="2:12" x14ac:dyDescent="0.2">
      <c r="B95" t="s">
        <v>20</v>
      </c>
      <c r="D95">
        <v>53600000</v>
      </c>
      <c r="L95" s="59">
        <v>-568.4</v>
      </c>
    </row>
    <row r="96" spans="2:12" x14ac:dyDescent="0.2">
      <c r="B96" s="2">
        <v>37032</v>
      </c>
      <c r="C96">
        <v>413</v>
      </c>
      <c r="D96">
        <v>59003000</v>
      </c>
      <c r="F96" t="s">
        <v>116</v>
      </c>
      <c r="H96">
        <v>100026138</v>
      </c>
      <c r="J96">
        <v>20023000</v>
      </c>
      <c r="K96" t="s">
        <v>35</v>
      </c>
      <c r="L96" s="3">
        <v>1067.57</v>
      </c>
    </row>
    <row r="97" spans="2:12" x14ac:dyDescent="0.2">
      <c r="B97" s="2">
        <v>37032</v>
      </c>
      <c r="C97">
        <v>413</v>
      </c>
      <c r="D97">
        <v>59003000</v>
      </c>
      <c r="F97" t="s">
        <v>116</v>
      </c>
      <c r="H97">
        <v>100026138</v>
      </c>
      <c r="J97">
        <v>20023000</v>
      </c>
      <c r="K97" t="s">
        <v>35</v>
      </c>
      <c r="L97" s="3">
        <v>359.35</v>
      </c>
    </row>
    <row r="98" spans="2:12" x14ac:dyDescent="0.2">
      <c r="B98" s="2">
        <v>37032</v>
      </c>
      <c r="C98">
        <v>413</v>
      </c>
      <c r="D98">
        <v>59003000</v>
      </c>
      <c r="F98" t="s">
        <v>116</v>
      </c>
      <c r="H98">
        <v>100026139</v>
      </c>
      <c r="J98">
        <v>20023000</v>
      </c>
      <c r="K98" t="s">
        <v>35</v>
      </c>
      <c r="L98" s="3">
        <v>676.52</v>
      </c>
    </row>
    <row r="99" spans="2:12" x14ac:dyDescent="0.2">
      <c r="B99" s="2">
        <v>37032</v>
      </c>
      <c r="C99">
        <v>413</v>
      </c>
      <c r="D99">
        <v>59003000</v>
      </c>
      <c r="F99" t="s">
        <v>116</v>
      </c>
      <c r="H99">
        <v>100026139</v>
      </c>
      <c r="J99">
        <v>20023000</v>
      </c>
      <c r="K99" t="s">
        <v>35</v>
      </c>
      <c r="L99" s="3">
        <v>1132.01</v>
      </c>
    </row>
    <row r="100" spans="2:12" x14ac:dyDescent="0.2">
      <c r="B100" s="2">
        <v>37042</v>
      </c>
      <c r="C100">
        <v>413</v>
      </c>
      <c r="D100">
        <v>59003000</v>
      </c>
      <c r="F100" t="s">
        <v>116</v>
      </c>
      <c r="H100">
        <v>100026127</v>
      </c>
      <c r="J100">
        <v>52000500</v>
      </c>
      <c r="K100" t="s">
        <v>17</v>
      </c>
      <c r="L100" s="3">
        <v>24.72</v>
      </c>
    </row>
    <row r="101" spans="2:12" x14ac:dyDescent="0.2">
      <c r="B101" s="2">
        <v>37042</v>
      </c>
      <c r="C101">
        <v>413</v>
      </c>
      <c r="D101">
        <v>59003000</v>
      </c>
      <c r="F101" t="s">
        <v>116</v>
      </c>
      <c r="H101">
        <v>100026816</v>
      </c>
      <c r="J101">
        <v>30016000</v>
      </c>
      <c r="K101" t="s">
        <v>18</v>
      </c>
      <c r="L101" s="3">
        <v>452.4</v>
      </c>
    </row>
    <row r="102" spans="2:12" x14ac:dyDescent="0.2">
      <c r="B102" s="2">
        <v>37042</v>
      </c>
      <c r="C102">
        <v>413</v>
      </c>
      <c r="D102">
        <v>59003000</v>
      </c>
      <c r="F102" t="s">
        <v>116</v>
      </c>
      <c r="H102">
        <v>100026816</v>
      </c>
      <c r="J102">
        <v>30016000</v>
      </c>
      <c r="K102" t="s">
        <v>18</v>
      </c>
      <c r="L102" s="3">
        <v>469.34</v>
      </c>
    </row>
    <row r="103" spans="2:12" x14ac:dyDescent="0.2">
      <c r="B103" s="2">
        <v>37026</v>
      </c>
      <c r="C103">
        <v>413</v>
      </c>
      <c r="D103">
        <v>59003000</v>
      </c>
      <c r="F103" t="s">
        <v>116</v>
      </c>
      <c r="H103">
        <v>100025199</v>
      </c>
      <c r="J103">
        <v>30016000</v>
      </c>
      <c r="K103" t="s">
        <v>18</v>
      </c>
      <c r="L103" s="3">
        <v>541.52</v>
      </c>
    </row>
    <row r="104" spans="2:12" x14ac:dyDescent="0.2">
      <c r="B104" s="2">
        <v>37026</v>
      </c>
      <c r="C104">
        <v>413</v>
      </c>
      <c r="D104">
        <v>59003000</v>
      </c>
      <c r="F104" t="s">
        <v>116</v>
      </c>
      <c r="H104">
        <v>100025199</v>
      </c>
      <c r="J104">
        <v>30016000</v>
      </c>
      <c r="K104" t="s">
        <v>18</v>
      </c>
      <c r="L104" s="3">
        <v>1128.68</v>
      </c>
    </row>
    <row r="105" spans="2:12" x14ac:dyDescent="0.2">
      <c r="B105" t="s">
        <v>20</v>
      </c>
      <c r="D105">
        <v>59003000</v>
      </c>
      <c r="L105" s="59">
        <v>5852.11</v>
      </c>
    </row>
    <row r="106" spans="2:12" x14ac:dyDescent="0.2">
      <c r="B106" s="2">
        <v>37032</v>
      </c>
      <c r="C106">
        <v>413</v>
      </c>
      <c r="D106">
        <v>59003200</v>
      </c>
      <c r="F106" t="s">
        <v>118</v>
      </c>
      <c r="H106">
        <v>100026139</v>
      </c>
      <c r="J106">
        <v>20023000</v>
      </c>
      <c r="K106" t="s">
        <v>35</v>
      </c>
      <c r="L106" s="3">
        <v>7.5</v>
      </c>
    </row>
    <row r="107" spans="2:12" x14ac:dyDescent="0.2">
      <c r="B107" s="2">
        <v>37042</v>
      </c>
      <c r="C107">
        <v>413</v>
      </c>
      <c r="D107">
        <v>59003200</v>
      </c>
      <c r="F107" t="s">
        <v>118</v>
      </c>
      <c r="H107">
        <v>100026816</v>
      </c>
      <c r="J107">
        <v>30016000</v>
      </c>
      <c r="K107" t="s">
        <v>18</v>
      </c>
      <c r="L107" s="3">
        <v>31.29</v>
      </c>
    </row>
    <row r="108" spans="2:12" x14ac:dyDescent="0.2">
      <c r="B108" s="2">
        <v>37026</v>
      </c>
      <c r="C108">
        <v>413</v>
      </c>
      <c r="D108">
        <v>59003200</v>
      </c>
      <c r="F108" t="s">
        <v>118</v>
      </c>
      <c r="H108">
        <v>100025199</v>
      </c>
      <c r="J108">
        <v>30016000</v>
      </c>
      <c r="K108" t="s">
        <v>18</v>
      </c>
      <c r="L108" s="3">
        <v>16.57</v>
      </c>
    </row>
    <row r="109" spans="2:12" x14ac:dyDescent="0.2">
      <c r="B109" t="s">
        <v>20</v>
      </c>
      <c r="D109">
        <v>59003200</v>
      </c>
      <c r="L109" s="59">
        <v>55.36</v>
      </c>
    </row>
    <row r="110" spans="2:12" x14ac:dyDescent="0.2">
      <c r="B110" s="2">
        <v>37032</v>
      </c>
      <c r="C110">
        <v>413</v>
      </c>
      <c r="D110">
        <v>59099900</v>
      </c>
      <c r="F110" t="s">
        <v>120</v>
      </c>
      <c r="H110">
        <v>100026139</v>
      </c>
      <c r="J110">
        <v>20023000</v>
      </c>
      <c r="K110" t="s">
        <v>35</v>
      </c>
      <c r="L110" s="3">
        <v>67.599999999999994</v>
      </c>
    </row>
    <row r="111" spans="2:12" x14ac:dyDescent="0.2">
      <c r="B111" s="2">
        <v>37032</v>
      </c>
      <c r="C111">
        <v>413</v>
      </c>
      <c r="D111">
        <v>59099900</v>
      </c>
      <c r="F111" t="s">
        <v>120</v>
      </c>
      <c r="H111">
        <v>100026138</v>
      </c>
      <c r="J111">
        <v>20023000</v>
      </c>
      <c r="K111" t="s">
        <v>35</v>
      </c>
      <c r="L111" s="3">
        <v>153.53</v>
      </c>
    </row>
    <row r="112" spans="2:12" x14ac:dyDescent="0.2">
      <c r="B112" s="2">
        <v>37042</v>
      </c>
      <c r="C112">
        <v>413</v>
      </c>
      <c r="D112">
        <v>59099900</v>
      </c>
      <c r="F112" t="s">
        <v>120</v>
      </c>
      <c r="H112">
        <v>100026816</v>
      </c>
      <c r="J112">
        <v>30016000</v>
      </c>
      <c r="K112" t="s">
        <v>18</v>
      </c>
      <c r="L112" s="3">
        <v>80.69</v>
      </c>
    </row>
    <row r="113" spans="2:12" x14ac:dyDescent="0.2">
      <c r="B113" s="2">
        <v>37026</v>
      </c>
      <c r="C113">
        <v>413</v>
      </c>
      <c r="D113">
        <v>59099900</v>
      </c>
      <c r="F113" t="s">
        <v>120</v>
      </c>
      <c r="H113">
        <v>100025199</v>
      </c>
      <c r="J113">
        <v>30016000</v>
      </c>
      <c r="K113" t="s">
        <v>18</v>
      </c>
      <c r="L113" s="3">
        <v>80.69</v>
      </c>
    </row>
    <row r="114" spans="2:12" x14ac:dyDescent="0.2">
      <c r="B114" s="2">
        <v>37026</v>
      </c>
      <c r="C114">
        <v>413</v>
      </c>
      <c r="D114">
        <v>59099900</v>
      </c>
      <c r="F114" t="s">
        <v>120</v>
      </c>
      <c r="H114">
        <v>100025199</v>
      </c>
      <c r="J114">
        <v>30016000</v>
      </c>
      <c r="K114" t="s">
        <v>18</v>
      </c>
      <c r="L114" s="3">
        <v>3.88</v>
      </c>
    </row>
    <row r="115" spans="2:12" x14ac:dyDescent="0.2">
      <c r="B115" s="2">
        <v>37042</v>
      </c>
      <c r="C115">
        <v>413</v>
      </c>
      <c r="D115">
        <v>59099900</v>
      </c>
      <c r="F115" t="s">
        <v>120</v>
      </c>
      <c r="H115">
        <v>100026816</v>
      </c>
      <c r="J115">
        <v>30016000</v>
      </c>
      <c r="K115" t="s">
        <v>18</v>
      </c>
      <c r="L115" s="3">
        <v>4.47</v>
      </c>
    </row>
    <row r="116" spans="2:12" x14ac:dyDescent="0.2">
      <c r="B116" t="s">
        <v>20</v>
      </c>
      <c r="D116">
        <v>59099900</v>
      </c>
      <c r="L116" s="59">
        <v>390.86</v>
      </c>
    </row>
    <row r="117" spans="2:12" x14ac:dyDescent="0.2">
      <c r="B117" s="2">
        <v>37042</v>
      </c>
      <c r="C117">
        <v>413</v>
      </c>
      <c r="D117">
        <v>80020366</v>
      </c>
      <c r="F117" t="s">
        <v>121</v>
      </c>
      <c r="I117" t="s">
        <v>176</v>
      </c>
      <c r="L117" s="3">
        <v>-117895.92</v>
      </c>
    </row>
    <row r="118" spans="2:12" x14ac:dyDescent="0.2">
      <c r="B118" s="2">
        <v>37042</v>
      </c>
      <c r="C118">
        <v>413</v>
      </c>
      <c r="D118">
        <v>80020366</v>
      </c>
      <c r="F118" t="s">
        <v>121</v>
      </c>
      <c r="I118" t="s">
        <v>177</v>
      </c>
      <c r="L118" s="3">
        <v>-126170.36</v>
      </c>
    </row>
    <row r="119" spans="2:12" x14ac:dyDescent="0.2">
      <c r="B119" s="2">
        <v>37042</v>
      </c>
      <c r="C119">
        <v>413</v>
      </c>
      <c r="D119">
        <v>80020366</v>
      </c>
      <c r="F119" t="s">
        <v>121</v>
      </c>
      <c r="I119" t="s">
        <v>177</v>
      </c>
      <c r="L119" s="3">
        <v>12246.53</v>
      </c>
    </row>
    <row r="120" spans="2:12" x14ac:dyDescent="0.2">
      <c r="B120" s="2">
        <v>37042</v>
      </c>
      <c r="C120">
        <v>413</v>
      </c>
      <c r="D120">
        <v>80020366</v>
      </c>
      <c r="F120" t="s">
        <v>121</v>
      </c>
      <c r="I120" t="s">
        <v>177</v>
      </c>
      <c r="L120" s="3">
        <v>-537903.03</v>
      </c>
    </row>
    <row r="121" spans="2:12" x14ac:dyDescent="0.2">
      <c r="B121" s="2">
        <v>37042</v>
      </c>
      <c r="C121">
        <v>413</v>
      </c>
      <c r="D121">
        <v>80020366</v>
      </c>
      <c r="F121" t="s">
        <v>121</v>
      </c>
      <c r="I121" t="s">
        <v>177</v>
      </c>
      <c r="L121" s="3">
        <v>-13438.34</v>
      </c>
    </row>
    <row r="122" spans="2:12" x14ac:dyDescent="0.2">
      <c r="B122" t="s">
        <v>20</v>
      </c>
      <c r="D122">
        <v>80020366</v>
      </c>
      <c r="L122" s="59">
        <v>-783161.12</v>
      </c>
    </row>
    <row r="123" spans="2:12" x14ac:dyDescent="0.2">
      <c r="B123" s="2">
        <v>37042</v>
      </c>
      <c r="C123">
        <v>413</v>
      </c>
      <c r="D123">
        <v>81000019</v>
      </c>
      <c r="F123" t="s">
        <v>129</v>
      </c>
      <c r="H123">
        <v>337015</v>
      </c>
      <c r="L123" s="3">
        <v>39.17</v>
      </c>
    </row>
    <row r="124" spans="2:12" x14ac:dyDescent="0.2">
      <c r="B124" s="2">
        <v>37042</v>
      </c>
      <c r="C124">
        <v>413</v>
      </c>
      <c r="D124">
        <v>81000019</v>
      </c>
      <c r="F124" t="s">
        <v>129</v>
      </c>
      <c r="H124">
        <v>337008</v>
      </c>
      <c r="L124" s="3">
        <v>32.590000000000003</v>
      </c>
    </row>
    <row r="125" spans="2:12" x14ac:dyDescent="0.2">
      <c r="B125" t="s">
        <v>20</v>
      </c>
      <c r="D125">
        <v>81000019</v>
      </c>
      <c r="L125" s="59">
        <v>71.760000000000005</v>
      </c>
    </row>
    <row r="126" spans="2:12" x14ac:dyDescent="0.2">
      <c r="B126" s="2">
        <v>37042</v>
      </c>
      <c r="C126">
        <v>413</v>
      </c>
      <c r="D126">
        <v>81000020</v>
      </c>
      <c r="F126" t="s">
        <v>130</v>
      </c>
      <c r="H126">
        <v>337018</v>
      </c>
      <c r="L126" s="3">
        <v>148.08000000000001</v>
      </c>
    </row>
    <row r="127" spans="2:12" x14ac:dyDescent="0.2">
      <c r="B127" s="2">
        <v>37042</v>
      </c>
      <c r="C127">
        <v>413</v>
      </c>
      <c r="D127">
        <v>81000020</v>
      </c>
      <c r="F127" t="s">
        <v>130</v>
      </c>
      <c r="H127">
        <v>337015</v>
      </c>
      <c r="L127" s="3">
        <v>100.6</v>
      </c>
    </row>
    <row r="128" spans="2:12" x14ac:dyDescent="0.2">
      <c r="B128" s="2">
        <v>37042</v>
      </c>
      <c r="C128">
        <v>413</v>
      </c>
      <c r="D128">
        <v>81000020</v>
      </c>
      <c r="F128" t="s">
        <v>130</v>
      </c>
      <c r="H128">
        <v>337013</v>
      </c>
      <c r="L128" s="3">
        <v>90</v>
      </c>
    </row>
    <row r="129" spans="2:12" x14ac:dyDescent="0.2">
      <c r="B129" s="2">
        <v>37042</v>
      </c>
      <c r="C129">
        <v>413</v>
      </c>
      <c r="D129">
        <v>81000020</v>
      </c>
      <c r="F129" t="s">
        <v>130</v>
      </c>
      <c r="H129">
        <v>337008</v>
      </c>
      <c r="L129" s="3">
        <v>65.39</v>
      </c>
    </row>
    <row r="130" spans="2:12" x14ac:dyDescent="0.2">
      <c r="B130" s="2">
        <v>37042</v>
      </c>
      <c r="C130">
        <v>413</v>
      </c>
      <c r="D130">
        <v>81000020</v>
      </c>
      <c r="F130" t="s">
        <v>130</v>
      </c>
      <c r="H130">
        <v>337005</v>
      </c>
      <c r="L130" s="3">
        <v>117.94</v>
      </c>
    </row>
    <row r="131" spans="2:12" x14ac:dyDescent="0.2">
      <c r="B131" t="s">
        <v>20</v>
      </c>
      <c r="D131">
        <v>81000020</v>
      </c>
      <c r="L131" s="59">
        <v>522.01</v>
      </c>
    </row>
    <row r="132" spans="2:12" x14ac:dyDescent="0.2">
      <c r="B132" s="2">
        <v>37042</v>
      </c>
      <c r="C132">
        <v>413</v>
      </c>
      <c r="D132">
        <v>81000022</v>
      </c>
      <c r="F132" t="s">
        <v>131</v>
      </c>
      <c r="H132">
        <v>337013</v>
      </c>
      <c r="L132" s="3">
        <v>3146.05</v>
      </c>
    </row>
    <row r="133" spans="2:12" x14ac:dyDescent="0.2">
      <c r="B133" s="2">
        <v>37042</v>
      </c>
      <c r="C133">
        <v>413</v>
      </c>
      <c r="D133">
        <v>81000022</v>
      </c>
      <c r="F133" t="s">
        <v>131</v>
      </c>
      <c r="H133">
        <v>337015</v>
      </c>
      <c r="L133" s="3">
        <v>3986.5</v>
      </c>
    </row>
    <row r="134" spans="2:12" x14ac:dyDescent="0.2">
      <c r="B134" s="2">
        <v>37042</v>
      </c>
      <c r="C134">
        <v>413</v>
      </c>
      <c r="D134">
        <v>81000022</v>
      </c>
      <c r="F134" t="s">
        <v>131</v>
      </c>
      <c r="H134">
        <v>337018</v>
      </c>
      <c r="L134" s="3">
        <v>1756.96</v>
      </c>
    </row>
    <row r="135" spans="2:12" x14ac:dyDescent="0.2">
      <c r="B135" s="2">
        <v>37042</v>
      </c>
      <c r="C135">
        <v>413</v>
      </c>
      <c r="D135">
        <v>81000022</v>
      </c>
      <c r="F135" t="s">
        <v>131</v>
      </c>
      <c r="H135">
        <v>337009</v>
      </c>
      <c r="L135" s="3">
        <v>12</v>
      </c>
    </row>
    <row r="136" spans="2:12" x14ac:dyDescent="0.2">
      <c r="B136" s="2">
        <v>37042</v>
      </c>
      <c r="C136">
        <v>413</v>
      </c>
      <c r="D136">
        <v>81000022</v>
      </c>
      <c r="F136" t="s">
        <v>131</v>
      </c>
      <c r="H136">
        <v>337002</v>
      </c>
      <c r="L136" s="3">
        <v>74.38</v>
      </c>
    </row>
    <row r="137" spans="2:12" x14ac:dyDescent="0.2">
      <c r="B137" s="2">
        <v>37042</v>
      </c>
      <c r="C137">
        <v>413</v>
      </c>
      <c r="D137">
        <v>81000022</v>
      </c>
      <c r="F137" t="s">
        <v>131</v>
      </c>
      <c r="H137">
        <v>337005</v>
      </c>
      <c r="L137" s="3">
        <v>3347.17</v>
      </c>
    </row>
    <row r="138" spans="2:12" x14ac:dyDescent="0.2">
      <c r="B138" s="2">
        <v>37042</v>
      </c>
      <c r="C138">
        <v>413</v>
      </c>
      <c r="D138">
        <v>81000022</v>
      </c>
      <c r="F138" t="s">
        <v>131</v>
      </c>
      <c r="H138">
        <v>337008</v>
      </c>
      <c r="L138" s="3">
        <v>1108.8399999999999</v>
      </c>
    </row>
    <row r="139" spans="2:12" x14ac:dyDescent="0.2">
      <c r="B139" t="s">
        <v>20</v>
      </c>
      <c r="D139">
        <v>81000022</v>
      </c>
      <c r="L139" s="59">
        <v>13431.9</v>
      </c>
    </row>
    <row r="140" spans="2:12" x14ac:dyDescent="0.2">
      <c r="B140" s="2">
        <v>37042</v>
      </c>
      <c r="C140">
        <v>413</v>
      </c>
      <c r="D140">
        <v>81000023</v>
      </c>
      <c r="F140" t="s">
        <v>132</v>
      </c>
      <c r="H140">
        <v>337016</v>
      </c>
      <c r="L140" s="3">
        <v>53979.39</v>
      </c>
    </row>
    <row r="141" spans="2:12" x14ac:dyDescent="0.2">
      <c r="B141" s="2">
        <v>37042</v>
      </c>
      <c r="C141">
        <v>413</v>
      </c>
      <c r="D141">
        <v>81000023</v>
      </c>
      <c r="F141" t="s">
        <v>132</v>
      </c>
      <c r="H141">
        <v>337015</v>
      </c>
      <c r="L141" s="3">
        <v>39857.040000000001</v>
      </c>
    </row>
    <row r="142" spans="2:12" x14ac:dyDescent="0.2">
      <c r="B142" s="2">
        <v>37042</v>
      </c>
      <c r="C142">
        <v>413</v>
      </c>
      <c r="D142">
        <v>81000023</v>
      </c>
      <c r="F142" t="s">
        <v>132</v>
      </c>
      <c r="H142">
        <v>337014</v>
      </c>
      <c r="L142" s="3">
        <v>8215.32</v>
      </c>
    </row>
    <row r="143" spans="2:12" x14ac:dyDescent="0.2">
      <c r="B143" s="2">
        <v>37042</v>
      </c>
      <c r="C143">
        <v>413</v>
      </c>
      <c r="D143">
        <v>81000023</v>
      </c>
      <c r="F143" t="s">
        <v>132</v>
      </c>
      <c r="H143">
        <v>337013</v>
      </c>
      <c r="L143" s="3">
        <v>122934.31</v>
      </c>
    </row>
    <row r="144" spans="2:12" x14ac:dyDescent="0.2">
      <c r="B144" s="2">
        <v>37042</v>
      </c>
      <c r="C144">
        <v>413</v>
      </c>
      <c r="D144">
        <v>81000023</v>
      </c>
      <c r="F144" t="s">
        <v>132</v>
      </c>
      <c r="H144">
        <v>337018</v>
      </c>
      <c r="L144" s="3">
        <v>125390.71</v>
      </c>
    </row>
    <row r="145" spans="2:12" x14ac:dyDescent="0.2">
      <c r="B145" s="2">
        <v>37042</v>
      </c>
      <c r="C145">
        <v>413</v>
      </c>
      <c r="D145">
        <v>81000023</v>
      </c>
      <c r="F145" t="s">
        <v>132</v>
      </c>
      <c r="H145">
        <v>337019</v>
      </c>
      <c r="L145" s="3">
        <v>150</v>
      </c>
    </row>
    <row r="146" spans="2:12" x14ac:dyDescent="0.2">
      <c r="B146" s="2">
        <v>37042</v>
      </c>
      <c r="C146">
        <v>413</v>
      </c>
      <c r="D146">
        <v>81000023</v>
      </c>
      <c r="F146" t="s">
        <v>132</v>
      </c>
      <c r="H146">
        <v>337020</v>
      </c>
      <c r="L146" s="3">
        <v>312</v>
      </c>
    </row>
    <row r="147" spans="2:12" x14ac:dyDescent="0.2">
      <c r="B147" s="2">
        <v>37042</v>
      </c>
      <c r="C147">
        <v>413</v>
      </c>
      <c r="D147">
        <v>81000023</v>
      </c>
      <c r="F147" t="s">
        <v>132</v>
      </c>
      <c r="H147">
        <v>337021</v>
      </c>
      <c r="L147" s="3">
        <v>7714.5</v>
      </c>
    </row>
    <row r="148" spans="2:12" x14ac:dyDescent="0.2">
      <c r="B148" s="2">
        <v>37042</v>
      </c>
      <c r="C148">
        <v>413</v>
      </c>
      <c r="D148">
        <v>81000023</v>
      </c>
      <c r="F148" t="s">
        <v>132</v>
      </c>
      <c r="H148">
        <v>337012</v>
      </c>
      <c r="L148" s="3">
        <v>12218.34</v>
      </c>
    </row>
    <row r="149" spans="2:12" x14ac:dyDescent="0.2">
      <c r="B149" s="2">
        <v>37042</v>
      </c>
      <c r="C149">
        <v>413</v>
      </c>
      <c r="D149">
        <v>81000023</v>
      </c>
      <c r="F149" t="s">
        <v>132</v>
      </c>
      <c r="H149">
        <v>337000</v>
      </c>
      <c r="L149" s="3">
        <v>11781.29</v>
      </c>
    </row>
    <row r="150" spans="2:12" x14ac:dyDescent="0.2">
      <c r="B150" s="2">
        <v>37042</v>
      </c>
      <c r="C150">
        <v>413</v>
      </c>
      <c r="D150">
        <v>81000023</v>
      </c>
      <c r="F150" t="s">
        <v>132</v>
      </c>
      <c r="H150">
        <v>337002</v>
      </c>
      <c r="L150" s="3">
        <v>3953.55</v>
      </c>
    </row>
    <row r="151" spans="2:12" x14ac:dyDescent="0.2">
      <c r="B151" s="2">
        <v>37042</v>
      </c>
      <c r="C151">
        <v>413</v>
      </c>
      <c r="D151">
        <v>81000023</v>
      </c>
      <c r="F151" t="s">
        <v>132</v>
      </c>
      <c r="H151">
        <v>337003</v>
      </c>
      <c r="L151" s="3">
        <v>-2850.45</v>
      </c>
    </row>
    <row r="152" spans="2:12" x14ac:dyDescent="0.2">
      <c r="B152" s="2">
        <v>37042</v>
      </c>
      <c r="C152">
        <v>413</v>
      </c>
      <c r="D152">
        <v>81000023</v>
      </c>
      <c r="F152" t="s">
        <v>132</v>
      </c>
      <c r="H152">
        <v>337005</v>
      </c>
      <c r="L152" s="3">
        <v>114430.81</v>
      </c>
    </row>
    <row r="153" spans="2:12" x14ac:dyDescent="0.2">
      <c r="B153" s="2">
        <v>37042</v>
      </c>
      <c r="C153">
        <v>413</v>
      </c>
      <c r="D153">
        <v>81000023</v>
      </c>
      <c r="F153" t="s">
        <v>132</v>
      </c>
      <c r="H153">
        <v>337010</v>
      </c>
      <c r="L153" s="3">
        <v>-627.82000000000005</v>
      </c>
    </row>
    <row r="154" spans="2:12" x14ac:dyDescent="0.2">
      <c r="B154" s="2">
        <v>37042</v>
      </c>
      <c r="C154">
        <v>413</v>
      </c>
      <c r="D154">
        <v>81000023</v>
      </c>
      <c r="F154" t="s">
        <v>132</v>
      </c>
      <c r="H154">
        <v>337009</v>
      </c>
      <c r="L154" s="3">
        <v>20872.919999999998</v>
      </c>
    </row>
    <row r="155" spans="2:12" x14ac:dyDescent="0.2">
      <c r="B155" s="2">
        <v>37042</v>
      </c>
      <c r="C155">
        <v>413</v>
      </c>
      <c r="D155">
        <v>81000023</v>
      </c>
      <c r="F155" t="s">
        <v>132</v>
      </c>
      <c r="H155">
        <v>337007</v>
      </c>
      <c r="L155" s="3">
        <v>298728.51</v>
      </c>
    </row>
    <row r="156" spans="2:12" x14ac:dyDescent="0.2">
      <c r="B156" s="2">
        <v>37042</v>
      </c>
      <c r="C156">
        <v>413</v>
      </c>
      <c r="D156">
        <v>81000023</v>
      </c>
      <c r="F156" t="s">
        <v>132</v>
      </c>
      <c r="H156">
        <v>337006</v>
      </c>
      <c r="L156" s="3">
        <v>-16482.759999999998</v>
      </c>
    </row>
    <row r="157" spans="2:12" x14ac:dyDescent="0.2">
      <c r="B157" t="s">
        <v>20</v>
      </c>
      <c r="D157">
        <v>81000023</v>
      </c>
      <c r="L157" s="59">
        <v>800577.66</v>
      </c>
    </row>
    <row r="158" spans="2:12" x14ac:dyDescent="0.2">
      <c r="B158" s="2">
        <v>37042</v>
      </c>
      <c r="C158">
        <v>413</v>
      </c>
      <c r="D158">
        <v>81000028</v>
      </c>
      <c r="F158" t="s">
        <v>178</v>
      </c>
      <c r="H158">
        <v>337009</v>
      </c>
      <c r="L158" s="3">
        <v>3245.16</v>
      </c>
    </row>
    <row r="159" spans="2:12" x14ac:dyDescent="0.2">
      <c r="B159" t="s">
        <v>20</v>
      </c>
      <c r="D159">
        <v>81000028</v>
      </c>
      <c r="L159" s="59">
        <v>3245.16</v>
      </c>
    </row>
    <row r="160" spans="2:12" x14ac:dyDescent="0.2">
      <c r="B160" s="2">
        <v>37042</v>
      </c>
      <c r="C160">
        <v>413</v>
      </c>
      <c r="D160">
        <v>81000034</v>
      </c>
      <c r="F160" t="s">
        <v>134</v>
      </c>
      <c r="H160">
        <v>337018</v>
      </c>
      <c r="L160" s="3">
        <v>4</v>
      </c>
    </row>
    <row r="161" spans="2:12" x14ac:dyDescent="0.2">
      <c r="B161" t="s">
        <v>20</v>
      </c>
      <c r="D161">
        <v>81000034</v>
      </c>
      <c r="L161" s="59">
        <v>4</v>
      </c>
    </row>
    <row r="162" spans="2:12" x14ac:dyDescent="0.2">
      <c r="B162" t="s">
        <v>137</v>
      </c>
      <c r="L162" s="3"/>
    </row>
    <row r="163" spans="2:12" x14ac:dyDescent="0.2">
      <c r="L163" s="3"/>
    </row>
    <row r="164" spans="2:12" x14ac:dyDescent="0.2">
      <c r="B164" t="s">
        <v>138</v>
      </c>
      <c r="L164" s="59">
        <v>110665.81</v>
      </c>
    </row>
    <row r="165" spans="2:12" x14ac:dyDescent="0.2">
      <c r="L165" s="3"/>
    </row>
    <row r="166" spans="2:12" x14ac:dyDescent="0.2">
      <c r="L166" s="3"/>
    </row>
    <row r="167" spans="2:12" x14ac:dyDescent="0.2">
      <c r="L167" s="3"/>
    </row>
    <row r="168" spans="2:12" x14ac:dyDescent="0.2">
      <c r="L168" s="3"/>
    </row>
    <row r="169" spans="2:12" x14ac:dyDescent="0.2">
      <c r="L169" s="3"/>
    </row>
    <row r="170" spans="2:12" x14ac:dyDescent="0.2">
      <c r="L170" s="3"/>
    </row>
    <row r="171" spans="2:12" x14ac:dyDescent="0.2">
      <c r="L171" s="3"/>
    </row>
    <row r="172" spans="2:12" x14ac:dyDescent="0.2">
      <c r="L172" s="3"/>
    </row>
    <row r="173" spans="2:12" x14ac:dyDescent="0.2">
      <c r="L173" s="3"/>
    </row>
    <row r="174" spans="2:12" x14ac:dyDescent="0.2">
      <c r="L174" s="3"/>
    </row>
    <row r="175" spans="2:12" x14ac:dyDescent="0.2">
      <c r="L175" s="3"/>
    </row>
    <row r="176" spans="2:12" x14ac:dyDescent="0.2">
      <c r="L176" s="3"/>
    </row>
    <row r="177" spans="12:12" x14ac:dyDescent="0.2">
      <c r="L177" s="3"/>
    </row>
    <row r="178" spans="12:12" x14ac:dyDescent="0.2">
      <c r="L178" s="3"/>
    </row>
    <row r="179" spans="12:12" x14ac:dyDescent="0.2">
      <c r="L179" s="3"/>
    </row>
    <row r="180" spans="12:12" x14ac:dyDescent="0.2">
      <c r="L180" s="3"/>
    </row>
    <row r="181" spans="12:12" x14ac:dyDescent="0.2">
      <c r="L181" s="3"/>
    </row>
    <row r="182" spans="12:12" x14ac:dyDescent="0.2">
      <c r="L182" s="3"/>
    </row>
    <row r="183" spans="12:12" x14ac:dyDescent="0.2">
      <c r="L183" s="3"/>
    </row>
    <row r="184" spans="12:12" x14ac:dyDescent="0.2">
      <c r="L184" s="3"/>
    </row>
    <row r="185" spans="12:12" x14ac:dyDescent="0.2">
      <c r="L185" s="3"/>
    </row>
  </sheetData>
  <phoneticPr fontId="0" type="noConversion"/>
  <pageMargins left="0.75" right="0.75" top="1" bottom="1" header="0.5" footer="0.5"/>
  <pageSetup scale="6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I245" sqref="I245"/>
    </sheetView>
  </sheetViews>
  <sheetFormatPr defaultRowHeight="12.75" x14ac:dyDescent="0.2"/>
  <cols>
    <col min="1" max="1" width="19.42578125" customWidth="1"/>
    <col min="2" max="2" width="5.140625" customWidth="1"/>
    <col min="3" max="3" width="21.85546875" customWidth="1"/>
  </cols>
  <sheetData>
    <row r="1" spans="1:4" x14ac:dyDescent="0.2">
      <c r="B1" s="52" t="s">
        <v>392</v>
      </c>
      <c r="C1" s="52"/>
    </row>
    <row r="2" spans="1:4" x14ac:dyDescent="0.2">
      <c r="B2" s="52" t="s">
        <v>469</v>
      </c>
      <c r="C2" s="52"/>
    </row>
    <row r="3" spans="1:4" x14ac:dyDescent="0.2">
      <c r="B3" s="52" t="s">
        <v>556</v>
      </c>
      <c r="C3" s="52"/>
    </row>
    <row r="5" spans="1:4" x14ac:dyDescent="0.2">
      <c r="A5" s="53" t="s">
        <v>452</v>
      </c>
      <c r="B5" s="53"/>
      <c r="C5" s="53"/>
      <c r="D5" s="53" t="s">
        <v>453</v>
      </c>
    </row>
    <row r="7" spans="1:4" ht="12" customHeight="1" x14ac:dyDescent="0.2">
      <c r="A7" t="s">
        <v>470</v>
      </c>
      <c r="C7" t="s">
        <v>455</v>
      </c>
      <c r="D7">
        <v>1</v>
      </c>
    </row>
    <row r="8" spans="1:4" ht="12" customHeight="1" x14ac:dyDescent="0.2">
      <c r="A8" t="s">
        <v>471</v>
      </c>
      <c r="C8" t="s">
        <v>455</v>
      </c>
      <c r="D8">
        <v>1</v>
      </c>
    </row>
    <row r="9" spans="1:4" ht="12" customHeight="1" x14ac:dyDescent="0.2">
      <c r="A9" t="s">
        <v>472</v>
      </c>
      <c r="C9" t="s">
        <v>455</v>
      </c>
      <c r="D9">
        <v>1</v>
      </c>
    </row>
    <row r="10" spans="1:4" ht="12" customHeight="1" x14ac:dyDescent="0.2">
      <c r="A10" t="s">
        <v>473</v>
      </c>
      <c r="C10" t="s">
        <v>455</v>
      </c>
      <c r="D10">
        <v>1</v>
      </c>
    </row>
    <row r="11" spans="1:4" ht="12" customHeight="1" x14ac:dyDescent="0.2">
      <c r="A11" t="s">
        <v>474</v>
      </c>
      <c r="C11" t="s">
        <v>455</v>
      </c>
      <c r="D11">
        <v>1</v>
      </c>
    </row>
    <row r="12" spans="1:4" ht="12" customHeight="1" x14ac:dyDescent="0.2">
      <c r="A12" t="s">
        <v>475</v>
      </c>
      <c r="C12" t="s">
        <v>455</v>
      </c>
      <c r="D12">
        <v>1</v>
      </c>
    </row>
    <row r="13" spans="1:4" ht="12" customHeight="1" x14ac:dyDescent="0.2">
      <c r="A13" t="s">
        <v>476</v>
      </c>
      <c r="C13" t="s">
        <v>477</v>
      </c>
      <c r="D13">
        <v>1</v>
      </c>
    </row>
    <row r="14" spans="1:4" ht="13.5" thickBot="1" x14ac:dyDescent="0.25">
      <c r="D14" s="56">
        <f>SUM(D7:D13)</f>
        <v>7</v>
      </c>
    </row>
    <row r="15" spans="1:4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5"/>
  <sheetViews>
    <sheetView tabSelected="1" topLeftCell="A24" workbookViewId="0">
      <selection activeCell="A43" sqref="A43:A44"/>
    </sheetView>
  </sheetViews>
  <sheetFormatPr defaultRowHeight="11.25" x14ac:dyDescent="0.2"/>
  <cols>
    <col min="1" max="1" width="27.85546875" style="4" customWidth="1"/>
    <col min="2" max="2" width="9" style="4" customWidth="1"/>
    <col min="3" max="3" width="1.5703125" style="4" customWidth="1"/>
    <col min="4" max="4" width="9" style="4" customWidth="1"/>
    <col min="5" max="5" width="1.5703125" style="4" customWidth="1"/>
    <col min="6" max="6" width="9" style="4" customWidth="1"/>
    <col min="7" max="7" width="3.42578125" style="4" customWidth="1"/>
    <col min="8" max="8" width="9" style="4" customWidth="1"/>
    <col min="9" max="9" width="1.85546875" style="4" customWidth="1"/>
    <col min="10" max="10" width="9" style="4" customWidth="1"/>
    <col min="11" max="11" width="1.42578125" style="4" customWidth="1"/>
    <col min="12" max="12" width="9" style="4" customWidth="1"/>
    <col min="13" max="13" width="1.5703125" style="4" customWidth="1"/>
    <col min="14" max="14" width="26.42578125" style="4" customWidth="1"/>
    <col min="15" max="15" width="7.5703125" style="4" customWidth="1"/>
    <col min="16" max="16" width="1.5703125" style="4" customWidth="1"/>
    <col min="17" max="17" width="7.5703125" style="4" customWidth="1"/>
    <col min="18" max="18" width="1.5703125" style="4" customWidth="1"/>
    <col min="19" max="19" width="7.5703125" style="4" customWidth="1"/>
    <col min="20" max="20" width="1.5703125" style="4" customWidth="1"/>
    <col min="21" max="21" width="7.5703125" style="4" customWidth="1"/>
    <col min="22" max="22" width="1.5703125" style="4" customWidth="1"/>
    <col min="23" max="23" width="7.5703125" style="4" customWidth="1"/>
    <col min="24" max="24" width="1.5703125" style="4" customWidth="1"/>
    <col min="25" max="25" width="7.5703125" style="4" customWidth="1"/>
    <col min="26" max="26" width="1.5703125" style="4" customWidth="1"/>
    <col min="27" max="27" width="7.5703125" style="4" customWidth="1"/>
    <col min="28" max="28" width="1.5703125" style="4" customWidth="1"/>
    <col min="29" max="29" width="7.5703125" style="4" customWidth="1"/>
    <col min="30" max="30" width="1.5703125" style="4" customWidth="1"/>
    <col min="31" max="31" width="7.5703125" style="4" customWidth="1"/>
    <col min="32" max="32" width="1.5703125" style="4" customWidth="1"/>
    <col min="33" max="33" width="7.5703125" style="4" customWidth="1"/>
    <col min="34" max="34" width="1.5703125" style="4" customWidth="1"/>
    <col min="35" max="35" width="7.5703125" style="4" customWidth="1"/>
    <col min="36" max="36" width="1.5703125" style="4" customWidth="1"/>
    <col min="37" max="37" width="7.5703125" style="4" customWidth="1"/>
    <col min="38" max="38" width="1.5703125" style="4" customWidth="1"/>
    <col min="39" max="39" width="8.7109375" style="4" customWidth="1"/>
    <col min="40" max="40" width="1.5703125" style="4" customWidth="1"/>
    <col min="41" max="41" width="8.85546875" style="4" customWidth="1"/>
    <col min="42" max="42" width="1.85546875" style="4" customWidth="1"/>
    <col min="43" max="43" width="9.140625" style="4"/>
    <col min="44" max="44" width="1.7109375" style="4" customWidth="1"/>
    <col min="45" max="16384" width="9.140625" style="4"/>
  </cols>
  <sheetData>
    <row r="1" spans="1:43" ht="12" hidden="1" customHeight="1" x14ac:dyDescent="0.2">
      <c r="A1" s="4" t="s">
        <v>389</v>
      </c>
      <c r="B1" s="4" t="s">
        <v>180</v>
      </c>
    </row>
    <row r="2" spans="1:43" hidden="1" x14ac:dyDescent="0.2">
      <c r="A2" s="4" t="s">
        <v>390</v>
      </c>
      <c r="B2" s="4" t="s">
        <v>442</v>
      </c>
    </row>
    <row r="3" spans="1:43" ht="15.75" x14ac:dyDescent="0.25">
      <c r="A3" s="62" t="s">
        <v>392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N3" s="62" t="s">
        <v>392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</row>
    <row r="4" spans="1:43" ht="15.75" x14ac:dyDescent="0.25">
      <c r="A4" s="62" t="s">
        <v>393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N4" s="62" t="s">
        <v>393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</row>
    <row r="5" spans="1:43" ht="15.75" x14ac:dyDescent="0.25">
      <c r="A5" s="62" t="s">
        <v>576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N5" s="62" t="str">
        <f>+A5</f>
        <v>ENA  Executive - Mark Haedicke (105655)</v>
      </c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</row>
    <row r="6" spans="1:43" ht="15.75" x14ac:dyDescent="0.25">
      <c r="A6" s="63" t="s">
        <v>394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N6" s="63" t="s">
        <v>394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</row>
    <row r="8" spans="1:43" ht="12" customHeight="1" x14ac:dyDescent="0.2">
      <c r="B8" s="6" t="s">
        <v>395</v>
      </c>
      <c r="C8" s="7"/>
      <c r="D8" s="6" t="s">
        <v>395</v>
      </c>
      <c r="E8" s="8"/>
      <c r="F8" s="9" t="s">
        <v>396</v>
      </c>
      <c r="G8" s="9"/>
      <c r="H8" s="6" t="s">
        <v>395</v>
      </c>
      <c r="I8" s="6"/>
      <c r="J8" s="6" t="s">
        <v>395</v>
      </c>
      <c r="K8" s="8"/>
      <c r="L8" s="10" t="s">
        <v>397</v>
      </c>
      <c r="O8" s="8" t="s">
        <v>398</v>
      </c>
      <c r="P8" s="11"/>
      <c r="Q8" s="8" t="s">
        <v>399</v>
      </c>
      <c r="R8" s="11"/>
      <c r="S8" s="8" t="s">
        <v>400</v>
      </c>
      <c r="T8" s="11"/>
      <c r="U8" s="8" t="s">
        <v>401</v>
      </c>
      <c r="V8" s="11"/>
      <c r="W8" s="8" t="s">
        <v>395</v>
      </c>
      <c r="X8" s="11"/>
      <c r="Y8" s="8" t="s">
        <v>402</v>
      </c>
      <c r="Z8" s="11"/>
      <c r="AA8" s="8" t="s">
        <v>403</v>
      </c>
      <c r="AB8" s="11"/>
      <c r="AC8" s="8" t="s">
        <v>404</v>
      </c>
      <c r="AD8" s="11"/>
      <c r="AE8" s="8" t="s">
        <v>405</v>
      </c>
      <c r="AF8" s="11"/>
      <c r="AG8" s="8" t="s">
        <v>406</v>
      </c>
      <c r="AH8" s="11"/>
      <c r="AI8" s="8" t="s">
        <v>407</v>
      </c>
      <c r="AJ8" s="11"/>
      <c r="AK8" s="8" t="s">
        <v>408</v>
      </c>
      <c r="AL8" s="11"/>
      <c r="AM8" s="12" t="s">
        <v>409</v>
      </c>
      <c r="AO8" s="13" t="s">
        <v>409</v>
      </c>
      <c r="AQ8" s="13" t="s">
        <v>409</v>
      </c>
    </row>
    <row r="9" spans="1:43" ht="12" customHeight="1" x14ac:dyDescent="0.2">
      <c r="B9" s="14" t="s">
        <v>410</v>
      </c>
      <c r="C9" s="11"/>
      <c r="D9" s="14" t="s">
        <v>411</v>
      </c>
      <c r="E9" s="11"/>
      <c r="F9" s="14" t="s">
        <v>412</v>
      </c>
      <c r="G9" s="11"/>
      <c r="H9" s="14" t="s">
        <v>413</v>
      </c>
      <c r="I9" s="11"/>
      <c r="J9" s="14" t="s">
        <v>414</v>
      </c>
      <c r="K9" s="11"/>
      <c r="L9" s="14" t="s">
        <v>412</v>
      </c>
      <c r="N9" s="15"/>
      <c r="O9" s="16" t="s">
        <v>410</v>
      </c>
      <c r="P9" s="17"/>
      <c r="Q9" s="16" t="s">
        <v>410</v>
      </c>
      <c r="R9" s="17"/>
      <c r="S9" s="16" t="s">
        <v>410</v>
      </c>
      <c r="T9" s="17"/>
      <c r="U9" s="16" t="s">
        <v>410</v>
      </c>
      <c r="V9" s="17"/>
      <c r="W9" s="16" t="s">
        <v>410</v>
      </c>
      <c r="X9" s="17"/>
      <c r="Y9" s="16" t="s">
        <v>411</v>
      </c>
      <c r="Z9" s="17"/>
      <c r="AA9" s="16" t="s">
        <v>411</v>
      </c>
      <c r="AB9" s="17"/>
      <c r="AC9" s="16" t="s">
        <v>411</v>
      </c>
      <c r="AD9" s="17"/>
      <c r="AE9" s="16" t="s">
        <v>411</v>
      </c>
      <c r="AF9" s="17"/>
      <c r="AG9" s="16" t="s">
        <v>411</v>
      </c>
      <c r="AH9" s="17"/>
      <c r="AI9" s="16" t="s">
        <v>411</v>
      </c>
      <c r="AJ9" s="17"/>
      <c r="AK9" s="16" t="s">
        <v>411</v>
      </c>
      <c r="AL9" s="17"/>
      <c r="AM9" s="18" t="s">
        <v>415</v>
      </c>
      <c r="AO9" s="19" t="s">
        <v>416</v>
      </c>
      <c r="AQ9" s="19" t="s">
        <v>412</v>
      </c>
    </row>
    <row r="10" spans="1:43" ht="12" customHeight="1" x14ac:dyDescent="0.2">
      <c r="A10" s="20" t="s">
        <v>417</v>
      </c>
      <c r="N10" s="20" t="s">
        <v>417</v>
      </c>
      <c r="AM10" s="21"/>
      <c r="AO10" s="22"/>
      <c r="AQ10" s="22"/>
    </row>
    <row r="11" spans="1:43" s="24" customFormat="1" ht="12" customHeight="1" x14ac:dyDescent="0.2">
      <c r="A11" s="23" t="s">
        <v>17</v>
      </c>
      <c r="B11" s="24">
        <v>34361.9</v>
      </c>
      <c r="D11" s="24">
        <v>36814</v>
      </c>
      <c r="F11" s="24">
        <v>2452.1</v>
      </c>
      <c r="H11" s="25">
        <v>158345.44</v>
      </c>
      <c r="J11" s="24">
        <v>184070</v>
      </c>
      <c r="L11" s="24">
        <v>25724.560000000114</v>
      </c>
      <c r="N11" s="23" t="s">
        <v>17</v>
      </c>
      <c r="O11" s="24">
        <v>-1876.82</v>
      </c>
      <c r="Q11" s="24">
        <v>54648.160000000003</v>
      </c>
      <c r="S11" s="24">
        <v>36986.129999999997</v>
      </c>
      <c r="U11" s="24">
        <v>34226.07</v>
      </c>
      <c r="W11" s="24">
        <v>34361.9</v>
      </c>
      <c r="Y11" s="24">
        <v>36814</v>
      </c>
      <c r="AA11" s="24">
        <v>36814</v>
      </c>
      <c r="AC11" s="24">
        <v>36814</v>
      </c>
      <c r="AE11" s="24">
        <v>36814</v>
      </c>
      <c r="AG11" s="24">
        <v>36814</v>
      </c>
      <c r="AI11" s="24">
        <v>36814</v>
      </c>
      <c r="AK11" s="24">
        <v>36814</v>
      </c>
      <c r="AM11" s="26">
        <v>416043.44</v>
      </c>
      <c r="AO11" s="27">
        <v>441768</v>
      </c>
      <c r="AQ11" s="27">
        <v>25724.560000000001</v>
      </c>
    </row>
    <row r="12" spans="1:43" s="24" customFormat="1" ht="12" customHeight="1" x14ac:dyDescent="0.2">
      <c r="A12" s="23" t="s">
        <v>418</v>
      </c>
      <c r="B12" s="24">
        <v>5236.33</v>
      </c>
      <c r="D12" s="24">
        <v>4205</v>
      </c>
      <c r="F12" s="24">
        <v>-1031.33</v>
      </c>
      <c r="H12" s="25">
        <v>25817.22</v>
      </c>
      <c r="J12" s="24">
        <v>21025</v>
      </c>
      <c r="L12" s="24">
        <v>-4792.22</v>
      </c>
      <c r="N12" s="23" t="s">
        <v>418</v>
      </c>
      <c r="O12" s="24">
        <v>1714.09</v>
      </c>
      <c r="Q12" s="24">
        <v>7196.53</v>
      </c>
      <c r="S12" s="24">
        <v>6663.65</v>
      </c>
      <c r="U12" s="24">
        <v>5006.62</v>
      </c>
      <c r="W12" s="24">
        <v>5236.33</v>
      </c>
      <c r="Y12" s="24">
        <v>4205</v>
      </c>
      <c r="AA12" s="24">
        <v>4205</v>
      </c>
      <c r="AC12" s="24">
        <v>4205</v>
      </c>
      <c r="AE12" s="24">
        <v>4205</v>
      </c>
      <c r="AG12" s="24">
        <v>4205</v>
      </c>
      <c r="AI12" s="24">
        <v>4205</v>
      </c>
      <c r="AK12" s="24">
        <v>4205</v>
      </c>
      <c r="AM12" s="26">
        <v>55252.22</v>
      </c>
      <c r="AO12" s="27">
        <v>50460</v>
      </c>
      <c r="AQ12" s="27">
        <v>-4792.22</v>
      </c>
    </row>
    <row r="13" spans="1:43" s="24" customFormat="1" ht="12" customHeight="1" x14ac:dyDescent="0.2">
      <c r="A13" s="23" t="s">
        <v>419</v>
      </c>
      <c r="B13" s="24">
        <v>825.35</v>
      </c>
      <c r="D13" s="24">
        <v>1625</v>
      </c>
      <c r="F13" s="24">
        <v>799.65</v>
      </c>
      <c r="H13" s="25">
        <v>28387.58</v>
      </c>
      <c r="J13" s="24">
        <v>8125</v>
      </c>
      <c r="L13" s="24">
        <v>-20262.580000000002</v>
      </c>
      <c r="N13" s="23" t="s">
        <v>419</v>
      </c>
      <c r="O13" s="24">
        <v>9311.73</v>
      </c>
      <c r="Q13" s="24">
        <v>34665.629999999997</v>
      </c>
      <c r="S13" s="24">
        <v>-17243.099999999999</v>
      </c>
      <c r="U13" s="24">
        <v>827.97</v>
      </c>
      <c r="W13" s="24">
        <v>825.35</v>
      </c>
      <c r="Y13" s="24">
        <v>1625</v>
      </c>
      <c r="AA13" s="24">
        <v>1625</v>
      </c>
      <c r="AC13" s="24">
        <v>1625</v>
      </c>
      <c r="AE13" s="24">
        <v>1625</v>
      </c>
      <c r="AG13" s="24">
        <v>1625</v>
      </c>
      <c r="AI13" s="24">
        <v>1625</v>
      </c>
      <c r="AK13" s="24">
        <v>1625</v>
      </c>
      <c r="AM13" s="26">
        <v>39762.58</v>
      </c>
      <c r="AO13" s="27">
        <v>19500</v>
      </c>
      <c r="AQ13" s="27">
        <v>-20262.580000000002</v>
      </c>
    </row>
    <row r="14" spans="1:43" s="24" customFormat="1" ht="12" customHeight="1" x14ac:dyDescent="0.2">
      <c r="A14" s="23" t="s">
        <v>420</v>
      </c>
      <c r="B14" s="24">
        <v>924.19</v>
      </c>
      <c r="D14" s="24">
        <v>6550</v>
      </c>
      <c r="F14" s="24">
        <v>5625.81</v>
      </c>
      <c r="H14" s="25">
        <v>90410.259999996735</v>
      </c>
      <c r="J14" s="24">
        <v>32750</v>
      </c>
      <c r="L14" s="24">
        <v>-57660.259999996735</v>
      </c>
      <c r="N14" s="23" t="s">
        <v>420</v>
      </c>
      <c r="O14" s="24">
        <v>81837.56</v>
      </c>
      <c r="Q14" s="24">
        <v>4827.3</v>
      </c>
      <c r="S14" s="24">
        <v>2150.46</v>
      </c>
      <c r="U14" s="24">
        <v>670.74999999970191</v>
      </c>
      <c r="W14" s="24">
        <v>924.19</v>
      </c>
      <c r="Y14" s="24">
        <v>6550</v>
      </c>
      <c r="AA14" s="24">
        <v>6550</v>
      </c>
      <c r="AC14" s="24">
        <v>6550</v>
      </c>
      <c r="AE14" s="24">
        <v>6550</v>
      </c>
      <c r="AG14" s="24">
        <v>6550</v>
      </c>
      <c r="AI14" s="24">
        <v>6550</v>
      </c>
      <c r="AK14" s="24">
        <v>6550</v>
      </c>
      <c r="AM14" s="26">
        <v>136260.26</v>
      </c>
      <c r="AO14" s="27">
        <v>78600</v>
      </c>
      <c r="AQ14" s="27">
        <v>-57660.259999999718</v>
      </c>
    </row>
    <row r="15" spans="1:43" s="24" customFormat="1" ht="12" customHeight="1" x14ac:dyDescent="0.2">
      <c r="A15" s="23" t="s">
        <v>421</v>
      </c>
      <c r="B15" s="24">
        <v>741.67</v>
      </c>
      <c r="D15" s="24">
        <v>13519</v>
      </c>
      <c r="F15" s="24">
        <v>12777.33</v>
      </c>
      <c r="H15" s="25">
        <v>2513.5300000000002</v>
      </c>
      <c r="J15" s="24">
        <v>67595</v>
      </c>
      <c r="L15" s="24">
        <v>65081.47</v>
      </c>
      <c r="N15" s="23" t="s">
        <v>421</v>
      </c>
      <c r="O15" s="24">
        <v>30.33</v>
      </c>
      <c r="Q15" s="24">
        <v>264.41000000000003</v>
      </c>
      <c r="S15" s="24">
        <v>376.99</v>
      </c>
      <c r="U15" s="24">
        <v>1100.1300000000001</v>
      </c>
      <c r="W15" s="24">
        <v>741.67</v>
      </c>
      <c r="Y15" s="24">
        <v>13519</v>
      </c>
      <c r="AA15" s="24">
        <v>13519</v>
      </c>
      <c r="AC15" s="24">
        <v>13519</v>
      </c>
      <c r="AE15" s="24">
        <v>13519</v>
      </c>
      <c r="AG15" s="24">
        <v>13519</v>
      </c>
      <c r="AI15" s="24">
        <v>13519</v>
      </c>
      <c r="AK15" s="24">
        <v>13519</v>
      </c>
      <c r="AM15" s="26">
        <v>97146.53</v>
      </c>
      <c r="AO15" s="27">
        <v>162228</v>
      </c>
      <c r="AQ15" s="27">
        <v>65081.47</v>
      </c>
    </row>
    <row r="16" spans="1:43" s="24" customFormat="1" ht="12" customHeight="1" x14ac:dyDescent="0.2">
      <c r="A16" s="23" t="s">
        <v>422</v>
      </c>
      <c r="B16" s="24">
        <v>1189</v>
      </c>
      <c r="D16" s="24">
        <v>0</v>
      </c>
      <c r="F16" s="24">
        <v>-1189</v>
      </c>
      <c r="H16" s="25">
        <v>2535.08</v>
      </c>
      <c r="J16" s="24">
        <v>0</v>
      </c>
      <c r="L16" s="24">
        <v>-2535.08</v>
      </c>
      <c r="N16" s="23" t="s">
        <v>422</v>
      </c>
      <c r="O16" s="24">
        <v>336</v>
      </c>
      <c r="Q16" s="24">
        <v>-48.16</v>
      </c>
      <c r="S16" s="24">
        <v>0</v>
      </c>
      <c r="U16" s="24">
        <v>1058.24</v>
      </c>
      <c r="W16" s="24">
        <v>1189</v>
      </c>
      <c r="Y16" s="24">
        <v>0</v>
      </c>
      <c r="AA16" s="24">
        <v>0</v>
      </c>
      <c r="AC16" s="24">
        <v>0</v>
      </c>
      <c r="AE16" s="24">
        <v>0</v>
      </c>
      <c r="AG16" s="24">
        <v>0</v>
      </c>
      <c r="AI16" s="24">
        <v>0</v>
      </c>
      <c r="AK16" s="24">
        <v>0</v>
      </c>
      <c r="AM16" s="26">
        <v>2535.08</v>
      </c>
      <c r="AO16" s="27">
        <v>0</v>
      </c>
      <c r="AQ16" s="27">
        <v>-2535.08</v>
      </c>
    </row>
    <row r="17" spans="1:43" s="24" customFormat="1" ht="12" hidden="1" customHeight="1" x14ac:dyDescent="0.2">
      <c r="A17" s="23" t="s">
        <v>423</v>
      </c>
      <c r="B17" s="24">
        <v>0</v>
      </c>
      <c r="D17" s="24">
        <v>0</v>
      </c>
      <c r="F17" s="24">
        <v>0</v>
      </c>
      <c r="H17" s="25">
        <v>0</v>
      </c>
      <c r="J17" s="24">
        <v>0</v>
      </c>
      <c r="L17" s="24">
        <v>0</v>
      </c>
      <c r="N17" s="23" t="s">
        <v>423</v>
      </c>
      <c r="O17" s="24">
        <v>0</v>
      </c>
      <c r="Q17" s="24">
        <v>0</v>
      </c>
      <c r="S17" s="24">
        <v>0</v>
      </c>
      <c r="U17" s="24">
        <v>0</v>
      </c>
      <c r="W17" s="24">
        <v>0</v>
      </c>
      <c r="Y17" s="24">
        <v>0</v>
      </c>
      <c r="AA17" s="24">
        <v>0</v>
      </c>
      <c r="AC17" s="24">
        <v>0</v>
      </c>
      <c r="AE17" s="24">
        <v>0</v>
      </c>
      <c r="AG17" s="24">
        <v>0</v>
      </c>
      <c r="AI17" s="24">
        <v>0</v>
      </c>
      <c r="AK17" s="24">
        <v>0</v>
      </c>
      <c r="AM17" s="26">
        <v>0</v>
      </c>
      <c r="AO17" s="27">
        <v>0</v>
      </c>
      <c r="AQ17" s="27">
        <v>0</v>
      </c>
    </row>
    <row r="18" spans="1:43" s="24" customFormat="1" ht="12" customHeight="1" x14ac:dyDescent="0.2">
      <c r="A18" s="23" t="s">
        <v>424</v>
      </c>
      <c r="B18" s="24">
        <v>2760.8</v>
      </c>
      <c r="D18" s="24">
        <v>0</v>
      </c>
      <c r="F18" s="24">
        <v>-2760.8</v>
      </c>
      <c r="G18" s="24">
        <v>1</v>
      </c>
      <c r="H18" s="25">
        <v>32180.93</v>
      </c>
      <c r="J18" s="24">
        <v>0</v>
      </c>
      <c r="L18" s="24">
        <v>-32180.93</v>
      </c>
      <c r="N18" s="23" t="s">
        <v>424</v>
      </c>
      <c r="O18" s="24">
        <v>77.48</v>
      </c>
      <c r="Q18" s="24">
        <v>20993.759999999998</v>
      </c>
      <c r="S18" s="24">
        <v>7545.5</v>
      </c>
      <c r="U18" s="24">
        <v>803.39</v>
      </c>
      <c r="W18" s="24">
        <v>2760.8</v>
      </c>
      <c r="Y18" s="24">
        <v>0</v>
      </c>
      <c r="AA18" s="24">
        <v>0</v>
      </c>
      <c r="AC18" s="24">
        <v>0</v>
      </c>
      <c r="AE18" s="24">
        <v>0</v>
      </c>
      <c r="AG18" s="24">
        <v>0</v>
      </c>
      <c r="AI18" s="24">
        <v>0</v>
      </c>
      <c r="AK18" s="24">
        <v>0</v>
      </c>
      <c r="AM18" s="26">
        <v>32180.93</v>
      </c>
      <c r="AO18" s="27">
        <v>0</v>
      </c>
      <c r="AQ18" s="27">
        <v>-32180.93</v>
      </c>
    </row>
    <row r="19" spans="1:43" s="24" customFormat="1" ht="12" customHeight="1" x14ac:dyDescent="0.2">
      <c r="A19" s="23" t="s">
        <v>425</v>
      </c>
      <c r="B19" s="24">
        <v>0</v>
      </c>
      <c r="D19" s="24">
        <v>0</v>
      </c>
      <c r="F19" s="24">
        <v>0</v>
      </c>
      <c r="H19" s="25">
        <v>0</v>
      </c>
      <c r="J19" s="24">
        <v>0</v>
      </c>
      <c r="L19" s="24">
        <v>0</v>
      </c>
      <c r="N19" s="23" t="s">
        <v>425</v>
      </c>
      <c r="O19" s="24">
        <v>0</v>
      </c>
      <c r="Q19" s="24">
        <v>0</v>
      </c>
      <c r="S19" s="24">
        <v>0</v>
      </c>
      <c r="U19" s="24">
        <v>0</v>
      </c>
      <c r="W19" s="24">
        <v>0</v>
      </c>
      <c r="Y19" s="24">
        <v>0</v>
      </c>
      <c r="AA19" s="24">
        <v>0</v>
      </c>
      <c r="AC19" s="24">
        <v>0</v>
      </c>
      <c r="AE19" s="24">
        <v>0</v>
      </c>
      <c r="AG19" s="24">
        <v>0</v>
      </c>
      <c r="AI19" s="24">
        <v>0</v>
      </c>
      <c r="AK19" s="24">
        <v>0</v>
      </c>
      <c r="AM19" s="26">
        <v>0</v>
      </c>
      <c r="AO19" s="27">
        <v>0</v>
      </c>
      <c r="AQ19" s="27">
        <v>0</v>
      </c>
    </row>
    <row r="20" spans="1:43" s="24" customFormat="1" ht="12" customHeight="1" x14ac:dyDescent="0.2">
      <c r="A20" s="23" t="s">
        <v>426</v>
      </c>
      <c r="B20" s="24">
        <v>0</v>
      </c>
      <c r="D20" s="24">
        <v>0</v>
      </c>
      <c r="F20" s="24">
        <v>0</v>
      </c>
      <c r="H20" s="25">
        <v>0</v>
      </c>
      <c r="J20" s="24">
        <v>0</v>
      </c>
      <c r="L20" s="24">
        <v>0</v>
      </c>
      <c r="N20" s="23" t="s">
        <v>426</v>
      </c>
      <c r="O20" s="24">
        <v>0</v>
      </c>
      <c r="Q20" s="24">
        <v>0</v>
      </c>
      <c r="S20" s="24">
        <v>0</v>
      </c>
      <c r="U20" s="24">
        <v>0</v>
      </c>
      <c r="W20" s="24">
        <v>0</v>
      </c>
      <c r="Y20" s="24">
        <v>0</v>
      </c>
      <c r="AA20" s="24">
        <v>0</v>
      </c>
      <c r="AC20" s="24">
        <v>0</v>
      </c>
      <c r="AE20" s="24">
        <v>0</v>
      </c>
      <c r="AG20" s="24">
        <v>0</v>
      </c>
      <c r="AI20" s="24">
        <v>0</v>
      </c>
      <c r="AK20" s="24">
        <v>0</v>
      </c>
      <c r="AM20" s="26">
        <v>0</v>
      </c>
      <c r="AO20" s="27">
        <v>0</v>
      </c>
      <c r="AQ20" s="27">
        <v>0</v>
      </c>
    </row>
    <row r="21" spans="1:43" s="24" customFormat="1" ht="12" customHeight="1" x14ac:dyDescent="0.2">
      <c r="A21" s="23" t="s">
        <v>427</v>
      </c>
      <c r="B21" s="24">
        <v>22.73</v>
      </c>
      <c r="D21" s="24">
        <v>1114</v>
      </c>
      <c r="F21" s="24">
        <v>1091.27</v>
      </c>
      <c r="H21" s="25">
        <v>5259.09</v>
      </c>
      <c r="J21" s="24">
        <v>5570</v>
      </c>
      <c r="L21" s="24">
        <v>310.91000000000003</v>
      </c>
      <c r="N21" s="23" t="s">
        <v>427</v>
      </c>
      <c r="O21" s="24">
        <v>-63.44</v>
      </c>
      <c r="Q21" s="24">
        <v>2026.8</v>
      </c>
      <c r="S21" s="24">
        <v>699</v>
      </c>
      <c r="U21" s="24">
        <v>2574</v>
      </c>
      <c r="W21" s="24">
        <v>22.73</v>
      </c>
      <c r="Y21" s="24">
        <v>1114</v>
      </c>
      <c r="AA21" s="24">
        <v>1114</v>
      </c>
      <c r="AC21" s="24">
        <v>1114</v>
      </c>
      <c r="AE21" s="24">
        <v>1114</v>
      </c>
      <c r="AG21" s="24">
        <v>1114</v>
      </c>
      <c r="AI21" s="24">
        <v>1114</v>
      </c>
      <c r="AK21" s="24">
        <v>1114</v>
      </c>
      <c r="AM21" s="26">
        <v>13057.09</v>
      </c>
      <c r="AO21" s="27">
        <v>13368</v>
      </c>
      <c r="AQ21" s="27">
        <v>310.91000000000003</v>
      </c>
    </row>
    <row r="22" spans="1:43" s="24" customFormat="1" ht="12" customHeight="1" x14ac:dyDescent="0.2">
      <c r="A22" s="23" t="s">
        <v>428</v>
      </c>
      <c r="B22" s="24">
        <v>0</v>
      </c>
      <c r="D22" s="24">
        <v>0</v>
      </c>
      <c r="F22" s="24">
        <v>0</v>
      </c>
      <c r="H22" s="25">
        <v>0</v>
      </c>
      <c r="J22" s="24">
        <v>0</v>
      </c>
      <c r="L22" s="24">
        <v>0</v>
      </c>
      <c r="N22" s="23" t="s">
        <v>428</v>
      </c>
      <c r="O22" s="24">
        <v>0</v>
      </c>
      <c r="Q22" s="24">
        <v>0</v>
      </c>
      <c r="S22" s="24">
        <v>0</v>
      </c>
      <c r="U22" s="24">
        <v>0</v>
      </c>
      <c r="W22" s="24">
        <v>0</v>
      </c>
      <c r="Y22" s="24">
        <v>0</v>
      </c>
      <c r="AA22" s="24">
        <v>0</v>
      </c>
      <c r="AC22" s="24">
        <v>0</v>
      </c>
      <c r="AE22" s="24">
        <v>0</v>
      </c>
      <c r="AG22" s="24">
        <v>0</v>
      </c>
      <c r="AI22" s="24">
        <v>0</v>
      </c>
      <c r="AK22" s="24">
        <v>0</v>
      </c>
      <c r="AM22" s="26">
        <v>0</v>
      </c>
      <c r="AO22" s="27">
        <v>0</v>
      </c>
      <c r="AQ22" s="27">
        <v>0</v>
      </c>
    </row>
    <row r="23" spans="1:43" s="24" customFormat="1" ht="12" customHeight="1" x14ac:dyDescent="0.2">
      <c r="A23" s="23" t="s">
        <v>429</v>
      </c>
      <c r="B23" s="24">
        <v>0</v>
      </c>
      <c r="D23" s="24">
        <v>0</v>
      </c>
      <c r="F23" s="24">
        <v>0</v>
      </c>
      <c r="H23" s="25">
        <v>0</v>
      </c>
      <c r="J23" s="24">
        <v>0</v>
      </c>
      <c r="L23" s="24">
        <v>0</v>
      </c>
      <c r="N23" s="23" t="s">
        <v>429</v>
      </c>
      <c r="O23" s="24">
        <v>0</v>
      </c>
      <c r="Q23" s="24">
        <v>0</v>
      </c>
      <c r="S23" s="24">
        <v>0</v>
      </c>
      <c r="U23" s="24">
        <v>0</v>
      </c>
      <c r="W23" s="24">
        <v>0</v>
      </c>
      <c r="Y23" s="24">
        <v>0</v>
      </c>
      <c r="AA23" s="24">
        <v>0</v>
      </c>
      <c r="AC23" s="24">
        <v>0</v>
      </c>
      <c r="AE23" s="24">
        <v>0</v>
      </c>
      <c r="AG23" s="24">
        <v>0</v>
      </c>
      <c r="AI23" s="24">
        <v>0</v>
      </c>
      <c r="AK23" s="24">
        <v>0</v>
      </c>
      <c r="AM23" s="26">
        <v>0</v>
      </c>
      <c r="AO23" s="27">
        <v>0</v>
      </c>
      <c r="AQ23" s="27">
        <v>0</v>
      </c>
    </row>
    <row r="24" spans="1:43" s="24" customFormat="1" ht="12" customHeight="1" x14ac:dyDescent="0.2">
      <c r="A24" s="23" t="s">
        <v>430</v>
      </c>
      <c r="B24" s="24">
        <v>0</v>
      </c>
      <c r="D24" s="24">
        <v>805</v>
      </c>
      <c r="F24" s="24">
        <v>805</v>
      </c>
      <c r="H24" s="25">
        <v>221.03</v>
      </c>
      <c r="J24" s="24">
        <v>4025</v>
      </c>
      <c r="L24" s="24">
        <v>3803.97</v>
      </c>
      <c r="N24" s="23" t="s">
        <v>430</v>
      </c>
      <c r="O24" s="24">
        <v>0</v>
      </c>
      <c r="Q24" s="24">
        <v>0</v>
      </c>
      <c r="S24" s="24">
        <v>37.25</v>
      </c>
      <c r="U24" s="24">
        <v>183.78</v>
      </c>
      <c r="W24" s="24">
        <v>0</v>
      </c>
      <c r="Y24" s="24">
        <v>805</v>
      </c>
      <c r="AA24" s="24">
        <v>805</v>
      </c>
      <c r="AC24" s="24">
        <v>805</v>
      </c>
      <c r="AE24" s="24">
        <v>805</v>
      </c>
      <c r="AG24" s="24">
        <v>805</v>
      </c>
      <c r="AI24" s="24">
        <v>805</v>
      </c>
      <c r="AK24" s="24">
        <v>805</v>
      </c>
      <c r="AM24" s="26">
        <v>5856.03</v>
      </c>
      <c r="AO24" s="27">
        <v>9660</v>
      </c>
      <c r="AQ24" s="27">
        <v>3803.97</v>
      </c>
    </row>
    <row r="25" spans="1:43" s="24" customFormat="1" ht="12" customHeight="1" x14ac:dyDescent="0.2">
      <c r="A25" s="23" t="s">
        <v>431</v>
      </c>
      <c r="B25" s="24">
        <v>0</v>
      </c>
      <c r="D25" s="24">
        <v>13</v>
      </c>
      <c r="F25" s="24">
        <v>13</v>
      </c>
      <c r="H25" s="25">
        <v>0</v>
      </c>
      <c r="J25" s="24">
        <v>65</v>
      </c>
      <c r="L25" s="24">
        <v>65</v>
      </c>
      <c r="N25" s="23" t="s">
        <v>431</v>
      </c>
      <c r="O25" s="24">
        <v>0</v>
      </c>
      <c r="Q25" s="24">
        <v>0</v>
      </c>
      <c r="S25" s="24">
        <v>0</v>
      </c>
      <c r="U25" s="24">
        <v>0</v>
      </c>
      <c r="W25" s="24">
        <v>0</v>
      </c>
      <c r="Y25" s="24">
        <v>13</v>
      </c>
      <c r="AA25" s="24">
        <v>13</v>
      </c>
      <c r="AC25" s="24">
        <v>13</v>
      </c>
      <c r="AE25" s="24">
        <v>13</v>
      </c>
      <c r="AG25" s="24">
        <v>13</v>
      </c>
      <c r="AI25" s="24">
        <v>13</v>
      </c>
      <c r="AK25" s="24">
        <v>13</v>
      </c>
      <c r="AM25" s="26">
        <v>91</v>
      </c>
      <c r="AO25" s="27">
        <v>156</v>
      </c>
      <c r="AQ25" s="27">
        <v>65</v>
      </c>
    </row>
    <row r="26" spans="1:43" s="24" customFormat="1" ht="12" customHeight="1" x14ac:dyDescent="0.2">
      <c r="A26" s="23" t="s">
        <v>432</v>
      </c>
      <c r="B26" s="24">
        <v>0</v>
      </c>
      <c r="D26" s="24">
        <v>0</v>
      </c>
      <c r="F26" s="24">
        <v>0</v>
      </c>
      <c r="H26" s="25">
        <v>0</v>
      </c>
      <c r="J26" s="24">
        <v>0</v>
      </c>
      <c r="L26" s="24">
        <v>0</v>
      </c>
      <c r="N26" s="23" t="s">
        <v>432</v>
      </c>
      <c r="O26" s="24">
        <v>0</v>
      </c>
      <c r="Q26" s="24">
        <v>0</v>
      </c>
      <c r="S26" s="24">
        <v>0</v>
      </c>
      <c r="U26" s="24">
        <v>0</v>
      </c>
      <c r="W26" s="24">
        <v>0</v>
      </c>
      <c r="Y26" s="24">
        <v>0</v>
      </c>
      <c r="AA26" s="24">
        <v>0</v>
      </c>
      <c r="AC26" s="24">
        <v>0</v>
      </c>
      <c r="AE26" s="24">
        <v>0</v>
      </c>
      <c r="AG26" s="24">
        <v>0</v>
      </c>
      <c r="AI26" s="24">
        <v>0</v>
      </c>
      <c r="AK26" s="24">
        <v>0</v>
      </c>
      <c r="AM26" s="26">
        <v>0</v>
      </c>
      <c r="AO26" s="27">
        <v>0</v>
      </c>
      <c r="AQ26" s="27">
        <v>0</v>
      </c>
    </row>
    <row r="27" spans="1:43" s="24" customFormat="1" ht="12" customHeight="1" x14ac:dyDescent="0.2">
      <c r="A27" s="23" t="s">
        <v>433</v>
      </c>
      <c r="B27" s="24">
        <v>0</v>
      </c>
      <c r="D27" s="24">
        <v>0</v>
      </c>
      <c r="F27" s="24">
        <v>0</v>
      </c>
      <c r="H27" s="25">
        <v>18</v>
      </c>
      <c r="J27" s="24">
        <v>0</v>
      </c>
      <c r="L27" s="24">
        <v>-18</v>
      </c>
      <c r="N27" s="23" t="s">
        <v>433</v>
      </c>
      <c r="O27" s="24">
        <v>14.43</v>
      </c>
      <c r="Q27" s="24">
        <v>3.57</v>
      </c>
      <c r="S27" s="24">
        <v>0</v>
      </c>
      <c r="U27" s="24">
        <v>0</v>
      </c>
      <c r="W27" s="24">
        <v>0</v>
      </c>
      <c r="Y27" s="24">
        <v>0</v>
      </c>
      <c r="AA27" s="24">
        <v>0</v>
      </c>
      <c r="AC27" s="24">
        <v>0</v>
      </c>
      <c r="AE27" s="24">
        <v>0</v>
      </c>
      <c r="AG27" s="24">
        <v>0</v>
      </c>
      <c r="AI27" s="24">
        <v>0</v>
      </c>
      <c r="AK27" s="24">
        <v>0</v>
      </c>
      <c r="AM27" s="26">
        <v>18</v>
      </c>
      <c r="AO27" s="27">
        <v>0</v>
      </c>
      <c r="AQ27" s="27">
        <v>-18</v>
      </c>
    </row>
    <row r="28" spans="1:43" s="24" customFormat="1" ht="12" customHeight="1" x14ac:dyDescent="0.2">
      <c r="A28" s="23" t="s">
        <v>434</v>
      </c>
      <c r="B28" s="24">
        <v>0</v>
      </c>
      <c r="D28" s="24">
        <v>0</v>
      </c>
      <c r="F28" s="24">
        <v>0</v>
      </c>
      <c r="H28" s="25">
        <v>0</v>
      </c>
      <c r="J28" s="24">
        <v>0</v>
      </c>
      <c r="L28" s="24">
        <v>0</v>
      </c>
      <c r="N28" s="23" t="s">
        <v>434</v>
      </c>
      <c r="O28" s="24">
        <v>0</v>
      </c>
      <c r="Q28" s="24">
        <v>0</v>
      </c>
      <c r="S28" s="24">
        <v>0</v>
      </c>
      <c r="U28" s="24">
        <v>0</v>
      </c>
      <c r="W28" s="24">
        <v>0</v>
      </c>
      <c r="Y28" s="24">
        <v>0</v>
      </c>
      <c r="AA28" s="24">
        <v>0</v>
      </c>
      <c r="AC28" s="24">
        <v>0</v>
      </c>
      <c r="AE28" s="24">
        <v>0</v>
      </c>
      <c r="AG28" s="24">
        <v>0</v>
      </c>
      <c r="AI28" s="24">
        <v>0</v>
      </c>
      <c r="AK28" s="24">
        <v>0</v>
      </c>
      <c r="AM28" s="26">
        <v>0</v>
      </c>
      <c r="AO28" s="27">
        <v>0</v>
      </c>
      <c r="AQ28" s="27">
        <v>0</v>
      </c>
    </row>
    <row r="29" spans="1:43" s="24" customFormat="1" ht="12" customHeight="1" x14ac:dyDescent="0.2">
      <c r="A29" s="23" t="s">
        <v>435</v>
      </c>
      <c r="B29" s="24">
        <v>1818.24</v>
      </c>
      <c r="D29" s="24">
        <v>275</v>
      </c>
      <c r="F29" s="24">
        <v>-1543.24</v>
      </c>
      <c r="G29" s="24">
        <v>2</v>
      </c>
      <c r="H29" s="25">
        <v>8375.02</v>
      </c>
      <c r="J29" s="24">
        <v>1375</v>
      </c>
      <c r="L29" s="24">
        <v>-7000.02</v>
      </c>
      <c r="N29" s="23" t="s">
        <v>435</v>
      </c>
      <c r="O29" s="24">
        <v>260.49</v>
      </c>
      <c r="Q29" s="24">
        <v>2270.66</v>
      </c>
      <c r="S29" s="24">
        <v>2037.61</v>
      </c>
      <c r="U29" s="24">
        <v>1988.02</v>
      </c>
      <c r="W29" s="24">
        <v>1818.24</v>
      </c>
      <c r="Y29" s="24">
        <v>275</v>
      </c>
      <c r="AA29" s="24">
        <v>275</v>
      </c>
      <c r="AC29" s="24">
        <v>275</v>
      </c>
      <c r="AE29" s="24">
        <v>275</v>
      </c>
      <c r="AG29" s="24">
        <v>275</v>
      </c>
      <c r="AI29" s="24">
        <v>275</v>
      </c>
      <c r="AK29" s="24">
        <v>275</v>
      </c>
      <c r="AM29" s="26">
        <v>10300.02</v>
      </c>
      <c r="AO29" s="27">
        <v>3300</v>
      </c>
      <c r="AQ29" s="27">
        <v>-7000.02</v>
      </c>
    </row>
    <row r="30" spans="1:43" s="24" customFormat="1" ht="12" customHeight="1" x14ac:dyDescent="0.2">
      <c r="A30" s="23" t="s">
        <v>436</v>
      </c>
      <c r="B30" s="28">
        <v>6355.68</v>
      </c>
      <c r="D30" s="28">
        <v>4202</v>
      </c>
      <c r="F30" s="28">
        <v>-2153.6799999999998</v>
      </c>
      <c r="H30" s="29">
        <v>98343.569999999949</v>
      </c>
      <c r="J30" s="28">
        <v>21010</v>
      </c>
      <c r="L30" s="28">
        <v>-77333.569999999949</v>
      </c>
      <c r="N30" s="23" t="s">
        <v>436</v>
      </c>
      <c r="O30" s="28">
        <v>78647.48</v>
      </c>
      <c r="Q30" s="28">
        <v>155066.91</v>
      </c>
      <c r="S30" s="28">
        <v>-132951.01</v>
      </c>
      <c r="U30" s="28">
        <v>-8775.49</v>
      </c>
      <c r="W30" s="28">
        <v>6355.68</v>
      </c>
      <c r="Y30" s="28">
        <v>4202</v>
      </c>
      <c r="AA30" s="28">
        <v>4202</v>
      </c>
      <c r="AC30" s="28">
        <v>4202</v>
      </c>
      <c r="AE30" s="28">
        <v>4202</v>
      </c>
      <c r="AG30" s="28">
        <v>4202</v>
      </c>
      <c r="AI30" s="28">
        <v>4202</v>
      </c>
      <c r="AK30" s="28">
        <v>4202</v>
      </c>
      <c r="AM30" s="30">
        <v>127757.57</v>
      </c>
      <c r="AO30" s="31">
        <v>50424</v>
      </c>
      <c r="AQ30" s="31">
        <v>-77333.570000000007</v>
      </c>
    </row>
    <row r="31" spans="1:43" s="24" customFormat="1" ht="12" customHeight="1" x14ac:dyDescent="0.2">
      <c r="A31" s="32" t="s">
        <v>437</v>
      </c>
      <c r="B31" s="24">
        <v>54235.89</v>
      </c>
      <c r="D31" s="24">
        <v>69122</v>
      </c>
      <c r="F31" s="24">
        <v>14886.11</v>
      </c>
      <c r="H31" s="33">
        <v>452406.74999999668</v>
      </c>
      <c r="J31" s="24">
        <v>345610</v>
      </c>
      <c r="L31" s="24">
        <v>-106796.74999999668</v>
      </c>
      <c r="N31" s="32" t="s">
        <v>437</v>
      </c>
      <c r="O31" s="24">
        <v>170289.33</v>
      </c>
      <c r="P31" s="34"/>
      <c r="Q31" s="24">
        <v>281915.57</v>
      </c>
      <c r="R31" s="34"/>
      <c r="S31" s="24">
        <v>-93697.52</v>
      </c>
      <c r="T31" s="34"/>
      <c r="U31" s="24">
        <v>39663.47999999969</v>
      </c>
      <c r="V31" s="34"/>
      <c r="W31" s="24">
        <v>54235.89</v>
      </c>
      <c r="X31" s="34"/>
      <c r="Y31" s="24">
        <v>69122</v>
      </c>
      <c r="Z31" s="34"/>
      <c r="AA31" s="24">
        <v>69122</v>
      </c>
      <c r="AB31" s="34"/>
      <c r="AC31" s="24">
        <v>69122</v>
      </c>
      <c r="AD31" s="34"/>
      <c r="AE31" s="24">
        <v>69122</v>
      </c>
      <c r="AF31" s="34"/>
      <c r="AG31" s="24">
        <v>69122</v>
      </c>
      <c r="AH31" s="34"/>
      <c r="AI31" s="24">
        <v>69122</v>
      </c>
      <c r="AJ31" s="34"/>
      <c r="AK31" s="24">
        <v>69122</v>
      </c>
      <c r="AL31" s="34"/>
      <c r="AM31" s="26">
        <v>936260.75</v>
      </c>
      <c r="AO31" s="27">
        <v>829464</v>
      </c>
      <c r="AQ31" s="27">
        <v>-106796.75</v>
      </c>
    </row>
    <row r="32" spans="1:43" s="24" customFormat="1" ht="12" customHeight="1" x14ac:dyDescent="0.2">
      <c r="A32" s="35"/>
      <c r="C32" s="34"/>
      <c r="F32" s="34"/>
      <c r="G32" s="34"/>
      <c r="H32" s="33"/>
      <c r="N32" s="35"/>
      <c r="AM32" s="26"/>
      <c r="AO32" s="27"/>
      <c r="AQ32" s="27"/>
    </row>
    <row r="33" spans="1:43" s="24" customFormat="1" ht="12" customHeight="1" x14ac:dyDescent="0.2">
      <c r="A33" s="23" t="s">
        <v>438</v>
      </c>
      <c r="B33" s="35">
        <v>-8492.7800000000007</v>
      </c>
      <c r="D33" s="35">
        <v>-8492.7800000000007</v>
      </c>
      <c r="F33" s="35">
        <v>0</v>
      </c>
      <c r="H33" s="25">
        <v>-42463.9</v>
      </c>
      <c r="J33" s="35">
        <v>-42463.9</v>
      </c>
      <c r="L33" s="35">
        <v>0</v>
      </c>
      <c r="N33" s="23" t="s">
        <v>438</v>
      </c>
      <c r="O33" s="35">
        <v>-8492.7800000000007</v>
      </c>
      <c r="P33" s="35"/>
      <c r="Q33" s="35">
        <v>-8492.7800000000007</v>
      </c>
      <c r="R33" s="35"/>
      <c r="S33" s="35">
        <v>-8492.7800000000007</v>
      </c>
      <c r="T33" s="35"/>
      <c r="U33" s="35">
        <v>-8492.7800000000007</v>
      </c>
      <c r="V33" s="35"/>
      <c r="W33" s="35">
        <v>-8492.7800000000007</v>
      </c>
      <c r="X33" s="35"/>
      <c r="Y33" s="35">
        <v>-8492.7800000000007</v>
      </c>
      <c r="Z33" s="35"/>
      <c r="AA33" s="35">
        <v>-8492.7800000000007</v>
      </c>
      <c r="AB33" s="35"/>
      <c r="AC33" s="35">
        <v>-8492.7800000000007</v>
      </c>
      <c r="AD33" s="35"/>
      <c r="AE33" s="35">
        <v>-8492.7800000000007</v>
      </c>
      <c r="AF33" s="35"/>
      <c r="AG33" s="35">
        <v>-8492.7800000000007</v>
      </c>
      <c r="AH33" s="35"/>
      <c r="AI33" s="35">
        <v>-8492.7800000000007</v>
      </c>
      <c r="AJ33" s="35"/>
      <c r="AK33" s="35">
        <v>-8492.7800000000007</v>
      </c>
      <c r="AL33" s="35"/>
      <c r="AM33" s="36">
        <v>-101913.36</v>
      </c>
      <c r="AO33" s="37">
        <v>-101913.36</v>
      </c>
      <c r="AQ33" s="27">
        <v>0</v>
      </c>
    </row>
    <row r="34" spans="1:43" s="24" customFormat="1" ht="12" customHeight="1" x14ac:dyDescent="0.2">
      <c r="A34" s="38" t="s">
        <v>359</v>
      </c>
      <c r="B34" s="28">
        <v>0</v>
      </c>
      <c r="D34" s="28">
        <v>-2.1827872842550278E-11</v>
      </c>
      <c r="F34" s="28">
        <v>-2.1827872842550278E-11</v>
      </c>
      <c r="H34" s="29">
        <v>8.9999999938299879E-2</v>
      </c>
      <c r="J34" s="28">
        <v>-1.0913936421275139E-10</v>
      </c>
      <c r="L34" s="28">
        <v>-9.0000000047439244E-2</v>
      </c>
      <c r="N34" s="38" t="s">
        <v>359</v>
      </c>
      <c r="O34" s="28">
        <v>168927.19</v>
      </c>
      <c r="P34" s="35"/>
      <c r="Q34" s="28">
        <v>375352.03</v>
      </c>
      <c r="R34" s="35"/>
      <c r="S34" s="28">
        <v>-544279.13</v>
      </c>
      <c r="T34" s="35"/>
      <c r="U34" s="28">
        <v>0</v>
      </c>
      <c r="V34" s="35"/>
      <c r="W34" s="28">
        <v>0</v>
      </c>
      <c r="X34" s="35"/>
      <c r="Y34" s="28">
        <v>-2.1827872842550278E-11</v>
      </c>
      <c r="Z34" s="35"/>
      <c r="AA34" s="28">
        <v>-2.1827872842550278E-11</v>
      </c>
      <c r="AB34" s="35"/>
      <c r="AC34" s="28">
        <v>-2.1827872842550278E-11</v>
      </c>
      <c r="AD34" s="35"/>
      <c r="AE34" s="28">
        <v>-2.1827872842550278E-11</v>
      </c>
      <c r="AF34" s="35"/>
      <c r="AG34" s="28">
        <v>-2.1827872842550278E-11</v>
      </c>
      <c r="AH34" s="35"/>
      <c r="AI34" s="28">
        <v>-2.1827872842550278E-11</v>
      </c>
      <c r="AJ34" s="35"/>
      <c r="AK34" s="28">
        <v>-2.1827872842550278E-11</v>
      </c>
      <c r="AL34" s="35"/>
      <c r="AM34" s="30">
        <v>8.99999998146086E-2</v>
      </c>
      <c r="AO34" s="31">
        <v>-2.6193447411060333E-10</v>
      </c>
      <c r="AQ34" s="31">
        <v>-9.0000000076543074E-2</v>
      </c>
    </row>
    <row r="35" spans="1:43" s="24" customFormat="1" ht="12" customHeight="1" x14ac:dyDescent="0.2">
      <c r="C35" s="34"/>
      <c r="F35" s="34"/>
      <c r="G35" s="34"/>
      <c r="H35" s="33"/>
      <c r="AM35" s="26"/>
      <c r="AO35" s="27"/>
      <c r="AQ35" s="27"/>
    </row>
    <row r="36" spans="1:43" s="24" customFormat="1" ht="12" customHeight="1" x14ac:dyDescent="0.2">
      <c r="A36" s="39" t="s">
        <v>439</v>
      </c>
      <c r="B36" s="34">
        <v>45743.11</v>
      </c>
      <c r="C36" s="34"/>
      <c r="D36" s="34">
        <v>60629.22</v>
      </c>
      <c r="E36" s="34"/>
      <c r="F36" s="34">
        <v>14886.11</v>
      </c>
      <c r="G36" s="34"/>
      <c r="H36" s="34">
        <v>409942.93999999668</v>
      </c>
      <c r="I36" s="34"/>
      <c r="J36" s="34">
        <v>303146.09999999998</v>
      </c>
      <c r="K36" s="34"/>
      <c r="L36" s="34">
        <v>-106796.83999999674</v>
      </c>
      <c r="N36" s="39" t="s">
        <v>439</v>
      </c>
      <c r="O36" s="34">
        <v>330723.74</v>
      </c>
      <c r="P36" s="34"/>
      <c r="Q36" s="34">
        <v>648774.81999999995</v>
      </c>
      <c r="R36" s="34"/>
      <c r="S36" s="34">
        <v>-646469.43000000005</v>
      </c>
      <c r="T36" s="34"/>
      <c r="U36" s="34">
        <v>31170.699999999691</v>
      </c>
      <c r="V36" s="34"/>
      <c r="W36" s="34">
        <v>45743.11</v>
      </c>
      <c r="X36" s="34"/>
      <c r="Y36" s="34">
        <v>60629.22</v>
      </c>
      <c r="Z36" s="34"/>
      <c r="AA36" s="34">
        <v>60629.22</v>
      </c>
      <c r="AB36" s="34"/>
      <c r="AC36" s="34">
        <v>60629.22</v>
      </c>
      <c r="AD36" s="34"/>
      <c r="AE36" s="34">
        <v>60629.22</v>
      </c>
      <c r="AF36" s="34"/>
      <c r="AG36" s="34">
        <v>60629.22</v>
      </c>
      <c r="AH36" s="34"/>
      <c r="AI36" s="34">
        <v>60629.22</v>
      </c>
      <c r="AJ36" s="34"/>
      <c r="AK36" s="34">
        <v>60629.22</v>
      </c>
      <c r="AL36" s="34"/>
      <c r="AM36" s="26">
        <v>834347.48</v>
      </c>
      <c r="AO36" s="27">
        <v>727550.64</v>
      </c>
      <c r="AQ36" s="27">
        <v>-106796.84</v>
      </c>
    </row>
    <row r="37" spans="1:43" s="24" customFormat="1" ht="12" customHeight="1" x14ac:dyDescent="0.2">
      <c r="N37" s="39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O37" s="34"/>
      <c r="AQ37" s="34"/>
    </row>
    <row r="38" spans="1:43" s="24" customFormat="1" ht="12" customHeight="1" x14ac:dyDescent="0.2">
      <c r="A38" s="40" t="s">
        <v>440</v>
      </c>
      <c r="B38" s="24">
        <v>2</v>
      </c>
      <c r="D38" s="24">
        <v>2</v>
      </c>
      <c r="F38" s="24">
        <v>0</v>
      </c>
      <c r="H38" s="24">
        <v>2</v>
      </c>
      <c r="J38" s="24">
        <v>2</v>
      </c>
      <c r="L38" s="24">
        <v>0</v>
      </c>
      <c r="N38" s="40" t="s">
        <v>440</v>
      </c>
      <c r="O38" s="24">
        <v>2</v>
      </c>
      <c r="Q38" s="24">
        <v>2</v>
      </c>
      <c r="S38" s="24">
        <v>2</v>
      </c>
      <c r="U38" s="24">
        <v>2</v>
      </c>
      <c r="W38" s="24">
        <v>2</v>
      </c>
      <c r="Y38" s="24">
        <v>2</v>
      </c>
      <c r="AA38" s="24">
        <v>2</v>
      </c>
      <c r="AC38" s="24">
        <v>2</v>
      </c>
      <c r="AE38" s="24">
        <v>2</v>
      </c>
      <c r="AG38" s="24">
        <v>2</v>
      </c>
      <c r="AI38" s="24">
        <v>2</v>
      </c>
      <c r="AK38" s="24">
        <v>2</v>
      </c>
      <c r="AM38" s="26">
        <v>2</v>
      </c>
      <c r="AO38" s="27">
        <v>2</v>
      </c>
      <c r="AQ38" s="27">
        <v>0</v>
      </c>
    </row>
    <row r="39" spans="1:43" ht="12" customHeight="1" x14ac:dyDescent="0.2"/>
    <row r="41" spans="1:43" x14ac:dyDescent="0.2">
      <c r="A41" s="4" t="s">
        <v>572</v>
      </c>
    </row>
    <row r="43" spans="1:43" x14ac:dyDescent="0.2">
      <c r="A43" s="4" t="s">
        <v>601</v>
      </c>
    </row>
    <row r="44" spans="1:43" x14ac:dyDescent="0.2">
      <c r="A44" s="4" t="s">
        <v>600</v>
      </c>
    </row>
    <row r="45" spans="1:43" x14ac:dyDescent="0.2">
      <c r="A45" s="4" t="s">
        <v>577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9 F39 F37 L37 L11:L35 F11:F35">
    <cfRule type="cellIs" dxfId="7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opLeftCell="G62" workbookViewId="0">
      <selection activeCell="G62" sqref="A1:IV65536"/>
    </sheetView>
  </sheetViews>
  <sheetFormatPr defaultRowHeight="12.75" x14ac:dyDescent="0.2"/>
  <cols>
    <col min="1" max="1" width="6.140625" customWidth="1"/>
    <col min="2" max="2" width="10.42578125" customWidth="1"/>
    <col min="3" max="3" width="7.5703125" customWidth="1"/>
    <col min="4" max="4" width="11.42578125" customWidth="1"/>
    <col min="5" max="5" width="4.85546875" customWidth="1"/>
    <col min="7" max="7" width="15.42578125" customWidth="1"/>
    <col min="8" max="8" width="11.7109375" customWidth="1"/>
    <col min="9" max="9" width="46.28515625" customWidth="1"/>
    <col min="10" max="10" width="11.5703125" customWidth="1"/>
    <col min="11" max="11" width="34.28515625" customWidth="1"/>
    <col min="12" max="12" width="12.140625" customWidth="1"/>
  </cols>
  <sheetData>
    <row r="1" spans="1:12" x14ac:dyDescent="0.2">
      <c r="A1" t="s">
        <v>0</v>
      </c>
      <c r="C1" t="s">
        <v>1</v>
      </c>
      <c r="E1" t="s">
        <v>179</v>
      </c>
    </row>
    <row r="2" spans="1:12" x14ac:dyDescent="0.2">
      <c r="A2" t="s">
        <v>3</v>
      </c>
      <c r="C2" s="1">
        <v>105655</v>
      </c>
      <c r="E2" t="s">
        <v>180</v>
      </c>
    </row>
    <row r="3" spans="1:12" x14ac:dyDescent="0.2">
      <c r="A3" t="s">
        <v>5</v>
      </c>
      <c r="C3" t="s">
        <v>6</v>
      </c>
      <c r="E3" t="s">
        <v>7</v>
      </c>
    </row>
    <row r="6" spans="1:12" x14ac:dyDescent="0.2">
      <c r="B6" t="s">
        <v>8</v>
      </c>
      <c r="C6" t="s">
        <v>9</v>
      </c>
      <c r="D6" t="s">
        <v>10</v>
      </c>
      <c r="F6" t="s">
        <v>11</v>
      </c>
      <c r="H6" t="s">
        <v>12</v>
      </c>
      <c r="I6" t="s">
        <v>13</v>
      </c>
      <c r="J6" t="s">
        <v>14</v>
      </c>
      <c r="K6" t="s">
        <v>181</v>
      </c>
      <c r="L6" t="s">
        <v>182</v>
      </c>
    </row>
    <row r="8" spans="1:12" x14ac:dyDescent="0.2">
      <c r="B8" s="2">
        <v>37042</v>
      </c>
      <c r="C8">
        <v>413</v>
      </c>
      <c r="D8">
        <v>52000500</v>
      </c>
      <c r="F8" t="s">
        <v>17</v>
      </c>
      <c r="H8">
        <v>100026816</v>
      </c>
      <c r="J8">
        <v>30016000</v>
      </c>
      <c r="K8" t="s">
        <v>18</v>
      </c>
      <c r="L8" s="3">
        <v>579.28</v>
      </c>
    </row>
    <row r="9" spans="1:12" x14ac:dyDescent="0.2">
      <c r="B9" s="2">
        <v>37042</v>
      </c>
      <c r="C9">
        <v>413</v>
      </c>
      <c r="D9">
        <v>52000500</v>
      </c>
      <c r="F9" t="s">
        <v>17</v>
      </c>
      <c r="H9">
        <v>100026816</v>
      </c>
      <c r="J9">
        <v>30016000</v>
      </c>
      <c r="K9" t="s">
        <v>18</v>
      </c>
      <c r="L9" s="3">
        <v>2307.81</v>
      </c>
    </row>
    <row r="10" spans="1:12" x14ac:dyDescent="0.2">
      <c r="B10" s="2">
        <v>37042</v>
      </c>
      <c r="C10">
        <v>413</v>
      </c>
      <c r="D10">
        <v>52000500</v>
      </c>
      <c r="F10" t="s">
        <v>17</v>
      </c>
      <c r="H10">
        <v>100026816</v>
      </c>
      <c r="J10">
        <v>30016000</v>
      </c>
      <c r="K10" t="s">
        <v>18</v>
      </c>
      <c r="L10" s="3">
        <v>14583.5</v>
      </c>
    </row>
    <row r="11" spans="1:12" x14ac:dyDescent="0.2">
      <c r="B11" s="2">
        <v>37026</v>
      </c>
      <c r="C11">
        <v>413</v>
      </c>
      <c r="D11">
        <v>52000500</v>
      </c>
      <c r="F11" t="s">
        <v>17</v>
      </c>
      <c r="H11">
        <v>100025199</v>
      </c>
      <c r="J11">
        <v>30016000</v>
      </c>
      <c r="K11" t="s">
        <v>18</v>
      </c>
      <c r="L11" s="3">
        <v>14583.5</v>
      </c>
    </row>
    <row r="12" spans="1:12" x14ac:dyDescent="0.2">
      <c r="B12" s="2">
        <v>37026</v>
      </c>
      <c r="C12">
        <v>413</v>
      </c>
      <c r="D12">
        <v>52000500</v>
      </c>
      <c r="F12" t="s">
        <v>17</v>
      </c>
      <c r="H12">
        <v>100025199</v>
      </c>
      <c r="J12">
        <v>25142000</v>
      </c>
      <c r="K12" t="s">
        <v>19</v>
      </c>
      <c r="L12" s="3">
        <v>-1468.6</v>
      </c>
    </row>
    <row r="13" spans="1:12" x14ac:dyDescent="0.2">
      <c r="B13" s="2">
        <v>37026</v>
      </c>
      <c r="C13">
        <v>413</v>
      </c>
      <c r="D13">
        <v>52000500</v>
      </c>
      <c r="F13" t="s">
        <v>17</v>
      </c>
      <c r="H13">
        <v>100025199</v>
      </c>
      <c r="J13">
        <v>30016000</v>
      </c>
      <c r="K13" t="s">
        <v>18</v>
      </c>
      <c r="L13" s="3">
        <v>2307.81</v>
      </c>
    </row>
    <row r="14" spans="1:12" x14ac:dyDescent="0.2">
      <c r="B14" s="2">
        <v>37026</v>
      </c>
      <c r="C14">
        <v>413</v>
      </c>
      <c r="D14">
        <v>52000500</v>
      </c>
      <c r="F14" t="s">
        <v>17</v>
      </c>
      <c r="H14">
        <v>100025199</v>
      </c>
      <c r="J14">
        <v>30016000</v>
      </c>
      <c r="K14" t="s">
        <v>18</v>
      </c>
      <c r="L14" s="3">
        <v>1468.6</v>
      </c>
    </row>
    <row r="15" spans="1:12" x14ac:dyDescent="0.2">
      <c r="B15" t="s">
        <v>20</v>
      </c>
      <c r="D15">
        <v>52000500</v>
      </c>
      <c r="L15" s="59">
        <v>34361.9</v>
      </c>
    </row>
    <row r="16" spans="1:12" x14ac:dyDescent="0.2">
      <c r="B16" s="2">
        <v>37042</v>
      </c>
      <c r="C16">
        <v>413</v>
      </c>
      <c r="D16">
        <v>52001000</v>
      </c>
      <c r="F16" t="s">
        <v>21</v>
      </c>
      <c r="H16">
        <v>100026816</v>
      </c>
      <c r="J16">
        <v>30016000</v>
      </c>
      <c r="K16" t="s">
        <v>18</v>
      </c>
      <c r="L16" s="3">
        <v>210.7</v>
      </c>
    </row>
    <row r="17" spans="2:12" x14ac:dyDescent="0.2">
      <c r="B17" s="2">
        <v>37042</v>
      </c>
      <c r="C17">
        <v>413</v>
      </c>
      <c r="D17">
        <v>52001000</v>
      </c>
      <c r="F17" t="s">
        <v>21</v>
      </c>
      <c r="H17">
        <v>100026816</v>
      </c>
      <c r="J17">
        <v>30016000</v>
      </c>
      <c r="K17" t="s">
        <v>18</v>
      </c>
      <c r="L17" s="3">
        <v>437.51</v>
      </c>
    </row>
    <row r="18" spans="2:12" x14ac:dyDescent="0.2">
      <c r="B18" s="2">
        <v>37042</v>
      </c>
      <c r="C18">
        <v>413</v>
      </c>
      <c r="D18">
        <v>52001000</v>
      </c>
      <c r="F18" t="s">
        <v>21</v>
      </c>
      <c r="H18">
        <v>100026816</v>
      </c>
      <c r="J18">
        <v>30016000</v>
      </c>
      <c r="K18" t="s">
        <v>18</v>
      </c>
      <c r="L18" s="3">
        <v>220.33</v>
      </c>
    </row>
    <row r="19" spans="2:12" x14ac:dyDescent="0.2">
      <c r="B19" s="2">
        <v>37042</v>
      </c>
      <c r="C19">
        <v>413</v>
      </c>
      <c r="D19">
        <v>52001000</v>
      </c>
      <c r="F19" t="s">
        <v>21</v>
      </c>
      <c r="H19">
        <v>100026816</v>
      </c>
      <c r="J19">
        <v>30016000</v>
      </c>
      <c r="K19" t="s">
        <v>18</v>
      </c>
      <c r="L19" s="3">
        <v>212.5</v>
      </c>
    </row>
    <row r="20" spans="2:12" x14ac:dyDescent="0.2">
      <c r="B20" s="2">
        <v>37042</v>
      </c>
      <c r="C20">
        <v>413</v>
      </c>
      <c r="D20">
        <v>52001000</v>
      </c>
      <c r="F20" t="s">
        <v>21</v>
      </c>
      <c r="H20">
        <v>100026816</v>
      </c>
      <c r="J20">
        <v>30016000</v>
      </c>
      <c r="K20" t="s">
        <v>18</v>
      </c>
      <c r="L20" s="3">
        <v>164.29</v>
      </c>
    </row>
    <row r="21" spans="2:12" x14ac:dyDescent="0.2">
      <c r="B21" s="2">
        <v>37042</v>
      </c>
      <c r="C21">
        <v>413</v>
      </c>
      <c r="D21">
        <v>52001000</v>
      </c>
      <c r="F21" t="s">
        <v>21</v>
      </c>
      <c r="H21">
        <v>100026816</v>
      </c>
      <c r="J21">
        <v>30016000</v>
      </c>
      <c r="K21" t="s">
        <v>18</v>
      </c>
      <c r="L21" s="3">
        <v>69.23</v>
      </c>
    </row>
    <row r="22" spans="2:12" x14ac:dyDescent="0.2">
      <c r="B22" s="2">
        <v>37042</v>
      </c>
      <c r="C22">
        <v>413</v>
      </c>
      <c r="D22">
        <v>52001000</v>
      </c>
      <c r="F22" t="s">
        <v>21</v>
      </c>
      <c r="H22">
        <v>100026816</v>
      </c>
      <c r="J22">
        <v>30016000</v>
      </c>
      <c r="K22" t="s">
        <v>18</v>
      </c>
      <c r="L22" s="3">
        <v>1331.47</v>
      </c>
    </row>
    <row r="23" spans="2:12" x14ac:dyDescent="0.2">
      <c r="B23" s="2">
        <v>37026</v>
      </c>
      <c r="C23">
        <v>413</v>
      </c>
      <c r="D23">
        <v>52001000</v>
      </c>
      <c r="F23" t="s">
        <v>21</v>
      </c>
      <c r="H23">
        <v>100025199</v>
      </c>
      <c r="J23">
        <v>30016000</v>
      </c>
      <c r="K23" t="s">
        <v>18</v>
      </c>
      <c r="L23" s="3">
        <v>1283.3499999999999</v>
      </c>
    </row>
    <row r="24" spans="2:12" x14ac:dyDescent="0.2">
      <c r="B24" s="2">
        <v>37026</v>
      </c>
      <c r="C24">
        <v>413</v>
      </c>
      <c r="D24">
        <v>52001000</v>
      </c>
      <c r="F24" t="s">
        <v>21</v>
      </c>
      <c r="H24">
        <v>100025199</v>
      </c>
      <c r="J24">
        <v>30016000</v>
      </c>
      <c r="K24" t="s">
        <v>18</v>
      </c>
      <c r="L24" s="3">
        <v>69.23</v>
      </c>
    </row>
    <row r="25" spans="2:12" x14ac:dyDescent="0.2">
      <c r="B25" s="2">
        <v>37026</v>
      </c>
      <c r="C25">
        <v>413</v>
      </c>
      <c r="D25">
        <v>52001000</v>
      </c>
      <c r="F25" t="s">
        <v>21</v>
      </c>
      <c r="H25">
        <v>100025199</v>
      </c>
      <c r="J25">
        <v>30016000</v>
      </c>
      <c r="K25" t="s">
        <v>18</v>
      </c>
      <c r="L25" s="3">
        <v>203.09</v>
      </c>
    </row>
    <row r="26" spans="2:12" x14ac:dyDescent="0.2">
      <c r="B26" s="2">
        <v>37026</v>
      </c>
      <c r="C26">
        <v>413</v>
      </c>
      <c r="D26">
        <v>52001000</v>
      </c>
      <c r="F26" t="s">
        <v>21</v>
      </c>
      <c r="H26">
        <v>100025199</v>
      </c>
      <c r="J26">
        <v>30016000</v>
      </c>
      <c r="K26" t="s">
        <v>18</v>
      </c>
      <c r="L26" s="3">
        <v>164.29</v>
      </c>
    </row>
    <row r="27" spans="2:12" x14ac:dyDescent="0.2">
      <c r="B27" s="2">
        <v>37026</v>
      </c>
      <c r="C27">
        <v>413</v>
      </c>
      <c r="D27">
        <v>52001000</v>
      </c>
      <c r="F27" t="s">
        <v>21</v>
      </c>
      <c r="H27">
        <v>100025199</v>
      </c>
      <c r="J27">
        <v>30016000</v>
      </c>
      <c r="K27" t="s">
        <v>18</v>
      </c>
      <c r="L27" s="3">
        <v>437.51</v>
      </c>
    </row>
    <row r="28" spans="2:12" x14ac:dyDescent="0.2">
      <c r="B28" s="2">
        <v>37026</v>
      </c>
      <c r="C28">
        <v>413</v>
      </c>
      <c r="D28">
        <v>52001000</v>
      </c>
      <c r="F28" t="s">
        <v>21</v>
      </c>
      <c r="H28">
        <v>100025199</v>
      </c>
      <c r="J28">
        <v>30016000</v>
      </c>
      <c r="K28" t="s">
        <v>18</v>
      </c>
      <c r="L28" s="3">
        <v>220.33</v>
      </c>
    </row>
    <row r="29" spans="2:12" x14ac:dyDescent="0.2">
      <c r="B29" s="2">
        <v>37026</v>
      </c>
      <c r="C29">
        <v>413</v>
      </c>
      <c r="D29">
        <v>52001000</v>
      </c>
      <c r="F29" t="s">
        <v>21</v>
      </c>
      <c r="H29">
        <v>100025199</v>
      </c>
      <c r="J29">
        <v>30016000</v>
      </c>
      <c r="K29" t="s">
        <v>18</v>
      </c>
      <c r="L29" s="3">
        <v>212.5</v>
      </c>
    </row>
    <row r="30" spans="2:12" x14ac:dyDescent="0.2">
      <c r="B30" t="s">
        <v>20</v>
      </c>
      <c r="D30">
        <v>52001000</v>
      </c>
      <c r="L30" s="59">
        <v>5236.33</v>
      </c>
    </row>
    <row r="31" spans="2:12" x14ac:dyDescent="0.2">
      <c r="B31" s="2">
        <v>37036</v>
      </c>
      <c r="C31">
        <v>413</v>
      </c>
      <c r="D31">
        <v>52002000</v>
      </c>
      <c r="F31" t="s">
        <v>23</v>
      </c>
      <c r="H31">
        <v>100058124</v>
      </c>
      <c r="I31" t="s">
        <v>183</v>
      </c>
      <c r="J31">
        <v>20022500</v>
      </c>
      <c r="K31" t="s">
        <v>184</v>
      </c>
      <c r="L31" s="3">
        <v>40</v>
      </c>
    </row>
    <row r="32" spans="2:12" x14ac:dyDescent="0.2">
      <c r="B32" s="2">
        <v>37016</v>
      </c>
      <c r="C32">
        <v>413</v>
      </c>
      <c r="D32">
        <v>52002000</v>
      </c>
      <c r="F32" t="s">
        <v>23</v>
      </c>
      <c r="H32">
        <v>100048912</v>
      </c>
      <c r="J32">
        <v>20022500</v>
      </c>
      <c r="K32" t="s">
        <v>184</v>
      </c>
      <c r="L32" s="3">
        <v>68.430000000000007</v>
      </c>
    </row>
    <row r="33" spans="2:12" x14ac:dyDescent="0.2">
      <c r="B33" t="s">
        <v>20</v>
      </c>
      <c r="D33">
        <v>52002000</v>
      </c>
      <c r="L33" s="59">
        <v>108.43</v>
      </c>
    </row>
    <row r="34" spans="2:12" x14ac:dyDescent="0.2">
      <c r="B34" s="2">
        <v>37026</v>
      </c>
      <c r="C34">
        <v>413</v>
      </c>
      <c r="D34">
        <v>52003000</v>
      </c>
      <c r="F34" t="s">
        <v>28</v>
      </c>
      <c r="H34">
        <v>100025860</v>
      </c>
      <c r="I34" t="s">
        <v>185</v>
      </c>
      <c r="J34">
        <v>6000008916</v>
      </c>
      <c r="K34" t="s">
        <v>186</v>
      </c>
      <c r="L34" s="3">
        <v>130.11000000000001</v>
      </c>
    </row>
    <row r="35" spans="2:12" x14ac:dyDescent="0.2">
      <c r="B35" s="2">
        <v>37026</v>
      </c>
      <c r="C35">
        <v>413</v>
      </c>
      <c r="D35">
        <v>52003000</v>
      </c>
      <c r="F35" t="s">
        <v>28</v>
      </c>
      <c r="H35">
        <v>100025860</v>
      </c>
      <c r="I35" t="s">
        <v>185</v>
      </c>
      <c r="J35">
        <v>6000008916</v>
      </c>
      <c r="K35" t="s">
        <v>186</v>
      </c>
      <c r="L35" s="3">
        <v>18.29</v>
      </c>
    </row>
    <row r="36" spans="2:12" x14ac:dyDescent="0.2">
      <c r="B36" t="s">
        <v>20</v>
      </c>
      <c r="D36">
        <v>52003000</v>
      </c>
      <c r="L36" s="59">
        <v>148.4</v>
      </c>
    </row>
    <row r="37" spans="2:12" x14ac:dyDescent="0.2">
      <c r="B37" s="2">
        <v>37026</v>
      </c>
      <c r="C37">
        <v>413</v>
      </c>
      <c r="D37">
        <v>52003500</v>
      </c>
      <c r="F37" t="s">
        <v>37</v>
      </c>
      <c r="H37">
        <v>100025860</v>
      </c>
      <c r="I37" t="s">
        <v>185</v>
      </c>
      <c r="J37">
        <v>6000008916</v>
      </c>
      <c r="K37" t="s">
        <v>186</v>
      </c>
      <c r="L37" s="3">
        <v>5.89</v>
      </c>
    </row>
    <row r="38" spans="2:12" x14ac:dyDescent="0.2">
      <c r="B38" t="s">
        <v>20</v>
      </c>
      <c r="D38">
        <v>52003500</v>
      </c>
      <c r="L38" s="59">
        <v>5.89</v>
      </c>
    </row>
    <row r="39" spans="2:12" x14ac:dyDescent="0.2">
      <c r="B39" s="2">
        <v>37026</v>
      </c>
      <c r="C39">
        <v>413</v>
      </c>
      <c r="D39">
        <v>52004000</v>
      </c>
      <c r="F39" t="s">
        <v>47</v>
      </c>
      <c r="H39">
        <v>100025860</v>
      </c>
      <c r="I39" t="s">
        <v>185</v>
      </c>
      <c r="J39">
        <v>6000008916</v>
      </c>
      <c r="K39" t="s">
        <v>186</v>
      </c>
      <c r="L39" s="3">
        <v>435</v>
      </c>
    </row>
    <row r="40" spans="2:12" x14ac:dyDescent="0.2">
      <c r="B40" t="s">
        <v>20</v>
      </c>
      <c r="D40">
        <v>52004000</v>
      </c>
      <c r="L40" s="59">
        <v>435</v>
      </c>
    </row>
    <row r="41" spans="2:12" x14ac:dyDescent="0.2">
      <c r="B41" s="2">
        <v>37026</v>
      </c>
      <c r="C41">
        <v>413</v>
      </c>
      <c r="D41">
        <v>52004500</v>
      </c>
      <c r="F41" t="s">
        <v>54</v>
      </c>
      <c r="H41">
        <v>100025860</v>
      </c>
      <c r="I41" t="s">
        <v>185</v>
      </c>
      <c r="J41">
        <v>6000008916</v>
      </c>
      <c r="K41" t="s">
        <v>186</v>
      </c>
      <c r="L41" s="3">
        <v>50.15</v>
      </c>
    </row>
    <row r="42" spans="2:12" x14ac:dyDescent="0.2">
      <c r="B42" s="2">
        <v>37026</v>
      </c>
      <c r="C42">
        <v>413</v>
      </c>
      <c r="D42">
        <v>52004500</v>
      </c>
      <c r="F42" t="s">
        <v>54</v>
      </c>
      <c r="H42">
        <v>100025860</v>
      </c>
      <c r="I42" t="s">
        <v>185</v>
      </c>
      <c r="J42">
        <v>6000008916</v>
      </c>
      <c r="K42" t="s">
        <v>186</v>
      </c>
      <c r="L42" s="3">
        <v>2704.76</v>
      </c>
    </row>
    <row r="43" spans="2:12" x14ac:dyDescent="0.2">
      <c r="B43" t="s">
        <v>20</v>
      </c>
      <c r="D43">
        <v>52004500</v>
      </c>
      <c r="L43" s="59">
        <v>2754.91</v>
      </c>
    </row>
    <row r="44" spans="2:12" x14ac:dyDescent="0.2">
      <c r="B44" s="2">
        <v>37042</v>
      </c>
      <c r="C44">
        <v>413</v>
      </c>
      <c r="D44">
        <v>52502000</v>
      </c>
      <c r="F44" t="s">
        <v>60</v>
      </c>
      <c r="H44">
        <v>100038917</v>
      </c>
      <c r="I44" t="s">
        <v>61</v>
      </c>
      <c r="J44">
        <v>20023000</v>
      </c>
      <c r="K44" t="s">
        <v>35</v>
      </c>
      <c r="L44" s="3">
        <v>1557.75</v>
      </c>
    </row>
    <row r="45" spans="2:12" x14ac:dyDescent="0.2">
      <c r="B45" t="s">
        <v>20</v>
      </c>
      <c r="D45">
        <v>52502000</v>
      </c>
      <c r="L45" s="59">
        <v>1557.75</v>
      </c>
    </row>
    <row r="46" spans="2:12" x14ac:dyDescent="0.2">
      <c r="B46" s="2">
        <v>37042</v>
      </c>
      <c r="C46">
        <v>413</v>
      </c>
      <c r="D46">
        <v>52502500</v>
      </c>
      <c r="F46" t="s">
        <v>64</v>
      </c>
      <c r="H46">
        <v>100029392</v>
      </c>
      <c r="I46" t="s">
        <v>187</v>
      </c>
      <c r="J46">
        <v>52502500</v>
      </c>
      <c r="K46" t="s">
        <v>64</v>
      </c>
      <c r="L46" s="3">
        <v>-17914.57</v>
      </c>
    </row>
    <row r="47" spans="2:12" x14ac:dyDescent="0.2">
      <c r="B47" s="2">
        <v>37012</v>
      </c>
      <c r="C47">
        <v>413</v>
      </c>
      <c r="D47">
        <v>52502500</v>
      </c>
      <c r="F47" t="s">
        <v>64</v>
      </c>
      <c r="H47">
        <v>100014655</v>
      </c>
      <c r="I47" t="s">
        <v>65</v>
      </c>
      <c r="J47">
        <v>20023000</v>
      </c>
      <c r="K47" t="s">
        <v>35</v>
      </c>
      <c r="L47" s="3">
        <v>24270.25</v>
      </c>
    </row>
    <row r="48" spans="2:12" x14ac:dyDescent="0.2">
      <c r="B48" t="s">
        <v>20</v>
      </c>
      <c r="D48">
        <v>52502500</v>
      </c>
      <c r="L48" s="59">
        <v>6355.68</v>
      </c>
    </row>
    <row r="49" spans="2:12" x14ac:dyDescent="0.2">
      <c r="B49" s="2">
        <v>37026</v>
      </c>
      <c r="C49">
        <v>413</v>
      </c>
      <c r="D49">
        <v>52503500</v>
      </c>
      <c r="F49" t="s">
        <v>66</v>
      </c>
      <c r="H49">
        <v>100025860</v>
      </c>
      <c r="I49" t="s">
        <v>185</v>
      </c>
      <c r="J49">
        <v>6000008916</v>
      </c>
      <c r="K49" t="s">
        <v>186</v>
      </c>
      <c r="L49" s="3">
        <v>25.92</v>
      </c>
    </row>
    <row r="50" spans="2:12" x14ac:dyDescent="0.2">
      <c r="B50" s="2">
        <v>37026</v>
      </c>
      <c r="C50">
        <v>413</v>
      </c>
      <c r="D50">
        <v>52503500</v>
      </c>
      <c r="F50" t="s">
        <v>66</v>
      </c>
      <c r="H50">
        <v>100025860</v>
      </c>
      <c r="I50" t="s">
        <v>185</v>
      </c>
      <c r="J50">
        <v>6000008916</v>
      </c>
      <c r="K50" t="s">
        <v>186</v>
      </c>
      <c r="L50" s="3">
        <v>107.19</v>
      </c>
    </row>
    <row r="51" spans="2:12" x14ac:dyDescent="0.2">
      <c r="B51" s="2">
        <v>37013</v>
      </c>
      <c r="C51">
        <v>413</v>
      </c>
      <c r="D51">
        <v>52503500</v>
      </c>
      <c r="F51" t="s">
        <v>66</v>
      </c>
      <c r="H51">
        <v>100021465</v>
      </c>
      <c r="J51">
        <v>5000002239</v>
      </c>
      <c r="K51" t="s">
        <v>188</v>
      </c>
      <c r="L51" s="3">
        <v>99.25</v>
      </c>
    </row>
    <row r="52" spans="2:12" x14ac:dyDescent="0.2">
      <c r="B52" t="s">
        <v>20</v>
      </c>
      <c r="D52">
        <v>52503500</v>
      </c>
      <c r="L52" s="59">
        <v>232.36</v>
      </c>
    </row>
    <row r="53" spans="2:12" x14ac:dyDescent="0.2">
      <c r="B53" s="2">
        <v>37013</v>
      </c>
      <c r="C53">
        <v>413</v>
      </c>
      <c r="D53">
        <v>52507500</v>
      </c>
      <c r="F53" t="s">
        <v>72</v>
      </c>
      <c r="H53">
        <v>100023755</v>
      </c>
      <c r="I53" t="s">
        <v>189</v>
      </c>
      <c r="J53">
        <v>5000067023</v>
      </c>
      <c r="K53" t="s">
        <v>74</v>
      </c>
      <c r="L53" s="3">
        <v>331.52</v>
      </c>
    </row>
    <row r="54" spans="2:12" x14ac:dyDescent="0.2">
      <c r="B54" s="2">
        <v>37015</v>
      </c>
      <c r="C54">
        <v>413</v>
      </c>
      <c r="D54">
        <v>52507500</v>
      </c>
      <c r="F54" t="s">
        <v>72</v>
      </c>
      <c r="H54">
        <v>100025170</v>
      </c>
      <c r="I54" t="s">
        <v>78</v>
      </c>
      <c r="J54">
        <v>5000067023</v>
      </c>
      <c r="K54" t="s">
        <v>74</v>
      </c>
      <c r="L54" s="3">
        <v>20.91</v>
      </c>
    </row>
    <row r="55" spans="2:12" x14ac:dyDescent="0.2">
      <c r="B55" s="2">
        <v>37015</v>
      </c>
      <c r="C55">
        <v>413</v>
      </c>
      <c r="D55">
        <v>52507500</v>
      </c>
      <c r="F55" t="s">
        <v>72</v>
      </c>
      <c r="H55">
        <v>100024454</v>
      </c>
      <c r="I55" t="s">
        <v>190</v>
      </c>
      <c r="J55">
        <v>5000067023</v>
      </c>
      <c r="K55" t="s">
        <v>74</v>
      </c>
      <c r="L55" s="3">
        <v>836.57</v>
      </c>
    </row>
    <row r="56" spans="2:12" x14ac:dyDescent="0.2">
      <c r="B56" t="s">
        <v>20</v>
      </c>
      <c r="D56">
        <v>52507500</v>
      </c>
      <c r="L56" s="59">
        <v>1189</v>
      </c>
    </row>
    <row r="57" spans="2:12" x14ac:dyDescent="0.2">
      <c r="B57" s="2">
        <v>37026</v>
      </c>
      <c r="C57">
        <v>413</v>
      </c>
      <c r="D57">
        <v>52508500</v>
      </c>
      <c r="F57" t="s">
        <v>112</v>
      </c>
      <c r="H57">
        <v>100025860</v>
      </c>
      <c r="I57" t="s">
        <v>185</v>
      </c>
      <c r="J57">
        <v>6000008916</v>
      </c>
      <c r="K57" t="s">
        <v>186</v>
      </c>
      <c r="L57" s="3">
        <v>22.73</v>
      </c>
    </row>
    <row r="58" spans="2:12" x14ac:dyDescent="0.2">
      <c r="B58" t="s">
        <v>20</v>
      </c>
      <c r="D58">
        <v>52508500</v>
      </c>
      <c r="L58" s="59">
        <v>22.73</v>
      </c>
    </row>
    <row r="59" spans="2:12" x14ac:dyDescent="0.2">
      <c r="B59" s="2">
        <v>37026</v>
      </c>
      <c r="C59">
        <v>413</v>
      </c>
      <c r="D59">
        <v>53600000</v>
      </c>
      <c r="F59" t="s">
        <v>113</v>
      </c>
      <c r="H59">
        <v>100025860</v>
      </c>
      <c r="I59" t="s">
        <v>185</v>
      </c>
      <c r="J59">
        <v>6000008916</v>
      </c>
      <c r="K59" t="s">
        <v>186</v>
      </c>
      <c r="L59" s="3">
        <v>570.91999999999996</v>
      </c>
    </row>
    <row r="60" spans="2:12" x14ac:dyDescent="0.2">
      <c r="B60" s="2">
        <v>37026</v>
      </c>
      <c r="C60">
        <v>413</v>
      </c>
      <c r="D60">
        <v>53600000</v>
      </c>
      <c r="F60" t="s">
        <v>113</v>
      </c>
      <c r="H60">
        <v>100025860</v>
      </c>
      <c r="I60" t="s">
        <v>185</v>
      </c>
      <c r="J60">
        <v>6000008916</v>
      </c>
      <c r="K60" t="s">
        <v>186</v>
      </c>
      <c r="L60" s="3">
        <v>170.75</v>
      </c>
    </row>
    <row r="61" spans="2:12" x14ac:dyDescent="0.2">
      <c r="B61" t="s">
        <v>20</v>
      </c>
      <c r="D61">
        <v>53600000</v>
      </c>
      <c r="L61" s="59">
        <v>741.67</v>
      </c>
    </row>
    <row r="62" spans="2:12" x14ac:dyDescent="0.2">
      <c r="B62" s="2">
        <v>37042</v>
      </c>
      <c r="C62">
        <v>413</v>
      </c>
      <c r="D62">
        <v>59003000</v>
      </c>
      <c r="F62" t="s">
        <v>116</v>
      </c>
      <c r="H62">
        <v>100026816</v>
      </c>
      <c r="J62">
        <v>30016000</v>
      </c>
      <c r="K62" t="s">
        <v>18</v>
      </c>
      <c r="L62" s="3">
        <v>42.49</v>
      </c>
    </row>
    <row r="63" spans="2:12" x14ac:dyDescent="0.2">
      <c r="B63" s="2">
        <v>37042</v>
      </c>
      <c r="C63">
        <v>413</v>
      </c>
      <c r="D63">
        <v>59003000</v>
      </c>
      <c r="F63" t="s">
        <v>116</v>
      </c>
      <c r="H63">
        <v>100026816</v>
      </c>
      <c r="J63">
        <v>30016000</v>
      </c>
      <c r="K63" t="s">
        <v>18</v>
      </c>
      <c r="L63" s="3">
        <v>181.67</v>
      </c>
    </row>
    <row r="64" spans="2:12" x14ac:dyDescent="0.2">
      <c r="B64" s="2">
        <v>37042</v>
      </c>
      <c r="C64">
        <v>413</v>
      </c>
      <c r="D64">
        <v>59003000</v>
      </c>
      <c r="F64" t="s">
        <v>116</v>
      </c>
      <c r="H64">
        <v>100026816</v>
      </c>
      <c r="J64">
        <v>30016000</v>
      </c>
      <c r="K64" t="s">
        <v>18</v>
      </c>
      <c r="L64" s="3">
        <v>216.82</v>
      </c>
    </row>
    <row r="65" spans="2:12" x14ac:dyDescent="0.2">
      <c r="B65" s="2">
        <v>37026</v>
      </c>
      <c r="C65">
        <v>413</v>
      </c>
      <c r="D65">
        <v>59003000</v>
      </c>
      <c r="F65" t="s">
        <v>116</v>
      </c>
      <c r="H65">
        <v>100025199</v>
      </c>
      <c r="J65">
        <v>30016000</v>
      </c>
      <c r="K65" t="s">
        <v>18</v>
      </c>
      <c r="L65" s="3">
        <v>216.82</v>
      </c>
    </row>
    <row r="66" spans="2:12" x14ac:dyDescent="0.2">
      <c r="B66" s="2">
        <v>37026</v>
      </c>
      <c r="C66">
        <v>413</v>
      </c>
      <c r="D66">
        <v>59003000</v>
      </c>
      <c r="F66" t="s">
        <v>116</v>
      </c>
      <c r="H66">
        <v>100025199</v>
      </c>
      <c r="J66">
        <v>30016000</v>
      </c>
      <c r="K66" t="s">
        <v>18</v>
      </c>
      <c r="L66" s="3">
        <v>33.81</v>
      </c>
    </row>
    <row r="67" spans="2:12" x14ac:dyDescent="0.2">
      <c r="B67" s="2">
        <v>37026</v>
      </c>
      <c r="C67">
        <v>413</v>
      </c>
      <c r="D67">
        <v>59003000</v>
      </c>
      <c r="F67" t="s">
        <v>116</v>
      </c>
      <c r="H67">
        <v>100025199</v>
      </c>
      <c r="J67">
        <v>30016000</v>
      </c>
      <c r="K67" t="s">
        <v>18</v>
      </c>
      <c r="L67" s="3">
        <v>144.54</v>
      </c>
    </row>
    <row r="68" spans="2:12" x14ac:dyDescent="0.2">
      <c r="B68" t="s">
        <v>20</v>
      </c>
      <c r="D68">
        <v>59003000</v>
      </c>
      <c r="L68" s="59">
        <v>836.15</v>
      </c>
    </row>
    <row r="69" spans="2:12" x14ac:dyDescent="0.2">
      <c r="B69" s="2">
        <v>37042</v>
      </c>
      <c r="C69">
        <v>413</v>
      </c>
      <c r="D69">
        <v>59003200</v>
      </c>
      <c r="F69" t="s">
        <v>118</v>
      </c>
      <c r="H69">
        <v>100026816</v>
      </c>
      <c r="J69">
        <v>30016000</v>
      </c>
      <c r="K69" t="s">
        <v>18</v>
      </c>
      <c r="L69" s="3">
        <v>3.6</v>
      </c>
    </row>
    <row r="70" spans="2:12" x14ac:dyDescent="0.2">
      <c r="B70" s="2">
        <v>37042</v>
      </c>
      <c r="C70">
        <v>413</v>
      </c>
      <c r="D70">
        <v>59003200</v>
      </c>
      <c r="F70" t="s">
        <v>118</v>
      </c>
      <c r="H70">
        <v>100026816</v>
      </c>
      <c r="J70">
        <v>25142000</v>
      </c>
      <c r="K70" t="s">
        <v>19</v>
      </c>
      <c r="L70" s="3">
        <v>-14.4</v>
      </c>
    </row>
    <row r="71" spans="2:12" x14ac:dyDescent="0.2">
      <c r="B71" t="s">
        <v>20</v>
      </c>
      <c r="D71">
        <v>59003200</v>
      </c>
      <c r="L71" s="59">
        <v>-10.8</v>
      </c>
    </row>
    <row r="72" spans="2:12" x14ac:dyDescent="0.2">
      <c r="B72" s="2">
        <v>37042</v>
      </c>
      <c r="C72">
        <v>413</v>
      </c>
      <c r="D72">
        <v>80020360</v>
      </c>
      <c r="F72" t="s">
        <v>191</v>
      </c>
      <c r="I72" t="s">
        <v>192</v>
      </c>
      <c r="L72" s="3">
        <v>260.49</v>
      </c>
    </row>
    <row r="73" spans="2:12" x14ac:dyDescent="0.2">
      <c r="B73" t="s">
        <v>20</v>
      </c>
      <c r="D73">
        <v>80020360</v>
      </c>
      <c r="L73" s="59">
        <v>260.49</v>
      </c>
    </row>
    <row r="74" spans="2:12" x14ac:dyDescent="0.2">
      <c r="B74" s="2">
        <v>37042</v>
      </c>
      <c r="C74">
        <v>413</v>
      </c>
      <c r="D74">
        <v>80020401</v>
      </c>
      <c r="F74" t="s">
        <v>125</v>
      </c>
      <c r="I74" t="s">
        <v>193</v>
      </c>
      <c r="L74" s="3">
        <v>-2830.93</v>
      </c>
    </row>
    <row r="75" spans="2:12" x14ac:dyDescent="0.2">
      <c r="B75" s="2">
        <v>37042</v>
      </c>
      <c r="C75">
        <v>413</v>
      </c>
      <c r="D75">
        <v>80020401</v>
      </c>
      <c r="F75" t="s">
        <v>125</v>
      </c>
      <c r="I75" t="s">
        <v>193</v>
      </c>
      <c r="L75" s="3">
        <v>-2830.93</v>
      </c>
    </row>
    <row r="76" spans="2:12" x14ac:dyDescent="0.2">
      <c r="B76" s="2">
        <v>37042</v>
      </c>
      <c r="C76">
        <v>413</v>
      </c>
      <c r="D76">
        <v>80020401</v>
      </c>
      <c r="F76" t="s">
        <v>125</v>
      </c>
      <c r="I76" t="s">
        <v>193</v>
      </c>
      <c r="L76" s="3">
        <v>-1415.46</v>
      </c>
    </row>
    <row r="77" spans="2:12" x14ac:dyDescent="0.2">
      <c r="B77" s="2">
        <v>37042</v>
      </c>
      <c r="C77">
        <v>413</v>
      </c>
      <c r="D77">
        <v>80020401</v>
      </c>
      <c r="F77" t="s">
        <v>125</v>
      </c>
      <c r="I77" t="s">
        <v>193</v>
      </c>
      <c r="L77" s="3">
        <v>-1415.46</v>
      </c>
    </row>
    <row r="78" spans="2:12" x14ac:dyDescent="0.2">
      <c r="B78" t="s">
        <v>20</v>
      </c>
      <c r="D78">
        <v>80020401</v>
      </c>
      <c r="L78" s="59">
        <v>-8492.7800000000007</v>
      </c>
    </row>
    <row r="79" spans="2:12" x14ac:dyDescent="0.2">
      <c r="B79" t="s">
        <v>137</v>
      </c>
      <c r="L79" s="3"/>
    </row>
    <row r="80" spans="2:12" x14ac:dyDescent="0.2">
      <c r="L80" s="3"/>
    </row>
    <row r="81" spans="2:12" x14ac:dyDescent="0.2">
      <c r="B81" t="s">
        <v>138</v>
      </c>
      <c r="L81" s="59">
        <v>45743.11</v>
      </c>
    </row>
    <row r="82" spans="2:12" x14ac:dyDescent="0.2">
      <c r="L82" s="3"/>
    </row>
    <row r="83" spans="2:12" x14ac:dyDescent="0.2">
      <c r="L83" s="3"/>
    </row>
    <row r="84" spans="2:12" x14ac:dyDescent="0.2">
      <c r="L84" s="3"/>
    </row>
    <row r="85" spans="2:12" x14ac:dyDescent="0.2">
      <c r="L85" s="3"/>
    </row>
    <row r="86" spans="2:12" x14ac:dyDescent="0.2">
      <c r="L86" s="3"/>
    </row>
    <row r="87" spans="2:12" x14ac:dyDescent="0.2">
      <c r="L87" s="3"/>
    </row>
    <row r="88" spans="2:12" x14ac:dyDescent="0.2">
      <c r="L88" s="3"/>
    </row>
    <row r="89" spans="2:12" x14ac:dyDescent="0.2">
      <c r="L89" s="3"/>
    </row>
    <row r="90" spans="2:12" x14ac:dyDescent="0.2">
      <c r="L90" s="3"/>
    </row>
    <row r="91" spans="2:12" x14ac:dyDescent="0.2">
      <c r="L91" s="3"/>
    </row>
    <row r="92" spans="2:12" x14ac:dyDescent="0.2">
      <c r="L92" s="3"/>
    </row>
    <row r="93" spans="2:12" x14ac:dyDescent="0.2">
      <c r="L93" s="3"/>
    </row>
    <row r="94" spans="2:12" x14ac:dyDescent="0.2">
      <c r="L94" s="3"/>
    </row>
    <row r="95" spans="2:12" x14ac:dyDescent="0.2">
      <c r="L95" s="3"/>
    </row>
    <row r="96" spans="2:12" x14ac:dyDescent="0.2">
      <c r="L96" s="3"/>
    </row>
    <row r="97" spans="12:12" x14ac:dyDescent="0.2">
      <c r="L97" s="3"/>
    </row>
    <row r="98" spans="12:12" x14ac:dyDescent="0.2">
      <c r="L98" s="3"/>
    </row>
    <row r="99" spans="12:12" x14ac:dyDescent="0.2">
      <c r="L99" s="3"/>
    </row>
    <row r="100" spans="12:12" x14ac:dyDescent="0.2">
      <c r="L100" s="3"/>
    </row>
    <row r="101" spans="12:12" x14ac:dyDescent="0.2">
      <c r="L101" s="3"/>
    </row>
    <row r="102" spans="12:12" x14ac:dyDescent="0.2">
      <c r="L102" s="3"/>
    </row>
    <row r="103" spans="12:12" x14ac:dyDescent="0.2">
      <c r="L103" s="3"/>
    </row>
    <row r="104" spans="12:12" x14ac:dyDescent="0.2">
      <c r="L104" s="3"/>
    </row>
    <row r="105" spans="12:12" x14ac:dyDescent="0.2">
      <c r="L105" s="3"/>
    </row>
    <row r="106" spans="12:12" x14ac:dyDescent="0.2">
      <c r="L106" s="3"/>
    </row>
    <row r="107" spans="12:12" x14ac:dyDescent="0.2">
      <c r="L107" s="3"/>
    </row>
    <row r="108" spans="12:12" x14ac:dyDescent="0.2">
      <c r="L108" s="3"/>
    </row>
    <row r="109" spans="12:12" x14ac:dyDescent="0.2">
      <c r="L109" s="3"/>
    </row>
    <row r="110" spans="12:12" x14ac:dyDescent="0.2">
      <c r="L110" s="3"/>
    </row>
    <row r="111" spans="12:12" x14ac:dyDescent="0.2">
      <c r="L111" s="3"/>
    </row>
    <row r="112" spans="12:12" x14ac:dyDescent="0.2">
      <c r="L112" s="3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IV65536"/>
    </sheetView>
  </sheetViews>
  <sheetFormatPr defaultRowHeight="12.75" x14ac:dyDescent="0.2"/>
  <cols>
    <col min="1" max="1" width="22" customWidth="1"/>
    <col min="2" max="2" width="5.140625" customWidth="1"/>
    <col min="3" max="3" width="23.28515625" customWidth="1"/>
  </cols>
  <sheetData>
    <row r="1" spans="1:4" x14ac:dyDescent="0.2">
      <c r="A1" s="52"/>
      <c r="B1" s="52" t="s">
        <v>392</v>
      </c>
      <c r="C1" s="52"/>
      <c r="D1" s="52"/>
    </row>
    <row r="2" spans="1:4" x14ac:dyDescent="0.2">
      <c r="A2" s="52"/>
      <c r="B2" s="52" t="s">
        <v>478</v>
      </c>
      <c r="C2" s="52"/>
      <c r="D2" s="52"/>
    </row>
    <row r="3" spans="1:4" x14ac:dyDescent="0.2">
      <c r="A3" s="52"/>
      <c r="B3" s="52" t="s">
        <v>556</v>
      </c>
      <c r="C3" s="52"/>
      <c r="D3" s="52"/>
    </row>
    <row r="4" spans="1:4" x14ac:dyDescent="0.2">
      <c r="A4" s="52"/>
      <c r="B4" s="52"/>
      <c r="C4" s="52"/>
      <c r="D4" s="52"/>
    </row>
    <row r="5" spans="1:4" x14ac:dyDescent="0.2">
      <c r="A5" s="53" t="s">
        <v>452</v>
      </c>
      <c r="B5" s="53"/>
      <c r="C5" s="53"/>
      <c r="D5" s="53" t="s">
        <v>453</v>
      </c>
    </row>
    <row r="7" spans="1:4" x14ac:dyDescent="0.2">
      <c r="A7" t="s">
        <v>479</v>
      </c>
      <c r="C7" t="s">
        <v>455</v>
      </c>
      <c r="D7">
        <v>1</v>
      </c>
    </row>
    <row r="8" spans="1:4" x14ac:dyDescent="0.2">
      <c r="A8" t="s">
        <v>480</v>
      </c>
      <c r="C8" t="s">
        <v>477</v>
      </c>
      <c r="D8">
        <v>1</v>
      </c>
    </row>
    <row r="9" spans="1:4" ht="13.5" thickBot="1" x14ac:dyDescent="0.25">
      <c r="D9" s="56">
        <f>SUM(D7:D8)</f>
        <v>2</v>
      </c>
    </row>
    <row r="10" spans="1:4" ht="13.5" thickTop="1" x14ac:dyDescent="0.2"/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10</vt:i4>
      </vt:variant>
    </vt:vector>
  </HeadingPairs>
  <TitlesOfParts>
    <vt:vector size="38" baseType="lpstr">
      <vt:lpstr>105653</vt:lpstr>
      <vt:lpstr>Detail - 105653</vt:lpstr>
      <vt:lpstr>Headcount - 105653</vt:lpstr>
      <vt:lpstr>105654</vt:lpstr>
      <vt:lpstr>Detail - 105654</vt:lpstr>
      <vt:lpstr>Headcount - 105654</vt:lpstr>
      <vt:lpstr>105655</vt:lpstr>
      <vt:lpstr>Detail - 105655</vt:lpstr>
      <vt:lpstr>Headcount - 105655</vt:lpstr>
      <vt:lpstr>105656</vt:lpstr>
      <vt:lpstr>Detail - 105656</vt:lpstr>
      <vt:lpstr>Headcount - 105656</vt:lpstr>
      <vt:lpstr>105657</vt:lpstr>
      <vt:lpstr>Detail - 105657</vt:lpstr>
      <vt:lpstr>Headcount - 105657</vt:lpstr>
      <vt:lpstr>105658</vt:lpstr>
      <vt:lpstr>Detail - 105658</vt:lpstr>
      <vt:lpstr>Headcount - 105658</vt:lpstr>
      <vt:lpstr>105659</vt:lpstr>
      <vt:lpstr>Detail - 105659</vt:lpstr>
      <vt:lpstr>Headcount - 105659</vt:lpstr>
      <vt:lpstr>105660</vt:lpstr>
      <vt:lpstr>Detail - 105660</vt:lpstr>
      <vt:lpstr>Headcount - 105660</vt:lpstr>
      <vt:lpstr>107061</vt:lpstr>
      <vt:lpstr>Detail - 107061</vt:lpstr>
      <vt:lpstr>Headcount - 107061</vt:lpstr>
      <vt:lpstr>Consolidated</vt:lpstr>
      <vt:lpstr>Consolidated!Print_Area</vt:lpstr>
      <vt:lpstr>'Detail - 105653'!Print_Titles</vt:lpstr>
      <vt:lpstr>'Detail - 105654'!Print_Titles</vt:lpstr>
      <vt:lpstr>'Detail - 105655'!Print_Titles</vt:lpstr>
      <vt:lpstr>'Detail - 105656'!Print_Titles</vt:lpstr>
      <vt:lpstr>'Detail - 105657'!Print_Titles</vt:lpstr>
      <vt:lpstr>'Detail - 105658'!Print_Titles</vt:lpstr>
      <vt:lpstr>'Detail - 105659'!Print_Titles</vt:lpstr>
      <vt:lpstr>'Detail - 105660'!Print_Titles</vt:lpstr>
      <vt:lpstr>'Detail - 107061'!Print_Titles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vnguyen2</dc:creator>
  <cp:lastModifiedBy>Felienne</cp:lastModifiedBy>
  <cp:lastPrinted>2001-06-20T17:00:32Z</cp:lastPrinted>
  <dcterms:created xsi:type="dcterms:W3CDTF">2001-06-18T21:18:59Z</dcterms:created>
  <dcterms:modified xsi:type="dcterms:W3CDTF">2014-09-05T09:58:24Z</dcterms:modified>
</cp:coreProperties>
</file>