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180" windowHeight="8070"/>
  </bookViews>
  <sheets>
    <sheet name="Cover Sheet- Weekly Report" sheetId="6" r:id="rId1"/>
    <sheet name="Production User Info" sheetId="2" r:id="rId2"/>
    <sheet name="Guest User Info" sheetId="3" r:id="rId3"/>
    <sheet name="Sheet2" sheetId="7" r:id="rId4"/>
    <sheet name="Sheet1" sheetId="4" r:id="rId5"/>
  </sheets>
  <definedNames>
    <definedName name="_xlnm.Print_Area" localSheetId="0">'Cover Sheet- Weekly Report'!$A$1:$H$141</definedName>
  </definedNames>
  <calcPr calcId="152511"/>
</workbook>
</file>

<file path=xl/calcChain.xml><?xml version="1.0" encoding="utf-8"?>
<calcChain xmlns="http://schemas.openxmlformats.org/spreadsheetml/2006/main">
  <c r="D4" i="6" l="1"/>
  <c r="F4" i="6"/>
  <c r="I4" i="6"/>
  <c r="J4" i="6"/>
  <c r="G13" i="6"/>
  <c r="F18" i="6"/>
  <c r="G19" i="6"/>
  <c r="H57" i="6"/>
  <c r="H58" i="6"/>
  <c r="E72" i="6" s="1"/>
  <c r="F72" i="6" s="1"/>
  <c r="H59" i="6"/>
  <c r="E73" i="6"/>
  <c r="F73" i="6"/>
  <c r="E74" i="6"/>
  <c r="F74" i="6" s="1"/>
  <c r="H11" i="3"/>
  <c r="F22" i="7" s="1"/>
  <c r="I11" i="3"/>
  <c r="E19" i="6" s="1"/>
  <c r="M25" i="3"/>
  <c r="N25" i="3"/>
  <c r="C27" i="3"/>
  <c r="D27" i="3"/>
  <c r="E18" i="6" s="1"/>
  <c r="H87" i="3"/>
  <c r="H19" i="6" s="1"/>
  <c r="I87" i="3"/>
  <c r="C246" i="3"/>
  <c r="H18" i="6" s="1"/>
  <c r="D246" i="3"/>
  <c r="G18" i="6" s="1"/>
  <c r="H20" i="2"/>
  <c r="F13" i="6" s="1"/>
  <c r="I20" i="2"/>
  <c r="E13" i="6" s="1"/>
  <c r="C24" i="2"/>
  <c r="F12" i="6" s="1"/>
  <c r="D24" i="2"/>
  <c r="E12" i="6" s="1"/>
  <c r="E14" i="6" s="1"/>
  <c r="H144" i="2"/>
  <c r="H13" i="6" s="1"/>
  <c r="I144" i="2"/>
  <c r="C194" i="2"/>
  <c r="H12" i="6" s="1"/>
  <c r="H14" i="6" s="1"/>
  <c r="D194" i="2"/>
  <c r="H12" i="7" s="1"/>
  <c r="H14" i="7" s="1"/>
  <c r="E4" i="7"/>
  <c r="G4" i="7"/>
  <c r="M4" i="7"/>
  <c r="N4" i="7"/>
  <c r="D12" i="7"/>
  <c r="F12" i="7"/>
  <c r="J12" i="7"/>
  <c r="F13" i="7"/>
  <c r="H13" i="7"/>
  <c r="F14" i="7"/>
  <c r="F21" i="7"/>
  <c r="H22" i="7"/>
  <c r="J22" i="7"/>
  <c r="I62" i="7"/>
  <c r="I63" i="7"/>
  <c r="I64" i="7"/>
  <c r="E77" i="7"/>
  <c r="F77" i="7"/>
  <c r="E78" i="7"/>
  <c r="F78" i="7"/>
  <c r="E79" i="7"/>
  <c r="F79" i="7" s="1"/>
  <c r="F14" i="6" l="1"/>
  <c r="J21" i="7"/>
  <c r="H21" i="7"/>
  <c r="F19" i="6"/>
  <c r="D22" i="7"/>
  <c r="J13" i="7"/>
  <c r="J14" i="7" s="1"/>
  <c r="G12" i="6"/>
  <c r="G14" i="6" s="1"/>
  <c r="D21" i="7"/>
  <c r="D13" i="7"/>
  <c r="D14" i="7" s="1"/>
</calcChain>
</file>

<file path=xl/sharedStrings.xml><?xml version="1.0" encoding="utf-8"?>
<sst xmlns="http://schemas.openxmlformats.org/spreadsheetml/2006/main" count="984" uniqueCount="191">
  <si>
    <t>Production User Information</t>
  </si>
  <si>
    <t>Logins</t>
  </si>
  <si>
    <t xml:space="preserve">Total </t>
  </si>
  <si>
    <t>Distinct</t>
  </si>
  <si>
    <t>Client Users</t>
  </si>
  <si>
    <t>Commodity Logic Users</t>
  </si>
  <si>
    <t>Guest User Information</t>
  </si>
  <si>
    <t>Sales Update Information</t>
  </si>
  <si>
    <t># Companies Mailed Information</t>
  </si>
  <si>
    <t># Meetings Obtained</t>
  </si>
  <si>
    <t># Meetings Attended</t>
  </si>
  <si>
    <t>Upcoming Meetings</t>
  </si>
  <si>
    <t>Guest User Agreements Signed</t>
  </si>
  <si>
    <t>Subscribers Signed</t>
  </si>
  <si>
    <t>Company</t>
  </si>
  <si>
    <t>In Negotiations</t>
  </si>
  <si>
    <t>Sempra</t>
  </si>
  <si>
    <t>Duke</t>
  </si>
  <si>
    <t>Reliant</t>
  </si>
  <si>
    <t>This Week</t>
  </si>
  <si>
    <t>Since Launch</t>
  </si>
  <si>
    <t>Weekly Marketing Report</t>
  </si>
  <si>
    <t>x</t>
  </si>
  <si>
    <t>Additional Marketing Information</t>
  </si>
  <si>
    <t>All Users</t>
  </si>
  <si>
    <t xml:space="preserve">This Week </t>
  </si>
  <si>
    <t>Additional Information</t>
  </si>
  <si>
    <t>All Users (CommodityLogic + Company)</t>
  </si>
  <si>
    <t>Counterparty</t>
  </si>
  <si>
    <t>Log In Date</t>
  </si>
  <si>
    <t>Distinct Log Ins</t>
  </si>
  <si>
    <t>Total Log Ins</t>
  </si>
  <si>
    <t>Week</t>
  </si>
  <si>
    <t>Unique Company Users</t>
  </si>
  <si>
    <t>CommodityLogic Users</t>
  </si>
  <si>
    <t>Williams</t>
  </si>
  <si>
    <t>Accutest Services, Inc.</t>
  </si>
  <si>
    <t>Bank Of America N.A.</t>
  </si>
  <si>
    <t>Bonner Analytical Testing Co.</t>
  </si>
  <si>
    <t>Cathy .</t>
  </si>
  <si>
    <t>Dominion Exploration &amp; Production, Inc.</t>
  </si>
  <si>
    <t>Enron Energy Services</t>
  </si>
  <si>
    <t>Enron Gas Marketing, Inc.</t>
  </si>
  <si>
    <t>HPC Operating Inc.</t>
  </si>
  <si>
    <t>King Ranch Holdings, Inc.</t>
  </si>
  <si>
    <t>Morgan Stanley &amp; Co., Inc.</t>
  </si>
  <si>
    <t>Natural Resources Corporation</t>
  </si>
  <si>
    <t>Vaquillas Energy, Inc.</t>
  </si>
  <si>
    <t>Duke Energy Trading and Marketing, L.L.C.</t>
  </si>
  <si>
    <t>Dynegy Marketing and Trade</t>
  </si>
  <si>
    <t>Enron North America Corp.</t>
  </si>
  <si>
    <t>Prior Energy Corporation</t>
  </si>
  <si>
    <t>Reliant Energy Services, Inc.</t>
  </si>
  <si>
    <t>Sempra Energy Trading Corp.</t>
  </si>
  <si>
    <t>Total</t>
  </si>
  <si>
    <t>Kaztex Energy Management Inc.</t>
  </si>
  <si>
    <t>Panaco, Inc.</t>
  </si>
  <si>
    <t>R. Lacy, Inc.</t>
  </si>
  <si>
    <t>total</t>
  </si>
  <si>
    <t>AllEnergy Marketing Company, L.L.C.</t>
  </si>
  <si>
    <t>Bank Of America National Trust &amp; Savings Association</t>
  </si>
  <si>
    <t>Cargill-Alliant, LLC</t>
  </si>
  <si>
    <t>Christico Petroleum Company</t>
  </si>
  <si>
    <t>Colonial Energy Inc.</t>
  </si>
  <si>
    <t>Cook Inlet Energy Supply L.L.C.</t>
  </si>
  <si>
    <t>DKG Inc</t>
  </si>
  <si>
    <t>Duke Power Company</t>
  </si>
  <si>
    <t>Energy Corp., The</t>
  </si>
  <si>
    <t>Enron Corp.</t>
  </si>
  <si>
    <t>Enron Power Marketing, Inc.</t>
  </si>
  <si>
    <t>Entergy-Koch, LP</t>
  </si>
  <si>
    <t>Gas Daily Texas</t>
  </si>
  <si>
    <t>KPX, Inc.</t>
  </si>
  <si>
    <t>Lamb, Alan L</t>
  </si>
  <si>
    <t>Largo Oil Company</t>
  </si>
  <si>
    <t>Morgan Services, Inc.</t>
  </si>
  <si>
    <t>ONEOK Energy Marketing and Trading Company, II</t>
  </si>
  <si>
    <t>Packaging Corporation Of America</t>
  </si>
  <si>
    <t>PanCanadian Energy Services Inc.</t>
  </si>
  <si>
    <t>Unocal Energy Trading, Inc.</t>
  </si>
  <si>
    <t>Webb Energy Resources Inc.</t>
  </si>
  <si>
    <t>Williams Energy Marketing &amp; Trading Company</t>
  </si>
  <si>
    <t>Forest Oil Corporation</t>
  </si>
  <si>
    <t>St Joe Natural Gas Co. Inc.</t>
  </si>
  <si>
    <t>n/a</t>
  </si>
  <si>
    <t>Production User Update</t>
  </si>
  <si>
    <t>Invoice Logic</t>
  </si>
  <si>
    <t>Nom Logic</t>
  </si>
  <si>
    <t># of Paying Customers</t>
  </si>
  <si>
    <t>Potential Revenue Generating Transactions</t>
  </si>
  <si>
    <t>Revenue from Potential Transactions</t>
  </si>
  <si>
    <t>$ Financed Through Bank Logic</t>
  </si>
  <si>
    <t>% Complete</t>
  </si>
  <si>
    <t>$100M Financed Through Bank Logic</t>
  </si>
  <si>
    <t>20 Paying Customers using Production</t>
  </si>
  <si>
    <r>
      <t>**</t>
    </r>
    <r>
      <rPr>
        <b/>
        <sz val="10"/>
        <rFont val="Arial"/>
        <family val="2"/>
      </rPr>
      <t>Bank Logic</t>
    </r>
  </si>
  <si>
    <r>
      <t xml:space="preserve">*** </t>
    </r>
    <r>
      <rPr>
        <b/>
        <sz val="10"/>
        <rFont val="Arial"/>
        <family val="2"/>
      </rPr>
      <t>Confirm Logic</t>
    </r>
  </si>
  <si>
    <t>Abbott Laboratories</t>
  </si>
  <si>
    <t xml:space="preserve">Barnwell Of Canada  Ltd.                </t>
  </si>
  <si>
    <t xml:space="preserve">DELETED-Warren Petroleum Co                     </t>
  </si>
  <si>
    <t>Enron Louisiana Energy Company</t>
  </si>
  <si>
    <t>Morgan Stanley Capital Group Inc.</t>
  </si>
  <si>
    <t>Quebecor Inc.</t>
  </si>
  <si>
    <t>Tecumseh Products Company</t>
  </si>
  <si>
    <t>Notified Enron Legal</t>
  </si>
  <si>
    <t>Amendment Progress</t>
  </si>
  <si>
    <t>100000 Potential Revenue Generating Transactions</t>
  </si>
  <si>
    <t>Abbott Foods Inc.</t>
  </si>
  <si>
    <t>Enron Access Corporation</t>
  </si>
  <si>
    <t>Enron Oil &amp; Gas Marketing, Inc.</t>
  </si>
  <si>
    <t>Dynegy</t>
  </si>
  <si>
    <t>Aquila</t>
  </si>
  <si>
    <t>Entergy-Koch</t>
  </si>
  <si>
    <t>Mirant</t>
  </si>
  <si>
    <t xml:space="preserve">Cargil </t>
  </si>
  <si>
    <t>AEP</t>
  </si>
  <si>
    <t>Meetings</t>
  </si>
  <si>
    <t>Footnotes</t>
  </si>
  <si>
    <t>Year End Goal Progress</t>
  </si>
  <si>
    <t xml:space="preserve"> Goals</t>
  </si>
  <si>
    <t>Morgan Stanley</t>
  </si>
  <si>
    <t>ONEOK</t>
  </si>
  <si>
    <t>El Paso</t>
  </si>
  <si>
    <t>National Steel Corporation</t>
  </si>
  <si>
    <t>Public Service Electric and Gas Company</t>
  </si>
  <si>
    <t>Please note that the change in this weeks revenue generating transactions is due to a new method of calculation</t>
  </si>
  <si>
    <t>New Companies Contacted</t>
  </si>
  <si>
    <t>Through</t>
  </si>
  <si>
    <t>Site Usage During the last 30 days</t>
  </si>
  <si>
    <t xml:space="preserve">Cargill, Inc.                           </t>
  </si>
  <si>
    <t>Enron Marketing Services Inc.</t>
  </si>
  <si>
    <t>VAR Test Book</t>
  </si>
  <si>
    <t xml:space="preserve">October Usage </t>
  </si>
  <si>
    <t>Cargill</t>
  </si>
  <si>
    <t>10/8-10/12/2001</t>
  </si>
  <si>
    <t>BP Amoco</t>
  </si>
  <si>
    <t>Through October</t>
  </si>
  <si>
    <t>Guest User Client List 10/8-10/8/2001</t>
  </si>
  <si>
    <t>New Guest Users ID's issued during 10/8-10/12/2001</t>
  </si>
  <si>
    <t>Production User Client List 10/8-10/12/2001</t>
  </si>
  <si>
    <t>10/15-10/19/2001</t>
  </si>
  <si>
    <t>Cerro Vanguardia S.A.</t>
  </si>
  <si>
    <t>Dana Transport</t>
  </si>
  <si>
    <t>EnergyUSA-TPC Corp.</t>
  </si>
  <si>
    <t>Enron Natural Gas Marketing Corp.</t>
  </si>
  <si>
    <t>Enron Oil &amp; Gas Company</t>
  </si>
  <si>
    <t>Enron Power Services, Inc.</t>
  </si>
  <si>
    <t xml:space="preserve">Jennings Gas Inc                        </t>
  </si>
  <si>
    <t>Energy USA-TPC Corp</t>
  </si>
  <si>
    <t>See Notes</t>
  </si>
  <si>
    <t>Contacted Kim Theriot</t>
  </si>
  <si>
    <t>No Agreement in Place</t>
  </si>
  <si>
    <t>ECT Master Agreement in Place</t>
  </si>
  <si>
    <t>ISDA Agreement in Place</t>
  </si>
  <si>
    <t>Amendment Template Created</t>
  </si>
  <si>
    <t>Amendment Completed</t>
  </si>
  <si>
    <t>Customer Reviewing Amendment Changes</t>
  </si>
  <si>
    <t>Revised Amendment Signed</t>
  </si>
  <si>
    <t>Revenue and Transaction Update</t>
  </si>
  <si>
    <t>Ameren</t>
  </si>
  <si>
    <t>Current Agreement Status</t>
  </si>
  <si>
    <t>Agreement Revision Status</t>
  </si>
  <si>
    <t>Date</t>
  </si>
  <si>
    <t xml:space="preserve">Date </t>
  </si>
  <si>
    <t>module</t>
  </si>
  <si>
    <t>Module</t>
  </si>
  <si>
    <t>Tiger Natual Gas</t>
  </si>
  <si>
    <t>Invoice/ NomLogic</t>
  </si>
  <si>
    <t>Energy USA</t>
  </si>
  <si>
    <t>Penn Electric Co</t>
  </si>
  <si>
    <t>Cargill, Energy USA, Penn Electric Company</t>
  </si>
  <si>
    <t>See Below</t>
  </si>
  <si>
    <t>Energy USA on Tuesday 10/9/2001</t>
  </si>
  <si>
    <t>The Change in Nom Logic Pricing has changed the number of potential revenue generating transactions as well as revenues.</t>
  </si>
  <si>
    <r>
      <t>*</t>
    </r>
    <r>
      <rPr>
        <sz val="10"/>
        <rFont val="Arial"/>
        <family val="2"/>
      </rPr>
      <t xml:space="preserve">  Average # of Days Bank Logic Transaction takes place to standard transaction dates</t>
    </r>
  </si>
  <si>
    <r>
      <t>**</t>
    </r>
    <r>
      <rPr>
        <sz val="10"/>
        <rFont val="Arial"/>
        <family val="2"/>
      </rPr>
      <t xml:space="preserve"> All Numbers are recorded from Bank Logic's initial production launch date of 1/21/2001  .   Transaction in all other modules (Invoice, Confirm, and Nom Logic) are recorded from a Production Launch Date of 8/6/2001.</t>
    </r>
  </si>
  <si>
    <r>
      <t>***</t>
    </r>
    <r>
      <rPr>
        <sz val="10"/>
        <rFont val="Arial"/>
        <family val="2"/>
      </rPr>
      <t xml:space="preserve"> There are currently no Confirm Logic users in our production site</t>
    </r>
  </si>
  <si>
    <r>
      <t>*</t>
    </r>
    <r>
      <rPr>
        <sz val="12"/>
        <rFont val="Arial"/>
        <family val="2"/>
      </rPr>
      <t xml:space="preserve"> Tenor</t>
    </r>
  </si>
  <si>
    <t># Companies Mailed Info</t>
  </si>
  <si>
    <t>Amendment Template Sent to Counterparty</t>
  </si>
  <si>
    <t>Amendment Revision Status</t>
  </si>
  <si>
    <t>ENA Master Agreement in Place</t>
  </si>
  <si>
    <t>CounterParty Agreement in Place</t>
  </si>
  <si>
    <r>
      <t>*</t>
    </r>
    <r>
      <rPr>
        <sz val="9"/>
        <rFont val="Arial"/>
        <family val="2"/>
      </rPr>
      <t xml:space="preserve">  Average # of Days Bank Logic Transaction takes place to standard transaction dates</t>
    </r>
  </si>
  <si>
    <r>
      <t>**</t>
    </r>
    <r>
      <rPr>
        <sz val="9"/>
        <rFont val="Arial"/>
        <family val="2"/>
      </rPr>
      <t xml:space="preserve"> All Numbers are recorded from Bank Logic's initial production launch date of 1/21/2001  .   Transaction in all other modules (Invoice, Confirm, and Nom Logic) are recorded from a Production Launch Date of 8/6/2001.</t>
    </r>
  </si>
  <si>
    <r>
      <t>***</t>
    </r>
    <r>
      <rPr>
        <sz val="9"/>
        <rFont val="Arial"/>
        <family val="2"/>
      </rPr>
      <t xml:space="preserve"> There are currently no Confirm Logic users in our production site</t>
    </r>
  </si>
  <si>
    <r>
      <t>**</t>
    </r>
    <r>
      <rPr>
        <b/>
        <sz val="11"/>
        <rFont val="Arial"/>
        <family val="2"/>
      </rPr>
      <t>Bank Logic</t>
    </r>
  </si>
  <si>
    <r>
      <t xml:space="preserve">*** </t>
    </r>
    <r>
      <rPr>
        <b/>
        <sz val="11"/>
        <rFont val="Arial"/>
        <family val="2"/>
      </rPr>
      <t>Confirm Logic</t>
    </r>
  </si>
  <si>
    <r>
      <t>*</t>
    </r>
    <r>
      <rPr>
        <sz val="11"/>
        <rFont val="Arial"/>
        <family val="2"/>
      </rPr>
      <t xml:space="preserve"> Tenor</t>
    </r>
  </si>
  <si>
    <t>An Amendment Template has been created for Amendment Revision.  Entergy-Koch currently has been sent the Amendment Template</t>
  </si>
  <si>
    <t>Amendment Revisions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</si>
</sst>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&quot;$&quot;#,##0"/>
  </numFmts>
  <fonts count="24" x14ac:knownFonts="1">
    <font>
      <sz val="10"/>
      <name val="Arial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4"/>
      <name val="Arial"/>
      <family val="2"/>
    </font>
    <font>
      <sz val="12"/>
      <color indexed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sz val="9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i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3">
    <xf numFmtId="0" fontId="0" fillId="0" borderId="0" xfId="0"/>
    <xf numFmtId="0" fontId="2" fillId="2" borderId="0" xfId="0" applyFont="1" applyFill="1" applyBorder="1"/>
    <xf numFmtId="0" fontId="4" fillId="0" borderId="1" xfId="0" applyFont="1" applyBorder="1"/>
    <xf numFmtId="0" fontId="0" fillId="2" borderId="0" xfId="0" applyFill="1"/>
    <xf numFmtId="0" fontId="0" fillId="2" borderId="1" xfId="0" applyFill="1" applyBorder="1"/>
    <xf numFmtId="0" fontId="4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2" xfId="0" applyFill="1" applyBorder="1"/>
    <xf numFmtId="0" fontId="4" fillId="2" borderId="0" xfId="0" applyFont="1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0" xfId="0" applyFill="1" applyBorder="1" applyAlignment="1">
      <alignment horizontal="center"/>
    </xf>
    <xf numFmtId="0" fontId="6" fillId="2" borderId="3" xfId="0" applyFont="1" applyFill="1" applyBorder="1"/>
    <xf numFmtId="0" fontId="7" fillId="0" borderId="1" xfId="0" applyFont="1" applyBorder="1"/>
    <xf numFmtId="0" fontId="7" fillId="0" borderId="13" xfId="0" applyFont="1" applyBorder="1"/>
    <xf numFmtId="0" fontId="7" fillId="0" borderId="14" xfId="0" applyFont="1" applyBorder="1"/>
    <xf numFmtId="0" fontId="7" fillId="0" borderId="15" xfId="0" applyFont="1" applyBorder="1"/>
    <xf numFmtId="0" fontId="7" fillId="0" borderId="16" xfId="0" applyFont="1" applyBorder="1"/>
    <xf numFmtId="0" fontId="7" fillId="0" borderId="10" xfId="0" applyFont="1" applyBorder="1"/>
    <xf numFmtId="0" fontId="4" fillId="0" borderId="16" xfId="0" applyFont="1" applyBorder="1"/>
    <xf numFmtId="0" fontId="4" fillId="0" borderId="10" xfId="0" applyFont="1" applyBorder="1"/>
    <xf numFmtId="0" fontId="4" fillId="0" borderId="17" xfId="0" applyFont="1" applyBorder="1"/>
    <xf numFmtId="22" fontId="0" fillId="0" borderId="11" xfId="0" applyNumberFormat="1" applyBorder="1"/>
    <xf numFmtId="1" fontId="0" fillId="0" borderId="11" xfId="0" applyNumberFormat="1" applyBorder="1"/>
    <xf numFmtId="0" fontId="0" fillId="0" borderId="12" xfId="0" applyBorder="1"/>
    <xf numFmtId="0" fontId="0" fillId="0" borderId="17" xfId="0" applyBorder="1"/>
    <xf numFmtId="0" fontId="0" fillId="0" borderId="11" xfId="0" applyBorder="1"/>
    <xf numFmtId="14" fontId="0" fillId="0" borderId="0" xfId="0" applyNumberFormat="1"/>
    <xf numFmtId="0" fontId="2" fillId="0" borderId="0" xfId="0" applyFont="1"/>
    <xf numFmtId="1" fontId="0" fillId="0" borderId="0" xfId="0" applyNumberFormat="1"/>
    <xf numFmtId="0" fontId="2" fillId="0" borderId="5" xfId="0" applyFont="1" applyBorder="1"/>
    <xf numFmtId="14" fontId="2" fillId="0" borderId="0" xfId="0" applyNumberFormat="1" applyFont="1" applyBorder="1"/>
    <xf numFmtId="1" fontId="2" fillId="0" borderId="0" xfId="0" applyNumberFormat="1" applyFont="1" applyBorder="1"/>
    <xf numFmtId="0" fontId="2" fillId="0" borderId="6" xfId="0" applyFont="1" applyBorder="1"/>
    <xf numFmtId="22" fontId="2" fillId="0" borderId="0" xfId="0" applyNumberFormat="1" applyFont="1" applyBorder="1"/>
    <xf numFmtId="0" fontId="0" fillId="0" borderId="7" xfId="0" applyBorder="1"/>
    <xf numFmtId="22" fontId="0" fillId="0" borderId="8" xfId="0" applyNumberFormat="1" applyBorder="1"/>
    <xf numFmtId="1" fontId="0" fillId="0" borderId="8" xfId="0" applyNumberFormat="1" applyBorder="1"/>
    <xf numFmtId="0" fontId="7" fillId="0" borderId="0" xfId="0" applyFont="1"/>
    <xf numFmtId="1" fontId="2" fillId="0" borderId="0" xfId="0" applyNumberFormat="1" applyFont="1"/>
    <xf numFmtId="0" fontId="0" fillId="0" borderId="0" xfId="0" applyBorder="1"/>
    <xf numFmtId="14" fontId="0" fillId="0" borderId="0" xfId="0" applyNumberFormat="1" applyBorder="1"/>
    <xf numFmtId="1" fontId="0" fillId="0" borderId="0" xfId="0" applyNumberFormat="1" applyBorder="1"/>
    <xf numFmtId="0" fontId="4" fillId="0" borderId="0" xfId="0" applyFont="1" applyBorder="1"/>
    <xf numFmtId="0" fontId="2" fillId="2" borderId="0" xfId="0" applyFont="1" applyFill="1" applyAlignment="1">
      <alignment horizontal="justify"/>
    </xf>
    <xf numFmtId="0" fontId="2" fillId="2" borderId="0" xfId="0" applyFont="1" applyFill="1" applyBorder="1" applyAlignment="1">
      <alignment horizontal="left"/>
    </xf>
    <xf numFmtId="0" fontId="1" fillId="2" borderId="3" xfId="0" applyFont="1" applyFill="1" applyBorder="1"/>
    <xf numFmtId="0" fontId="8" fillId="2" borderId="0" xfId="0" applyFont="1" applyFill="1"/>
    <xf numFmtId="0" fontId="9" fillId="2" borderId="0" xfId="0" applyFont="1" applyFill="1"/>
    <xf numFmtId="0" fontId="11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justify"/>
    </xf>
    <xf numFmtId="0" fontId="10" fillId="2" borderId="14" xfId="0" applyFont="1" applyFill="1" applyBorder="1" applyAlignment="1">
      <alignment horizontal="justify"/>
    </xf>
    <xf numFmtId="0" fontId="4" fillId="2" borderId="14" xfId="0" applyFont="1" applyFill="1" applyBorder="1" applyAlignment="1">
      <alignment horizontal="justify"/>
    </xf>
    <xf numFmtId="22" fontId="2" fillId="0" borderId="0" xfId="0" applyNumberFormat="1" applyFont="1"/>
    <xf numFmtId="0" fontId="4" fillId="0" borderId="0" xfId="0" applyFont="1"/>
    <xf numFmtId="0" fontId="0" fillId="2" borderId="1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4" fillId="2" borderId="15" xfId="0" applyFont="1" applyFill="1" applyBorder="1" applyAlignment="1">
      <alignment horizontal="justify"/>
    </xf>
    <xf numFmtId="0" fontId="13" fillId="2" borderId="0" xfId="0" applyFont="1" applyFill="1" applyBorder="1"/>
    <xf numFmtId="0" fontId="5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6" xfId="0" applyFont="1" applyFill="1" applyBorder="1"/>
    <xf numFmtId="0" fontId="5" fillId="2" borderId="5" xfId="0" applyFont="1" applyFill="1" applyBorder="1"/>
    <xf numFmtId="0" fontId="4" fillId="2" borderId="5" xfId="0" applyFont="1" applyFill="1" applyBorder="1"/>
    <xf numFmtId="9" fontId="2" fillId="2" borderId="0" xfId="0" applyNumberFormat="1" applyFont="1" applyFill="1" applyBorder="1"/>
    <xf numFmtId="16" fontId="0" fillId="2" borderId="0" xfId="0" applyNumberFormat="1" applyFill="1" applyBorder="1" applyAlignment="1">
      <alignment horizontal="left"/>
    </xf>
    <xf numFmtId="0" fontId="0" fillId="2" borderId="5" xfId="0" applyFill="1" applyBorder="1" applyAlignment="1">
      <alignment horizontal="left"/>
    </xf>
    <xf numFmtId="14" fontId="0" fillId="2" borderId="0" xfId="0" applyNumberFormat="1" applyFill="1"/>
    <xf numFmtId="14" fontId="5" fillId="2" borderId="0" xfId="0" applyNumberFormat="1" applyFont="1" applyFill="1"/>
    <xf numFmtId="0" fontId="0" fillId="2" borderId="0" xfId="0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/>
    </xf>
    <xf numFmtId="0" fontId="6" fillId="2" borderId="5" xfId="0" applyFont="1" applyFill="1" applyBorder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5" fillId="2" borderId="0" xfId="0" applyFont="1" applyFill="1" applyBorder="1"/>
    <xf numFmtId="0" fontId="0" fillId="2" borderId="0" xfId="0" applyFill="1" applyBorder="1" applyAlignment="1">
      <alignment horizontal="justify"/>
    </xf>
    <xf numFmtId="0" fontId="5" fillId="2" borderId="3" xfId="0" applyFont="1" applyFill="1" applyBorder="1"/>
    <xf numFmtId="0" fontId="6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left"/>
    </xf>
    <xf numFmtId="0" fontId="1" fillId="2" borderId="0" xfId="0" applyFont="1" applyFill="1"/>
    <xf numFmtId="0" fontId="1" fillId="2" borderId="6" xfId="0" applyFont="1" applyFill="1" applyBorder="1"/>
    <xf numFmtId="0" fontId="11" fillId="2" borderId="5" xfId="0" applyFont="1" applyFill="1" applyBorder="1" applyAlignment="1">
      <alignment horizontal="left"/>
    </xf>
    <xf numFmtId="0" fontId="5" fillId="2" borderId="0" xfId="0" applyFont="1" applyFill="1"/>
    <xf numFmtId="0" fontId="1" fillId="2" borderId="0" xfId="0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1" xfId="0" applyFont="1" applyFill="1" applyBorder="1"/>
    <xf numFmtId="1" fontId="1" fillId="2" borderId="1" xfId="0" applyNumberFormat="1" applyFont="1" applyFill="1" applyBorder="1"/>
    <xf numFmtId="0" fontId="1" fillId="2" borderId="1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5" fillId="2" borderId="0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16" xfId="0" applyFont="1" applyFill="1" applyBorder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/>
    <xf numFmtId="3" fontId="1" fillId="2" borderId="1" xfId="0" applyNumberFormat="1" applyFont="1" applyFill="1" applyBorder="1" applyAlignment="1">
      <alignment horizontal="right"/>
    </xf>
    <xf numFmtId="164" fontId="1" fillId="2" borderId="1" xfId="0" applyNumberFormat="1" applyFont="1" applyFill="1" applyBorder="1"/>
    <xf numFmtId="164" fontId="1" fillId="2" borderId="1" xfId="0" applyNumberFormat="1" applyFont="1" applyFill="1" applyBorder="1" applyAlignment="1">
      <alignment horizontal="right"/>
    </xf>
    <xf numFmtId="6" fontId="1" fillId="2" borderId="1" xfId="0" applyNumberFormat="1" applyFont="1" applyFill="1" applyBorder="1"/>
    <xf numFmtId="0" fontId="1" fillId="2" borderId="11" xfId="0" applyFont="1" applyFill="1" applyBorder="1"/>
    <xf numFmtId="0" fontId="5" fillId="2" borderId="8" xfId="0" applyFont="1" applyFill="1" applyBorder="1" applyAlignment="1">
      <alignment horizontal="left"/>
    </xf>
    <xf numFmtId="0" fontId="1" fillId="2" borderId="0" xfId="0" applyFont="1" applyFill="1" applyAlignment="1">
      <alignment horizontal="justify"/>
    </xf>
    <xf numFmtId="0" fontId="5" fillId="2" borderId="4" xfId="0" applyFont="1" applyFill="1" applyBorder="1"/>
    <xf numFmtId="0" fontId="1" fillId="2" borderId="22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left"/>
    </xf>
    <xf numFmtId="9" fontId="1" fillId="2" borderId="10" xfId="0" applyNumberFormat="1" applyFont="1" applyFill="1" applyBorder="1"/>
    <xf numFmtId="0" fontId="1" fillId="2" borderId="18" xfId="0" applyFont="1" applyFill="1" applyBorder="1" applyAlignment="1">
      <alignment horizontal="left"/>
    </xf>
    <xf numFmtId="0" fontId="1" fillId="2" borderId="19" xfId="0" applyFont="1" applyFill="1" applyBorder="1" applyAlignment="1">
      <alignment horizontal="left"/>
    </xf>
    <xf numFmtId="0" fontId="1" fillId="2" borderId="20" xfId="0" applyFont="1" applyFill="1" applyBorder="1" applyAlignment="1">
      <alignment horizontal="left"/>
    </xf>
    <xf numFmtId="9" fontId="1" fillId="2" borderId="12" xfId="0" applyNumberFormat="1" applyFont="1" applyFill="1" applyBorder="1"/>
    <xf numFmtId="0" fontId="1" fillId="2" borderId="0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16" fontId="15" fillId="2" borderId="0" xfId="0" applyNumberFormat="1" applyFont="1" applyFill="1" applyBorder="1" applyAlignment="1">
      <alignment horizontal="left"/>
    </xf>
    <xf numFmtId="0" fontId="15" fillId="2" borderId="0" xfId="0" applyFont="1" applyFill="1" applyBorder="1"/>
    <xf numFmtId="0" fontId="15" fillId="2" borderId="0" xfId="0" applyFont="1" applyFill="1"/>
    <xf numFmtId="0" fontId="15" fillId="2" borderId="5" xfId="0" applyFont="1" applyFill="1" applyBorder="1"/>
    <xf numFmtId="0" fontId="16" fillId="2" borderId="0" xfId="0" applyFont="1" applyFill="1" applyBorder="1"/>
    <xf numFmtId="14" fontId="13" fillId="2" borderId="0" xfId="0" applyNumberFormat="1" applyFont="1" applyFill="1"/>
    <xf numFmtId="0" fontId="17" fillId="2" borderId="0" xfId="0" applyFont="1" applyFill="1" applyAlignment="1">
      <alignment horizontal="center"/>
    </xf>
    <xf numFmtId="1" fontId="1" fillId="2" borderId="10" xfId="0" applyNumberFormat="1" applyFont="1" applyFill="1" applyBorder="1"/>
    <xf numFmtId="16" fontId="15" fillId="2" borderId="5" xfId="0" applyNumberFormat="1" applyFont="1" applyFill="1" applyBorder="1" applyAlignment="1">
      <alignment horizontal="left"/>
    </xf>
    <xf numFmtId="0" fontId="15" fillId="2" borderId="5" xfId="0" applyFont="1" applyFill="1" applyBorder="1" applyAlignment="1">
      <alignment horizontal="left"/>
    </xf>
    <xf numFmtId="0" fontId="15" fillId="2" borderId="16" xfId="0" applyFont="1" applyFill="1" applyBorder="1"/>
    <xf numFmtId="0" fontId="15" fillId="2" borderId="17" xfId="0" applyFont="1" applyFill="1" applyBorder="1"/>
    <xf numFmtId="0" fontId="15" fillId="2" borderId="1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0" fontId="16" fillId="2" borderId="13" xfId="0" applyFont="1" applyFill="1" applyBorder="1" applyAlignment="1">
      <alignment horizontal="justify"/>
    </xf>
    <xf numFmtId="0" fontId="16" fillId="2" borderId="25" xfId="0" applyFont="1" applyFill="1" applyBorder="1" applyAlignment="1">
      <alignment horizontal="justify"/>
    </xf>
    <xf numFmtId="0" fontId="16" fillId="2" borderId="14" xfId="0" applyFont="1" applyFill="1" applyBorder="1" applyAlignment="1">
      <alignment horizontal="justify"/>
    </xf>
    <xf numFmtId="0" fontId="16" fillId="2" borderId="15" xfId="0" applyFont="1" applyFill="1" applyBorder="1" applyAlignment="1">
      <alignment horizontal="justify"/>
    </xf>
    <xf numFmtId="0" fontId="15" fillId="2" borderId="1" xfId="0" applyFont="1" applyFill="1" applyBorder="1"/>
    <xf numFmtId="0" fontId="15" fillId="2" borderId="0" xfId="0" applyFont="1" applyFill="1" applyBorder="1" applyAlignment="1">
      <alignment horizontal="center"/>
    </xf>
    <xf numFmtId="0" fontId="15" fillId="2" borderId="26" xfId="0" applyFont="1" applyFill="1" applyBorder="1" applyAlignment="1">
      <alignment horizontal="center"/>
    </xf>
    <xf numFmtId="0" fontId="16" fillId="2" borderId="17" xfId="0" applyFont="1" applyFill="1" applyBorder="1"/>
    <xf numFmtId="0" fontId="16" fillId="2" borderId="11" xfId="0" applyFont="1" applyFill="1" applyBorder="1" applyAlignment="1">
      <alignment horizontal="justify"/>
    </xf>
    <xf numFmtId="0" fontId="16" fillId="2" borderId="11" xfId="0" applyFont="1" applyFill="1" applyBorder="1"/>
    <xf numFmtId="0" fontId="16" fillId="2" borderId="12" xfId="0" applyFont="1" applyFill="1" applyBorder="1" applyAlignment="1">
      <alignment horizontal="justify"/>
    </xf>
    <xf numFmtId="0" fontId="15" fillId="2" borderId="27" xfId="0" applyFont="1" applyFill="1" applyBorder="1"/>
    <xf numFmtId="0" fontId="15" fillId="2" borderId="28" xfId="0" applyFont="1" applyFill="1" applyBorder="1" applyAlignment="1">
      <alignment horizontal="center"/>
    </xf>
    <xf numFmtId="0" fontId="0" fillId="2" borderId="11" xfId="0" applyFill="1" applyBorder="1" applyAlignment="1">
      <alignment horizontal="left"/>
    </xf>
    <xf numFmtId="0" fontId="15" fillId="2" borderId="29" xfId="0" applyFont="1" applyFill="1" applyBorder="1" applyAlignment="1">
      <alignment horizontal="center"/>
    </xf>
    <xf numFmtId="0" fontId="15" fillId="2" borderId="30" xfId="0" applyFont="1" applyFill="1" applyBorder="1" applyAlignment="1">
      <alignment horizontal="center"/>
    </xf>
    <xf numFmtId="0" fontId="15" fillId="2" borderId="31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left"/>
    </xf>
    <xf numFmtId="0" fontId="15" fillId="2" borderId="0" xfId="0" applyFont="1" applyFill="1" applyAlignment="1">
      <alignment horizontal="justify"/>
    </xf>
    <xf numFmtId="0" fontId="16" fillId="2" borderId="2" xfId="0" applyFont="1" applyFill="1" applyBorder="1"/>
    <xf numFmtId="0" fontId="16" fillId="2" borderId="3" xfId="0" applyFont="1" applyFill="1" applyBorder="1"/>
    <xf numFmtId="0" fontId="16" fillId="2" borderId="4" xfId="0" applyFont="1" applyFill="1" applyBorder="1"/>
    <xf numFmtId="3" fontId="15" fillId="2" borderId="1" xfId="0" applyNumberFormat="1" applyFont="1" applyFill="1" applyBorder="1"/>
    <xf numFmtId="9" fontId="15" fillId="2" borderId="10" xfId="0" applyNumberFormat="1" applyFont="1" applyFill="1" applyBorder="1"/>
    <xf numFmtId="6" fontId="15" fillId="2" borderId="1" xfId="0" applyNumberFormat="1" applyFont="1" applyFill="1" applyBorder="1"/>
    <xf numFmtId="0" fontId="15" fillId="2" borderId="11" xfId="0" applyFont="1" applyFill="1" applyBorder="1"/>
    <xf numFmtId="9" fontId="15" fillId="2" borderId="12" xfId="0" applyNumberFormat="1" applyFont="1" applyFill="1" applyBorder="1"/>
    <xf numFmtId="0" fontId="16" fillId="2" borderId="2" xfId="0" applyFont="1" applyFill="1" applyBorder="1" applyAlignment="1">
      <alignment horizontal="justify"/>
    </xf>
    <xf numFmtId="0" fontId="15" fillId="2" borderId="3" xfId="0" applyFont="1" applyFill="1" applyBorder="1"/>
    <xf numFmtId="0" fontId="21" fillId="2" borderId="14" xfId="0" applyFont="1" applyFill="1" applyBorder="1" applyAlignment="1">
      <alignment horizontal="justify"/>
    </xf>
    <xf numFmtId="0" fontId="15" fillId="2" borderId="1" xfId="0" applyFont="1" applyFill="1" applyBorder="1" applyAlignment="1">
      <alignment horizontal="right"/>
    </xf>
    <xf numFmtId="0" fontId="15" fillId="2" borderId="10" xfId="0" applyFont="1" applyFill="1" applyBorder="1"/>
    <xf numFmtId="3" fontId="15" fillId="2" borderId="1" xfId="0" applyNumberFormat="1" applyFont="1" applyFill="1" applyBorder="1" applyAlignment="1">
      <alignment horizontal="right"/>
    </xf>
    <xf numFmtId="3" fontId="15" fillId="2" borderId="10" xfId="0" applyNumberFormat="1" applyFont="1" applyFill="1" applyBorder="1"/>
    <xf numFmtId="164" fontId="15" fillId="2" borderId="1" xfId="0" applyNumberFormat="1" applyFont="1" applyFill="1" applyBorder="1"/>
    <xf numFmtId="164" fontId="15" fillId="2" borderId="1" xfId="0" applyNumberFormat="1" applyFont="1" applyFill="1" applyBorder="1" applyAlignment="1">
      <alignment horizontal="right"/>
    </xf>
    <xf numFmtId="164" fontId="15" fillId="2" borderId="10" xfId="0" applyNumberFormat="1" applyFont="1" applyFill="1" applyBorder="1"/>
    <xf numFmtId="0" fontId="15" fillId="2" borderId="0" xfId="0" applyFont="1" applyFill="1" applyBorder="1" applyAlignment="1">
      <alignment horizontal="right"/>
    </xf>
    <xf numFmtId="0" fontId="15" fillId="2" borderId="6" xfId="0" applyFont="1" applyFill="1" applyBorder="1"/>
    <xf numFmtId="0" fontId="15" fillId="2" borderId="7" xfId="0" applyFont="1" applyFill="1" applyBorder="1"/>
    <xf numFmtId="0" fontId="15" fillId="2" borderId="8" xfId="0" applyFont="1" applyFill="1" applyBorder="1" applyAlignment="1">
      <alignment horizontal="right"/>
    </xf>
    <xf numFmtId="0" fontId="15" fillId="2" borderId="9" xfId="0" applyFont="1" applyFill="1" applyBorder="1"/>
    <xf numFmtId="0" fontId="16" fillId="2" borderId="0" xfId="0" applyFont="1" applyFill="1" applyAlignment="1">
      <alignment horizontal="center"/>
    </xf>
    <xf numFmtId="0" fontId="15" fillId="2" borderId="4" xfId="0" applyFont="1" applyFill="1" applyBorder="1"/>
    <xf numFmtId="1" fontId="15" fillId="2" borderId="1" xfId="0" applyNumberFormat="1" applyFont="1" applyFill="1" applyBorder="1"/>
    <xf numFmtId="1" fontId="15" fillId="2" borderId="10" xfId="0" applyNumberFormat="1" applyFont="1" applyFill="1" applyBorder="1"/>
    <xf numFmtId="0" fontId="15" fillId="2" borderId="8" xfId="0" applyFont="1" applyFill="1" applyBorder="1"/>
    <xf numFmtId="1" fontId="15" fillId="2" borderId="11" xfId="0" applyNumberFormat="1" applyFont="1" applyFill="1" applyBorder="1"/>
    <xf numFmtId="1" fontId="15" fillId="2" borderId="12" xfId="0" applyNumberFormat="1" applyFont="1" applyFill="1" applyBorder="1"/>
    <xf numFmtId="1" fontId="15" fillId="2" borderId="0" xfId="0" applyNumberFormat="1" applyFont="1" applyFill="1" applyBorder="1"/>
    <xf numFmtId="0" fontId="15" fillId="2" borderId="2" xfId="0" applyFont="1" applyFill="1" applyBorder="1"/>
    <xf numFmtId="0" fontId="15" fillId="2" borderId="12" xfId="0" applyFont="1" applyFill="1" applyBorder="1"/>
    <xf numFmtId="0" fontId="23" fillId="2" borderId="3" xfId="0" applyFont="1" applyFill="1" applyBorder="1"/>
    <xf numFmtId="0" fontId="15" fillId="2" borderId="0" xfId="0" applyFont="1" applyFill="1" applyBorder="1" applyAlignment="1"/>
    <xf numFmtId="0" fontId="4" fillId="2" borderId="13" xfId="0" applyFont="1" applyFill="1" applyBorder="1"/>
    <xf numFmtId="0" fontId="4" fillId="2" borderId="5" xfId="0" applyFont="1" applyFill="1" applyBorder="1" applyAlignment="1">
      <alignment horizontal="right"/>
    </xf>
    <xf numFmtId="0" fontId="1" fillId="2" borderId="11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left"/>
    </xf>
    <xf numFmtId="0" fontId="16" fillId="2" borderId="8" xfId="0" applyFont="1" applyFill="1" applyBorder="1" applyAlignment="1">
      <alignment horizontal="left"/>
    </xf>
    <xf numFmtId="0" fontId="16" fillId="2" borderId="0" xfId="0" applyFont="1" applyFill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6" xfId="0" applyFont="1" applyFill="1" applyBorder="1" applyAlignment="1">
      <alignment horizontal="center"/>
    </xf>
    <xf numFmtId="0" fontId="15" fillId="2" borderId="16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left"/>
    </xf>
    <xf numFmtId="0" fontId="15" fillId="2" borderId="7" xfId="0" applyFont="1" applyFill="1" applyBorder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15" fillId="2" borderId="18" xfId="0" applyFont="1" applyFill="1" applyBorder="1" applyAlignment="1">
      <alignment horizontal="left"/>
    </xf>
    <xf numFmtId="0" fontId="15" fillId="2" borderId="19" xfId="0" applyFont="1" applyFill="1" applyBorder="1" applyAlignment="1">
      <alignment horizontal="left"/>
    </xf>
    <xf numFmtId="0" fontId="15" fillId="2" borderId="20" xfId="0" applyFont="1" applyFill="1" applyBorder="1" applyAlignment="1">
      <alignment horizontal="left"/>
    </xf>
    <xf numFmtId="0" fontId="13" fillId="2" borderId="8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15" fillId="2" borderId="22" xfId="0" applyFont="1" applyFill="1" applyBorder="1" applyAlignment="1">
      <alignment horizontal="left"/>
    </xf>
    <xf numFmtId="0" fontId="15" fillId="2" borderId="23" xfId="0" applyFont="1" applyFill="1" applyBorder="1" applyAlignment="1">
      <alignment horizontal="left"/>
    </xf>
    <xf numFmtId="0" fontId="15" fillId="2" borderId="24" xfId="0" applyFont="1" applyFill="1" applyBorder="1" applyAlignment="1">
      <alignment horizontal="left"/>
    </xf>
    <xf numFmtId="0" fontId="19" fillId="2" borderId="7" xfId="0" applyFont="1" applyFill="1" applyBorder="1" applyAlignment="1">
      <alignment horizontal="left"/>
    </xf>
    <xf numFmtId="0" fontId="19" fillId="2" borderId="8" xfId="0" applyFont="1" applyFill="1" applyBorder="1" applyAlignment="1">
      <alignment horizontal="left"/>
    </xf>
    <xf numFmtId="0" fontId="19" fillId="2" borderId="9" xfId="0" applyFont="1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3" fillId="2" borderId="32" xfId="0" applyFont="1" applyFill="1" applyBorder="1" applyAlignment="1">
      <alignment horizontal="center"/>
    </xf>
    <xf numFmtId="0" fontId="23" fillId="2" borderId="33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0" fontId="15" fillId="2" borderId="30" xfId="0" applyFont="1" applyFill="1" applyBorder="1" applyAlignment="1">
      <alignment horizontal="center"/>
    </xf>
    <xf numFmtId="0" fontId="15" fillId="2" borderId="23" xfId="0" applyFont="1" applyFill="1" applyBorder="1" applyAlignment="1">
      <alignment horizontal="center"/>
    </xf>
    <xf numFmtId="0" fontId="15" fillId="2" borderId="21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8" fillId="2" borderId="5" xfId="0" applyFont="1" applyFill="1" applyBorder="1" applyAlignment="1">
      <alignment horizontal="left"/>
    </xf>
    <xf numFmtId="0" fontId="18" fillId="2" borderId="0" xfId="0" applyFont="1" applyFill="1" applyBorder="1" applyAlignment="1">
      <alignment horizontal="left"/>
    </xf>
    <xf numFmtId="0" fontId="18" fillId="2" borderId="6" xfId="0" applyFont="1" applyFill="1" applyBorder="1" applyAlignment="1">
      <alignment horizontal="left"/>
    </xf>
    <xf numFmtId="0" fontId="19" fillId="2" borderId="5" xfId="0" applyFont="1" applyFill="1" applyBorder="1" applyAlignment="1">
      <alignment horizontal="left"/>
    </xf>
    <xf numFmtId="0" fontId="19" fillId="2" borderId="0" xfId="0" applyFont="1" applyFill="1" applyBorder="1" applyAlignment="1">
      <alignment horizontal="left"/>
    </xf>
    <xf numFmtId="0" fontId="19" fillId="2" borderId="6" xfId="0" applyFont="1" applyFill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4" xfId="0" applyFont="1" applyBorder="1" applyAlignment="1">
      <alignment horizontal="left"/>
    </xf>
    <xf numFmtId="0" fontId="15" fillId="2" borderId="7" xfId="0" applyFont="1" applyFill="1" applyBorder="1" applyAlignment="1">
      <alignment horizontal="left"/>
    </xf>
    <xf numFmtId="0" fontId="15" fillId="2" borderId="8" xfId="0" applyFont="1" applyFill="1" applyBorder="1" applyAlignment="1">
      <alignment horizontal="left"/>
    </xf>
    <xf numFmtId="0" fontId="15" fillId="2" borderId="9" xfId="0" applyFont="1" applyFill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22" fillId="2" borderId="11" xfId="0" applyFont="1" applyFill="1" applyBorder="1" applyAlignment="1">
      <alignment horizontal="left"/>
    </xf>
    <xf numFmtId="0" fontId="15" fillId="2" borderId="11" xfId="0" applyFont="1" applyFill="1" applyBorder="1" applyAlignment="1">
      <alignment horizontal="left"/>
    </xf>
    <xf numFmtId="0" fontId="19" fillId="2" borderId="5" xfId="0" applyFont="1" applyFill="1" applyBorder="1" applyAlignment="1">
      <alignment horizontal="justify"/>
    </xf>
    <xf numFmtId="0" fontId="19" fillId="2" borderId="0" xfId="0" applyFont="1" applyFill="1" applyBorder="1" applyAlignment="1">
      <alignment horizontal="justify"/>
    </xf>
    <xf numFmtId="0" fontId="19" fillId="2" borderId="6" xfId="0" applyFont="1" applyFill="1" applyBorder="1" applyAlignment="1">
      <alignment horizontal="justify"/>
    </xf>
    <xf numFmtId="0" fontId="1" fillId="2" borderId="1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0" fillId="2" borderId="0" xfId="0" applyFill="1" applyBorder="1" applyAlignment="1">
      <alignment horizontal="justify" wrapText="1"/>
    </xf>
    <xf numFmtId="0" fontId="1" fillId="2" borderId="0" xfId="0" applyFont="1" applyFill="1" applyBorder="1" applyAlignment="1">
      <alignment horizontal="justify" wrapText="1"/>
    </xf>
    <xf numFmtId="0" fontId="5" fillId="2" borderId="0" xfId="0" applyFont="1" applyFill="1" applyBorder="1" applyAlignment="1">
      <alignment horizontal="left"/>
    </xf>
    <xf numFmtId="0" fontId="1" fillId="2" borderId="40" xfId="0" applyFont="1" applyFill="1" applyBorder="1" applyAlignment="1">
      <alignment horizontal="left"/>
    </xf>
    <xf numFmtId="0" fontId="1" fillId="2" borderId="41" xfId="0" applyFont="1" applyFill="1" applyBorder="1" applyAlignment="1">
      <alignment horizontal="left"/>
    </xf>
    <xf numFmtId="0" fontId="1" fillId="2" borderId="42" xfId="0" applyFont="1" applyFill="1" applyBorder="1" applyAlignment="1">
      <alignment horizontal="left"/>
    </xf>
    <xf numFmtId="0" fontId="11" fillId="2" borderId="5" xfId="0" applyFont="1" applyFill="1" applyBorder="1" applyAlignment="1">
      <alignment horizontal="justify"/>
    </xf>
    <xf numFmtId="0" fontId="11" fillId="2" borderId="0" xfId="0" applyFont="1" applyFill="1" applyBorder="1" applyAlignment="1">
      <alignment horizontal="justify"/>
    </xf>
    <xf numFmtId="0" fontId="1" fillId="2" borderId="22" xfId="0" applyFont="1" applyFill="1" applyBorder="1" applyAlignment="1"/>
    <xf numFmtId="0" fontId="1" fillId="2" borderId="23" xfId="0" applyFont="1" applyFill="1" applyBorder="1" applyAlignment="1"/>
    <xf numFmtId="0" fontId="1" fillId="2" borderId="24" xfId="0" applyFont="1" applyFill="1" applyBorder="1" applyAlignment="1"/>
    <xf numFmtId="0" fontId="14" fillId="2" borderId="18" xfId="0" applyFont="1" applyFill="1" applyBorder="1" applyAlignment="1"/>
    <xf numFmtId="0" fontId="14" fillId="2" borderId="19" xfId="0" applyFont="1" applyFill="1" applyBorder="1" applyAlignment="1"/>
    <xf numFmtId="0" fontId="14" fillId="2" borderId="20" xfId="0" applyFont="1" applyFill="1" applyBorder="1" applyAlignment="1"/>
    <xf numFmtId="0" fontId="0" fillId="2" borderId="43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/>
    </xf>
    <xf numFmtId="0" fontId="5" fillId="2" borderId="35" xfId="0" applyFont="1" applyFill="1" applyBorder="1" applyAlignment="1">
      <alignment horizontal="center"/>
    </xf>
    <xf numFmtId="0" fontId="5" fillId="2" borderId="36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11" fillId="2" borderId="5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left"/>
    </xf>
    <xf numFmtId="0" fontId="1" fillId="2" borderId="37" xfId="0" applyFont="1" applyFill="1" applyBorder="1" applyAlignment="1">
      <alignment horizontal="left"/>
    </xf>
    <xf numFmtId="0" fontId="1" fillId="2" borderId="38" xfId="0" applyFont="1" applyFill="1" applyBorder="1" applyAlignment="1">
      <alignment horizontal="left"/>
    </xf>
    <xf numFmtId="0" fontId="1" fillId="2" borderId="39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0</xdr:rowOff>
    </xdr:from>
    <xdr:to>
      <xdr:col>2</xdr:col>
      <xdr:colOff>352425</xdr:colOff>
      <xdr:row>4</xdr:row>
      <xdr:rowOff>95250</xdr:rowOff>
    </xdr:to>
    <xdr:pic>
      <xdr:nvPicPr>
        <xdr:cNvPr id="4097" name="Picture 1" descr="O:\Enron Net Works\CommodityLogic\Logos\CL Med High Res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"/>
          <a:ext cx="2600325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628650</xdr:colOff>
      <xdr:row>35</xdr:row>
      <xdr:rowOff>85725</xdr:rowOff>
    </xdr:from>
    <xdr:to>
      <xdr:col>7</xdr:col>
      <xdr:colOff>1314450</xdr:colOff>
      <xdr:row>51</xdr:row>
      <xdr:rowOff>104775</xdr:rowOff>
    </xdr:to>
    <xdr:pic>
      <xdr:nvPicPr>
        <xdr:cNvPr id="4108" name="Picture 12" descr="C:\Program Files\WebTrends Document Utility\reports\webtrends1.WM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6600825"/>
          <a:ext cx="8553450" cy="2609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476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857250</xdr:colOff>
      <xdr:row>37</xdr:row>
      <xdr:rowOff>47625</xdr:rowOff>
    </xdr:from>
    <xdr:to>
      <xdr:col>9</xdr:col>
      <xdr:colOff>133350</xdr:colOff>
      <xdr:row>56</xdr:row>
      <xdr:rowOff>152400</xdr:rowOff>
    </xdr:to>
    <xdr:pic>
      <xdr:nvPicPr>
        <xdr:cNvPr id="5122" name="Picture 2" descr="C:\Program Files\WebTrends Document Utility\reports\webtrends1.WM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7286625"/>
          <a:ext cx="8143875" cy="3181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476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266700</xdr:colOff>
      <xdr:row>1</xdr:row>
      <xdr:rowOff>19050</xdr:rowOff>
    </xdr:from>
    <xdr:to>
      <xdr:col>2</xdr:col>
      <xdr:colOff>1009650</xdr:colOff>
      <xdr:row>5</xdr:row>
      <xdr:rowOff>95250</xdr:rowOff>
    </xdr:to>
    <xdr:pic>
      <xdr:nvPicPr>
        <xdr:cNvPr id="5123" name="Picture 3" descr="O:\Enron Net Works\CommodityLogic\Logos\CL Med High Res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80975"/>
          <a:ext cx="2914650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2</xdr:row>
      <xdr:rowOff>95250</xdr:rowOff>
    </xdr:from>
    <xdr:to>
      <xdr:col>12</xdr:col>
      <xdr:colOff>438150</xdr:colOff>
      <xdr:row>18</xdr:row>
      <xdr:rowOff>114300</xdr:rowOff>
    </xdr:to>
    <xdr:pic>
      <xdr:nvPicPr>
        <xdr:cNvPr id="2049" name="Picture 1" descr="C:\Program Files\WebTrends Document Utility\reports\webtrends1.WM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419100"/>
          <a:ext cx="7086600" cy="2609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476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12</xdr:col>
      <xdr:colOff>209550</xdr:colOff>
      <xdr:row>41</xdr:row>
      <xdr:rowOff>19050</xdr:rowOff>
    </xdr:to>
    <xdr:pic>
      <xdr:nvPicPr>
        <xdr:cNvPr id="2050" name="Picture 2" descr="C:\Program Files\WebTrends Document Utility\reports\webtrends1.WM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8275" y="4048125"/>
          <a:ext cx="6305550" cy="2609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476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3:J141"/>
  <sheetViews>
    <sheetView tabSelected="1" workbookViewId="0">
      <selection activeCell="D79" sqref="D79"/>
    </sheetView>
  </sheetViews>
  <sheetFormatPr defaultRowHeight="12.75" x14ac:dyDescent="0.2"/>
  <cols>
    <col min="1" max="1" width="16" style="3" customWidth="1"/>
    <col min="2" max="2" width="18" style="3" customWidth="1"/>
    <col min="3" max="3" width="15.28515625" style="3" customWidth="1"/>
    <col min="4" max="4" width="15.85546875" style="3" customWidth="1"/>
    <col min="5" max="5" width="17.85546875" style="3" customWidth="1"/>
    <col min="6" max="6" width="17.7109375" style="3" customWidth="1"/>
    <col min="7" max="7" width="17.28515625" style="3" customWidth="1"/>
    <col min="8" max="8" width="20.5703125" style="3" customWidth="1"/>
    <col min="9" max="9" width="9.140625" style="3"/>
    <col min="10" max="10" width="11" style="3" customWidth="1"/>
    <col min="11" max="16384" width="9.140625" style="3"/>
  </cols>
  <sheetData>
    <row r="3" spans="1:10" ht="26.25" x14ac:dyDescent="0.4">
      <c r="D3" s="55" t="s">
        <v>21</v>
      </c>
      <c r="E3" s="55"/>
      <c r="F3" s="56"/>
    </row>
    <row r="4" spans="1:10" ht="15.75" x14ac:dyDescent="0.25">
      <c r="D4" s="77">
        <f ca="1">TODAY()-7</f>
        <v>41879</v>
      </c>
      <c r="E4" s="78" t="s">
        <v>127</v>
      </c>
      <c r="F4" s="77">
        <f ca="1">TODAY()-3</f>
        <v>41883</v>
      </c>
      <c r="I4" s="76">
        <f ca="1">TODAY()-7</f>
        <v>41879</v>
      </c>
      <c r="J4" s="76">
        <f ca="1">TODAY()-3</f>
        <v>41883</v>
      </c>
    </row>
    <row r="7" spans="1:10" s="140" customFormat="1" ht="15" x14ac:dyDescent="0.25">
      <c r="E7" s="211" t="s">
        <v>19</v>
      </c>
      <c r="F7" s="211"/>
      <c r="G7" s="211" t="s">
        <v>20</v>
      </c>
      <c r="H7" s="211"/>
    </row>
    <row r="8" spans="1:10" s="140" customFormat="1" ht="15" x14ac:dyDescent="0.25">
      <c r="E8" s="194" t="s">
        <v>2</v>
      </c>
      <c r="F8" s="194" t="s">
        <v>3</v>
      </c>
      <c r="G8" s="194" t="s">
        <v>2</v>
      </c>
      <c r="H8" s="194" t="s">
        <v>3</v>
      </c>
    </row>
    <row r="9" spans="1:10" s="140" customFormat="1" ht="14.25" x14ac:dyDescent="0.2"/>
    <row r="10" spans="1:10" s="140" customFormat="1" ht="15.75" thickBot="1" x14ac:dyDescent="0.3">
      <c r="A10" s="142" t="s">
        <v>0</v>
      </c>
      <c r="B10" s="139"/>
      <c r="C10" s="139"/>
      <c r="D10" s="139"/>
      <c r="E10" s="139"/>
      <c r="F10" s="139"/>
      <c r="G10" s="139"/>
      <c r="H10" s="139"/>
    </row>
    <row r="11" spans="1:10" s="140" customFormat="1" ht="15" x14ac:dyDescent="0.25">
      <c r="A11" s="171" t="s">
        <v>1</v>
      </c>
      <c r="B11" s="180"/>
      <c r="C11" s="180"/>
      <c r="D11" s="180"/>
      <c r="E11" s="180"/>
      <c r="F11" s="180"/>
      <c r="G11" s="180"/>
      <c r="H11" s="195"/>
    </row>
    <row r="12" spans="1:10" s="140" customFormat="1" ht="14.25" x14ac:dyDescent="0.2">
      <c r="A12" s="141"/>
      <c r="B12" s="139" t="s">
        <v>24</v>
      </c>
      <c r="C12" s="139"/>
      <c r="D12" s="139"/>
      <c r="E12" s="196">
        <f>'Production User Info'!D24</f>
        <v>46</v>
      </c>
      <c r="F12" s="196">
        <f>'Production User Info'!C24</f>
        <v>30</v>
      </c>
      <c r="G12" s="156">
        <f>'Production User Info'!D194</f>
        <v>757</v>
      </c>
      <c r="H12" s="197">
        <f>'Production User Info'!C194</f>
        <v>437</v>
      </c>
    </row>
    <row r="13" spans="1:10" s="140" customFormat="1" ht="14.25" x14ac:dyDescent="0.2">
      <c r="A13" s="141"/>
      <c r="B13" s="139" t="s">
        <v>4</v>
      </c>
      <c r="C13" s="139"/>
      <c r="D13" s="139"/>
      <c r="E13" s="156">
        <f>'Production User Info'!I20</f>
        <v>22</v>
      </c>
      <c r="F13" s="196">
        <f>'Production User Info'!H20</f>
        <v>12</v>
      </c>
      <c r="G13" s="156">
        <f>'Production User Info'!I144</f>
        <v>372</v>
      </c>
      <c r="H13" s="183">
        <f>'Production User Info'!H144</f>
        <v>234</v>
      </c>
    </row>
    <row r="14" spans="1:10" s="140" customFormat="1" ht="15" thickBot="1" x14ac:dyDescent="0.25">
      <c r="A14" s="191"/>
      <c r="B14" s="198" t="s">
        <v>5</v>
      </c>
      <c r="C14" s="198"/>
      <c r="D14" s="198"/>
      <c r="E14" s="199">
        <f>SUM(E12-E13)</f>
        <v>24</v>
      </c>
      <c r="F14" s="199">
        <f>SUM(F12-F13)</f>
        <v>18</v>
      </c>
      <c r="G14" s="177">
        <f>SUM(G12-G13)</f>
        <v>385</v>
      </c>
      <c r="H14" s="200">
        <f>SUM(H12-H13)</f>
        <v>203</v>
      </c>
    </row>
    <row r="15" spans="1:10" s="140" customFormat="1" ht="14.25" x14ac:dyDescent="0.2">
      <c r="C15" s="139"/>
      <c r="D15" s="139"/>
      <c r="E15" s="201"/>
      <c r="F15" s="201"/>
      <c r="G15" s="139"/>
      <c r="H15" s="201"/>
    </row>
    <row r="16" spans="1:10" s="140" customFormat="1" ht="15.75" thickBot="1" x14ac:dyDescent="0.3">
      <c r="A16" s="142" t="s">
        <v>6</v>
      </c>
      <c r="B16" s="139"/>
      <c r="C16" s="139"/>
      <c r="D16" s="139"/>
      <c r="E16" s="139"/>
      <c r="F16" s="139"/>
      <c r="G16" s="139"/>
      <c r="H16" s="139"/>
    </row>
    <row r="17" spans="1:8" s="140" customFormat="1" ht="14.25" x14ac:dyDescent="0.2">
      <c r="A17" s="202" t="s">
        <v>1</v>
      </c>
      <c r="B17" s="180"/>
      <c r="C17" s="180"/>
      <c r="D17" s="180"/>
      <c r="E17" s="180"/>
      <c r="F17" s="180"/>
      <c r="G17" s="180"/>
      <c r="H17" s="195"/>
    </row>
    <row r="18" spans="1:8" s="140" customFormat="1" ht="14.25" x14ac:dyDescent="0.2">
      <c r="A18" s="141"/>
      <c r="B18" s="139" t="s">
        <v>24</v>
      </c>
      <c r="C18" s="139"/>
      <c r="D18" s="139"/>
      <c r="E18" s="156">
        <f>'Guest User Info'!D27</f>
        <v>55</v>
      </c>
      <c r="F18" s="156">
        <f>'Guest User Info'!C27</f>
        <v>26</v>
      </c>
      <c r="G18" s="156">
        <f>'Guest User Info'!D246</f>
        <v>756</v>
      </c>
      <c r="H18" s="183">
        <f>'Guest User Info'!C246</f>
        <v>370</v>
      </c>
    </row>
    <row r="19" spans="1:8" s="140" customFormat="1" ht="15" thickBot="1" x14ac:dyDescent="0.25">
      <c r="A19" s="191"/>
      <c r="B19" s="198" t="s">
        <v>4</v>
      </c>
      <c r="C19" s="198"/>
      <c r="D19" s="198"/>
      <c r="E19" s="177">
        <f>'Guest User Info'!I11</f>
        <v>21</v>
      </c>
      <c r="F19" s="177">
        <f>'Guest User Info'!H11</f>
        <v>7</v>
      </c>
      <c r="G19" s="177">
        <f>'Guest User Info'!I87</f>
        <v>328</v>
      </c>
      <c r="H19" s="203">
        <f>'Guest User Info'!H87</f>
        <v>168</v>
      </c>
    </row>
    <row r="20" spans="1:8" s="140" customFormat="1" ht="14.25" x14ac:dyDescent="0.2"/>
    <row r="21" spans="1:8" s="140" customFormat="1" ht="15.75" thickBot="1" x14ac:dyDescent="0.3">
      <c r="A21" s="209" t="s">
        <v>139</v>
      </c>
      <c r="B21" s="209"/>
      <c r="C21" s="209"/>
      <c r="D21" s="139"/>
      <c r="F21" s="210" t="s">
        <v>137</v>
      </c>
      <c r="G21" s="210"/>
      <c r="H21" s="210"/>
    </row>
    <row r="22" spans="1:8" s="140" customFormat="1" ht="14.25" x14ac:dyDescent="0.2">
      <c r="A22" s="202"/>
      <c r="B22" s="180"/>
      <c r="C22" s="195"/>
      <c r="D22" s="139"/>
      <c r="F22" s="255" t="s">
        <v>148</v>
      </c>
      <c r="G22" s="256"/>
      <c r="H22" s="257"/>
    </row>
    <row r="23" spans="1:8" s="140" customFormat="1" ht="15" thickBot="1" x14ac:dyDescent="0.25">
      <c r="A23" s="212" t="s">
        <v>50</v>
      </c>
      <c r="B23" s="213"/>
      <c r="C23" s="214"/>
      <c r="D23" s="139"/>
      <c r="F23" s="258" t="s">
        <v>133</v>
      </c>
      <c r="G23" s="259"/>
      <c r="H23" s="260"/>
    </row>
    <row r="24" spans="1:8" s="140" customFormat="1" ht="14.25" x14ac:dyDescent="0.2">
      <c r="A24" s="212" t="s">
        <v>52</v>
      </c>
      <c r="B24" s="213"/>
      <c r="C24" s="214"/>
      <c r="D24" s="139"/>
    </row>
    <row r="25" spans="1:8" s="140" customFormat="1" ht="15.75" thickBot="1" x14ac:dyDescent="0.3">
      <c r="A25" s="212" t="s">
        <v>56</v>
      </c>
      <c r="B25" s="213"/>
      <c r="C25" s="214"/>
      <c r="F25" s="210" t="s">
        <v>138</v>
      </c>
      <c r="G25" s="210"/>
      <c r="H25" s="210"/>
    </row>
    <row r="26" spans="1:8" s="140" customFormat="1" ht="15" thickBot="1" x14ac:dyDescent="0.25">
      <c r="A26" s="217"/>
      <c r="B26" s="218"/>
      <c r="C26" s="219"/>
      <c r="D26" s="139"/>
      <c r="F26" s="261" t="s">
        <v>148</v>
      </c>
      <c r="G26" s="262"/>
      <c r="H26" s="263"/>
    </row>
    <row r="27" spans="1:8" x14ac:dyDescent="0.2">
      <c r="D27" s="9"/>
    </row>
    <row r="28" spans="1:8" x14ac:dyDescent="0.2">
      <c r="A28" s="79"/>
      <c r="B28" s="79"/>
      <c r="C28" s="79"/>
      <c r="D28" s="9"/>
    </row>
    <row r="29" spans="1:8" x14ac:dyDescent="0.2">
      <c r="A29" s="80"/>
      <c r="B29" s="79"/>
      <c r="C29" s="79"/>
      <c r="D29" s="9"/>
    </row>
    <row r="30" spans="1:8" x14ac:dyDescent="0.2">
      <c r="A30" s="53"/>
      <c r="B30" s="79"/>
      <c r="C30" s="79"/>
      <c r="D30" s="9"/>
    </row>
    <row r="31" spans="1:8" x14ac:dyDescent="0.2">
      <c r="A31" s="9"/>
      <c r="B31" s="9"/>
      <c r="C31" s="9"/>
      <c r="D31" s="9"/>
    </row>
    <row r="32" spans="1:8" ht="18.75" thickBot="1" x14ac:dyDescent="0.3">
      <c r="A32" s="66" t="s">
        <v>85</v>
      </c>
      <c r="B32" s="9"/>
      <c r="C32" s="9"/>
      <c r="D32" s="9"/>
    </row>
    <row r="33" spans="1:8" ht="15.75" x14ac:dyDescent="0.25">
      <c r="A33" s="67" t="s">
        <v>128</v>
      </c>
      <c r="B33" s="6"/>
      <c r="C33" s="6"/>
      <c r="D33" s="6"/>
      <c r="E33" s="68"/>
      <c r="F33" s="68"/>
      <c r="G33" s="68"/>
      <c r="H33" s="69"/>
    </row>
    <row r="34" spans="1:8" x14ac:dyDescent="0.2">
      <c r="A34" s="8"/>
      <c r="B34" s="9"/>
      <c r="C34" s="9"/>
      <c r="D34" s="9"/>
      <c r="E34" s="1"/>
      <c r="F34" s="1"/>
      <c r="G34" s="1"/>
      <c r="H34" s="70"/>
    </row>
    <row r="35" spans="1:8" x14ac:dyDescent="0.2">
      <c r="A35" s="81" t="s">
        <v>132</v>
      </c>
      <c r="B35" s="9"/>
      <c r="C35" s="9"/>
      <c r="D35" s="9"/>
      <c r="E35" s="1"/>
      <c r="F35" s="1"/>
      <c r="G35" s="1"/>
      <c r="H35" s="70"/>
    </row>
    <row r="36" spans="1:8" x14ac:dyDescent="0.2">
      <c r="A36" s="8"/>
      <c r="B36" s="9"/>
      <c r="C36" s="9"/>
      <c r="D36" s="9"/>
      <c r="E36" s="1"/>
      <c r="F36" s="1"/>
      <c r="G36" s="1"/>
      <c r="H36" s="70"/>
    </row>
    <row r="37" spans="1:8" x14ac:dyDescent="0.2">
      <c r="A37" s="8"/>
      <c r="B37" s="9"/>
      <c r="C37" s="9"/>
      <c r="D37" s="9"/>
      <c r="E37" s="1"/>
      <c r="F37" s="1"/>
      <c r="G37" s="1"/>
      <c r="H37" s="70"/>
    </row>
    <row r="38" spans="1:8" x14ac:dyDescent="0.2">
      <c r="A38" s="8"/>
      <c r="B38" s="9"/>
      <c r="C38" s="9"/>
      <c r="D38" s="9"/>
      <c r="E38" s="1"/>
      <c r="F38" s="1"/>
      <c r="G38" s="1"/>
      <c r="H38" s="70"/>
    </row>
    <row r="39" spans="1:8" x14ac:dyDescent="0.2">
      <c r="A39" s="8"/>
      <c r="B39" s="9"/>
      <c r="C39" s="9"/>
      <c r="D39" s="9"/>
      <c r="E39" s="1"/>
      <c r="F39" s="1"/>
      <c r="G39" s="1"/>
      <c r="H39" s="70"/>
    </row>
    <row r="40" spans="1:8" x14ac:dyDescent="0.2">
      <c r="A40" s="8"/>
      <c r="B40" s="9"/>
      <c r="C40" s="9"/>
      <c r="D40" s="9"/>
      <c r="E40" s="1"/>
      <c r="F40" s="1"/>
      <c r="G40" s="1"/>
      <c r="H40" s="70"/>
    </row>
    <row r="41" spans="1:8" x14ac:dyDescent="0.2">
      <c r="A41" s="8"/>
      <c r="B41" s="9"/>
      <c r="C41" s="9"/>
      <c r="D41" s="9"/>
      <c r="E41" s="1"/>
      <c r="F41" s="1"/>
      <c r="G41" s="1"/>
      <c r="H41" s="70"/>
    </row>
    <row r="42" spans="1:8" x14ac:dyDescent="0.2">
      <c r="A42" s="8"/>
      <c r="B42" s="9"/>
      <c r="C42" s="9"/>
      <c r="D42" s="9"/>
      <c r="E42" s="1"/>
      <c r="F42" s="1"/>
      <c r="G42" s="1"/>
      <c r="H42" s="70"/>
    </row>
    <row r="43" spans="1:8" x14ac:dyDescent="0.2">
      <c r="A43" s="8"/>
      <c r="B43" s="9"/>
      <c r="C43" s="9"/>
      <c r="D43" s="9"/>
      <c r="E43" s="1"/>
      <c r="F43" s="1"/>
      <c r="G43" s="1"/>
      <c r="H43" s="70"/>
    </row>
    <row r="44" spans="1:8" x14ac:dyDescent="0.2">
      <c r="A44" s="8"/>
      <c r="B44" s="9"/>
      <c r="C44" s="9"/>
      <c r="D44" s="9"/>
      <c r="E44" s="1"/>
      <c r="F44" s="1"/>
      <c r="G44" s="1"/>
      <c r="H44" s="70"/>
    </row>
    <row r="45" spans="1:8" x14ac:dyDescent="0.2">
      <c r="A45" s="8"/>
      <c r="B45" s="9"/>
      <c r="C45" s="9"/>
      <c r="D45" s="9"/>
      <c r="E45" s="1"/>
      <c r="F45" s="1"/>
      <c r="G45" s="1"/>
      <c r="H45" s="70"/>
    </row>
    <row r="46" spans="1:8" x14ac:dyDescent="0.2">
      <c r="A46" s="8"/>
      <c r="B46" s="9"/>
      <c r="C46" s="9"/>
      <c r="D46" s="9"/>
      <c r="E46" s="1"/>
      <c r="F46" s="1"/>
      <c r="G46" s="1"/>
      <c r="H46" s="70"/>
    </row>
    <row r="47" spans="1:8" x14ac:dyDescent="0.2">
      <c r="A47" s="8"/>
      <c r="B47" s="9"/>
      <c r="C47" s="9"/>
      <c r="D47" s="9"/>
      <c r="E47" s="1"/>
      <c r="F47" s="1"/>
      <c r="G47" s="1"/>
      <c r="H47" s="70"/>
    </row>
    <row r="48" spans="1:8" x14ac:dyDescent="0.2">
      <c r="A48" s="8"/>
      <c r="B48" s="9"/>
      <c r="C48" s="9"/>
      <c r="D48" s="9"/>
      <c r="E48" s="1"/>
      <c r="F48" s="1"/>
      <c r="G48" s="1"/>
      <c r="H48" s="70"/>
    </row>
    <row r="49" spans="1:8" x14ac:dyDescent="0.2">
      <c r="A49" s="207"/>
      <c r="B49" s="9"/>
      <c r="C49" s="9"/>
      <c r="D49" s="9"/>
      <c r="E49" s="1"/>
      <c r="F49" s="1"/>
      <c r="G49" s="1"/>
      <c r="H49" s="70"/>
    </row>
    <row r="50" spans="1:8" x14ac:dyDescent="0.2">
      <c r="A50" s="8"/>
      <c r="B50" s="9"/>
      <c r="C50" s="9"/>
      <c r="D50" s="9"/>
      <c r="E50" s="1"/>
      <c r="F50" s="1"/>
      <c r="G50" s="1"/>
      <c r="H50" s="70"/>
    </row>
    <row r="51" spans="1:8" x14ac:dyDescent="0.2">
      <c r="A51" s="8"/>
      <c r="B51" s="9"/>
      <c r="C51" s="9"/>
      <c r="D51" s="9"/>
      <c r="E51" s="1"/>
      <c r="F51" s="1"/>
      <c r="G51" s="1"/>
      <c r="H51" s="70"/>
    </row>
    <row r="52" spans="1:8" x14ac:dyDescent="0.2">
      <c r="A52" s="8"/>
      <c r="B52" s="9"/>
      <c r="C52" s="9"/>
      <c r="D52" s="9"/>
      <c r="E52" s="1"/>
      <c r="F52" s="1"/>
      <c r="G52" s="1"/>
      <c r="H52" s="70"/>
    </row>
    <row r="53" spans="1:8" x14ac:dyDescent="0.2">
      <c r="A53" s="8"/>
      <c r="B53" s="9"/>
      <c r="C53" s="9"/>
      <c r="D53" s="9"/>
      <c r="E53" s="1"/>
      <c r="F53" s="1"/>
      <c r="G53" s="1"/>
      <c r="H53" s="70"/>
    </row>
    <row r="54" spans="1:8" x14ac:dyDescent="0.2">
      <c r="A54" s="8"/>
      <c r="B54" s="9"/>
      <c r="C54" s="9"/>
      <c r="D54" s="9"/>
      <c r="E54" s="1"/>
      <c r="F54" s="1"/>
      <c r="G54" s="1"/>
      <c r="H54" s="70"/>
    </row>
    <row r="55" spans="1:8" ht="16.5" thickBot="1" x14ac:dyDescent="0.3">
      <c r="A55" s="71" t="s">
        <v>85</v>
      </c>
      <c r="B55" s="9"/>
      <c r="C55" s="9"/>
      <c r="D55" s="9"/>
      <c r="E55" s="9"/>
      <c r="F55" s="9"/>
      <c r="G55" s="9"/>
      <c r="H55" s="10"/>
    </row>
    <row r="56" spans="1:8" ht="30" x14ac:dyDescent="0.25">
      <c r="A56" s="179"/>
      <c r="B56" s="180"/>
      <c r="C56" s="180"/>
      <c r="D56" s="181" t="s">
        <v>186</v>
      </c>
      <c r="E56" s="154" t="s">
        <v>86</v>
      </c>
      <c r="F56" s="181" t="s">
        <v>187</v>
      </c>
      <c r="G56" s="154" t="s">
        <v>87</v>
      </c>
      <c r="H56" s="155" t="s">
        <v>54</v>
      </c>
    </row>
    <row r="57" spans="1:8" ht="14.25" x14ac:dyDescent="0.2">
      <c r="A57" s="215" t="s">
        <v>88</v>
      </c>
      <c r="B57" s="216"/>
      <c r="C57" s="216"/>
      <c r="D57" s="156">
        <v>6</v>
      </c>
      <c r="E57" s="182" t="s">
        <v>84</v>
      </c>
      <c r="F57" s="182" t="s">
        <v>84</v>
      </c>
      <c r="G57" s="182" t="s">
        <v>84</v>
      </c>
      <c r="H57" s="183">
        <f>SUM(D57:G57)</f>
        <v>6</v>
      </c>
    </row>
    <row r="58" spans="1:8" ht="14.25" x14ac:dyDescent="0.2">
      <c r="A58" s="215" t="s">
        <v>89</v>
      </c>
      <c r="B58" s="216"/>
      <c r="C58" s="216"/>
      <c r="D58" s="174">
        <v>17</v>
      </c>
      <c r="E58" s="184">
        <v>32832</v>
      </c>
      <c r="F58" s="184">
        <v>6271</v>
      </c>
      <c r="G58" s="184">
        <v>40106</v>
      </c>
      <c r="H58" s="185">
        <f>SUM(D58:G58)</f>
        <v>79226</v>
      </c>
    </row>
    <row r="59" spans="1:8" ht="14.25" x14ac:dyDescent="0.2">
      <c r="A59" s="215" t="s">
        <v>90</v>
      </c>
      <c r="B59" s="216"/>
      <c r="C59" s="216"/>
      <c r="D59" s="186">
        <v>130851.17</v>
      </c>
      <c r="E59" s="187">
        <v>23316</v>
      </c>
      <c r="F59" s="187">
        <v>20145</v>
      </c>
      <c r="G59" s="187">
        <v>162172</v>
      </c>
      <c r="H59" s="188">
        <f>SUM(D59:G59)</f>
        <v>336484.17</v>
      </c>
    </row>
    <row r="60" spans="1:8" ht="14.25" x14ac:dyDescent="0.2">
      <c r="A60" s="141"/>
      <c r="B60" s="216" t="s">
        <v>91</v>
      </c>
      <c r="C60" s="216"/>
      <c r="D60" s="176">
        <v>73826159</v>
      </c>
      <c r="E60" s="189"/>
      <c r="F60" s="189"/>
      <c r="G60" s="189"/>
      <c r="H60" s="190"/>
    </row>
    <row r="61" spans="1:8" ht="15" thickBot="1" x14ac:dyDescent="0.25">
      <c r="A61" s="191"/>
      <c r="B61" s="264" t="s">
        <v>188</v>
      </c>
      <c r="C61" s="265"/>
      <c r="D61" s="177">
        <v>11.53</v>
      </c>
      <c r="E61" s="192"/>
      <c r="F61" s="192"/>
      <c r="G61" s="192"/>
      <c r="H61" s="193"/>
    </row>
    <row r="62" spans="1:8" x14ac:dyDescent="0.2">
      <c r="A62" s="72" t="s">
        <v>117</v>
      </c>
      <c r="B62" s="15"/>
      <c r="C62" s="9"/>
      <c r="D62" s="9"/>
      <c r="E62" s="9"/>
      <c r="F62" s="9"/>
      <c r="G62" s="9"/>
      <c r="H62" s="10"/>
    </row>
    <row r="63" spans="1:8" x14ac:dyDescent="0.2">
      <c r="A63" s="249" t="s">
        <v>125</v>
      </c>
      <c r="B63" s="250"/>
      <c r="C63" s="250"/>
      <c r="D63" s="250"/>
      <c r="E63" s="250"/>
      <c r="F63" s="250"/>
      <c r="G63" s="250"/>
      <c r="H63" s="251"/>
    </row>
    <row r="64" spans="1:8" ht="13.5" customHeight="1" x14ac:dyDescent="0.2">
      <c r="A64" s="252" t="s">
        <v>183</v>
      </c>
      <c r="B64" s="253"/>
      <c r="C64" s="253"/>
      <c r="D64" s="253"/>
      <c r="E64" s="253"/>
      <c r="F64" s="253"/>
      <c r="G64" s="253"/>
      <c r="H64" s="254"/>
    </row>
    <row r="65" spans="1:8" ht="21.75" customHeight="1" x14ac:dyDescent="0.2">
      <c r="A65" s="266" t="s">
        <v>184</v>
      </c>
      <c r="B65" s="267"/>
      <c r="C65" s="267"/>
      <c r="D65" s="267"/>
      <c r="E65" s="267"/>
      <c r="F65" s="267"/>
      <c r="G65" s="267"/>
      <c r="H65" s="268"/>
    </row>
    <row r="66" spans="1:8" ht="13.5" thickBot="1" x14ac:dyDescent="0.25">
      <c r="A66" s="234" t="s">
        <v>185</v>
      </c>
      <c r="B66" s="235"/>
      <c r="C66" s="235"/>
      <c r="D66" s="235"/>
      <c r="E66" s="235"/>
      <c r="F66" s="235"/>
      <c r="G66" s="235"/>
      <c r="H66" s="236"/>
    </row>
    <row r="67" spans="1:8" x14ac:dyDescent="0.2">
      <c r="A67" s="84"/>
      <c r="B67" s="84"/>
      <c r="C67" s="84"/>
      <c r="D67" s="84"/>
      <c r="E67" s="84"/>
      <c r="F67" s="84"/>
      <c r="G67" s="84"/>
      <c r="H67" s="84"/>
    </row>
    <row r="68" spans="1:8" x14ac:dyDescent="0.2">
      <c r="A68" s="84"/>
      <c r="B68" s="84"/>
      <c r="C68" s="84"/>
      <c r="D68" s="84"/>
      <c r="E68" s="84"/>
      <c r="F68" s="84"/>
      <c r="G68" s="84"/>
      <c r="H68" s="84"/>
    </row>
    <row r="69" spans="1:8" ht="7.5" customHeight="1" x14ac:dyDescent="0.2">
      <c r="A69" s="58"/>
      <c r="B69" s="58"/>
      <c r="C69" s="58"/>
      <c r="D69" s="58"/>
      <c r="E69" s="58"/>
      <c r="F69" s="58"/>
      <c r="G69" s="58"/>
      <c r="H69" s="58"/>
    </row>
    <row r="70" spans="1:8" ht="18.75" customHeight="1" thickBot="1" x14ac:dyDescent="0.3">
      <c r="A70" s="228" t="s">
        <v>118</v>
      </c>
      <c r="B70" s="228"/>
      <c r="C70" s="228"/>
      <c r="D70" s="170"/>
      <c r="E70" s="170"/>
      <c r="F70" s="170"/>
      <c r="G70" s="52"/>
      <c r="H70" s="52"/>
    </row>
    <row r="71" spans="1:8" ht="15" x14ac:dyDescent="0.25">
      <c r="A71" s="171" t="s">
        <v>119</v>
      </c>
      <c r="B71" s="172"/>
      <c r="C71" s="172"/>
      <c r="D71" s="172"/>
      <c r="E71" s="172" t="s">
        <v>54</v>
      </c>
      <c r="F71" s="173" t="s">
        <v>92</v>
      </c>
      <c r="H71" s="52"/>
    </row>
    <row r="72" spans="1:8" ht="14.25" x14ac:dyDescent="0.2">
      <c r="A72" s="231" t="s">
        <v>106</v>
      </c>
      <c r="B72" s="232"/>
      <c r="C72" s="232"/>
      <c r="D72" s="233"/>
      <c r="E72" s="174">
        <f>H58</f>
        <v>79226</v>
      </c>
      <c r="F72" s="175">
        <f>E72/100000</f>
        <v>0.79225999999999996</v>
      </c>
      <c r="H72" s="52"/>
    </row>
    <row r="73" spans="1:8" ht="14.25" x14ac:dyDescent="0.2">
      <c r="A73" s="231" t="s">
        <v>93</v>
      </c>
      <c r="B73" s="232"/>
      <c r="C73" s="232"/>
      <c r="D73" s="233"/>
      <c r="E73" s="176">
        <f>D60</f>
        <v>73826159</v>
      </c>
      <c r="F73" s="175">
        <f>E73/100000000</f>
        <v>0.73826159000000002</v>
      </c>
      <c r="H73" s="52"/>
    </row>
    <row r="74" spans="1:8" ht="15" thickBot="1" x14ac:dyDescent="0.25">
      <c r="A74" s="225" t="s">
        <v>94</v>
      </c>
      <c r="B74" s="226"/>
      <c r="C74" s="226"/>
      <c r="D74" s="227"/>
      <c r="E74" s="177">
        <f>H57</f>
        <v>6</v>
      </c>
      <c r="F74" s="178">
        <f>E74/20</f>
        <v>0.3</v>
      </c>
      <c r="H74" s="52"/>
    </row>
    <row r="75" spans="1:8" x14ac:dyDescent="0.2">
      <c r="A75" s="53"/>
      <c r="B75" s="53"/>
      <c r="C75" s="53"/>
      <c r="D75" s="53"/>
      <c r="E75" s="1"/>
      <c r="F75" s="73"/>
      <c r="H75" s="52"/>
    </row>
    <row r="76" spans="1:8" x14ac:dyDescent="0.2">
      <c r="A76" s="53"/>
      <c r="B76" s="53"/>
      <c r="C76" s="53"/>
      <c r="D76" s="53"/>
      <c r="E76" s="1"/>
      <c r="F76" s="73"/>
      <c r="H76" s="52"/>
    </row>
    <row r="77" spans="1:8" x14ac:dyDescent="0.2">
      <c r="A77" s="53"/>
      <c r="B77" s="53"/>
      <c r="C77" s="53"/>
      <c r="D77" s="53"/>
      <c r="E77" s="1"/>
      <c r="F77" s="73"/>
      <c r="H77" s="52"/>
    </row>
    <row r="78" spans="1:8" x14ac:dyDescent="0.2">
      <c r="A78" s="53"/>
      <c r="B78" s="53"/>
      <c r="C78" s="53"/>
      <c r="D78" s="53"/>
      <c r="E78" s="1"/>
      <c r="F78" s="73"/>
      <c r="H78" s="52"/>
    </row>
    <row r="79" spans="1:8" x14ac:dyDescent="0.2">
      <c r="A79" s="53"/>
      <c r="B79" s="53"/>
      <c r="C79" s="53"/>
      <c r="D79" s="53"/>
      <c r="E79" s="1"/>
      <c r="F79" s="73"/>
      <c r="H79" s="52"/>
    </row>
    <row r="80" spans="1:8" x14ac:dyDescent="0.2">
      <c r="A80" s="53"/>
      <c r="B80" s="53"/>
      <c r="C80" s="53"/>
      <c r="D80" s="53"/>
      <c r="E80" s="1"/>
      <c r="F80" s="73"/>
      <c r="H80" s="52"/>
    </row>
    <row r="81" spans="1:8" x14ac:dyDescent="0.2">
      <c r="A81" s="53"/>
      <c r="B81" s="53"/>
      <c r="C81" s="53"/>
      <c r="D81" s="53"/>
      <c r="E81" s="1"/>
      <c r="F81" s="73"/>
      <c r="H81" s="52"/>
    </row>
    <row r="82" spans="1:8" x14ac:dyDescent="0.2">
      <c r="A82" s="53"/>
      <c r="B82" s="53"/>
      <c r="C82" s="53"/>
      <c r="D82" s="53"/>
      <c r="E82" s="1"/>
      <c r="F82" s="73"/>
      <c r="H82" s="52"/>
    </row>
    <row r="83" spans="1:8" ht="18" x14ac:dyDescent="0.25">
      <c r="A83" s="169" t="s">
        <v>105</v>
      </c>
      <c r="B83" s="53"/>
      <c r="C83" s="53"/>
      <c r="D83" s="53"/>
      <c r="E83" s="1"/>
      <c r="F83" s="73"/>
      <c r="H83" s="52"/>
    </row>
    <row r="84" spans="1:8" ht="13.5" thickBot="1" x14ac:dyDescent="0.25">
      <c r="A84" s="15"/>
      <c r="B84" s="9"/>
      <c r="C84" s="9"/>
      <c r="D84" s="9"/>
      <c r="E84" s="9"/>
      <c r="F84" s="9"/>
      <c r="G84" s="9"/>
      <c r="H84" s="9"/>
    </row>
    <row r="85" spans="1:8" ht="15.75" x14ac:dyDescent="0.25">
      <c r="A85" s="14"/>
      <c r="B85" s="229" t="s">
        <v>180</v>
      </c>
      <c r="C85" s="229"/>
      <c r="D85" s="229"/>
      <c r="E85" s="229"/>
      <c r="F85" s="229"/>
      <c r="G85" s="229"/>
      <c r="H85" s="230"/>
    </row>
    <row r="86" spans="1:8" ht="60.75" thickBot="1" x14ac:dyDescent="0.3">
      <c r="A86" s="159" t="s">
        <v>14</v>
      </c>
      <c r="B86" s="160" t="s">
        <v>150</v>
      </c>
      <c r="C86" s="160" t="s">
        <v>104</v>
      </c>
      <c r="D86" s="160" t="s">
        <v>179</v>
      </c>
      <c r="E86" s="160" t="s">
        <v>190</v>
      </c>
      <c r="F86" s="160" t="s">
        <v>156</v>
      </c>
      <c r="G86" s="161" t="s">
        <v>15</v>
      </c>
      <c r="H86" s="162" t="s">
        <v>157</v>
      </c>
    </row>
    <row r="87" spans="1:8" ht="14.25" x14ac:dyDescent="0.2">
      <c r="A87" s="163" t="s">
        <v>16</v>
      </c>
      <c r="B87" s="158" t="s">
        <v>22</v>
      </c>
      <c r="C87" s="158" t="s">
        <v>22</v>
      </c>
      <c r="D87" s="158"/>
      <c r="E87" s="158" t="s">
        <v>22</v>
      </c>
      <c r="F87" s="158" t="s">
        <v>22</v>
      </c>
      <c r="G87" s="158"/>
      <c r="H87" s="164"/>
    </row>
    <row r="88" spans="1:8" ht="14.25" x14ac:dyDescent="0.2">
      <c r="A88" s="148" t="s">
        <v>17</v>
      </c>
      <c r="B88" s="150" t="s">
        <v>22</v>
      </c>
      <c r="C88" s="150" t="s">
        <v>22</v>
      </c>
      <c r="D88" s="150"/>
      <c r="E88" s="150"/>
      <c r="F88" s="150"/>
      <c r="G88" s="150"/>
      <c r="H88" s="151"/>
    </row>
    <row r="89" spans="1:8" ht="14.25" x14ac:dyDescent="0.2">
      <c r="A89" s="148" t="s">
        <v>35</v>
      </c>
      <c r="B89" s="150" t="s">
        <v>22</v>
      </c>
      <c r="C89" s="150" t="s">
        <v>22</v>
      </c>
      <c r="D89" s="150"/>
      <c r="E89" s="150"/>
      <c r="F89" s="150"/>
      <c r="G89" s="150"/>
      <c r="H89" s="151"/>
    </row>
    <row r="90" spans="1:8" ht="14.25" x14ac:dyDescent="0.2">
      <c r="A90" s="148" t="s">
        <v>18</v>
      </c>
      <c r="B90" s="150" t="s">
        <v>22</v>
      </c>
      <c r="C90" s="150" t="s">
        <v>22</v>
      </c>
      <c r="D90" s="150"/>
      <c r="E90" s="150"/>
      <c r="F90" s="150"/>
      <c r="G90" s="150"/>
      <c r="H90" s="151"/>
    </row>
    <row r="91" spans="1:8" ht="14.25" x14ac:dyDescent="0.2">
      <c r="A91" s="148" t="s">
        <v>110</v>
      </c>
      <c r="B91" s="150" t="s">
        <v>22</v>
      </c>
      <c r="C91" s="150" t="s">
        <v>22</v>
      </c>
      <c r="D91" s="150"/>
      <c r="E91" s="150"/>
      <c r="F91" s="150"/>
      <c r="G91" s="150"/>
      <c r="H91" s="151"/>
    </row>
    <row r="92" spans="1:8" ht="14.25" x14ac:dyDescent="0.2">
      <c r="A92" s="148" t="s">
        <v>111</v>
      </c>
      <c r="B92" s="150" t="s">
        <v>22</v>
      </c>
      <c r="C92" s="150" t="s">
        <v>22</v>
      </c>
      <c r="D92" s="150"/>
      <c r="E92" s="150"/>
      <c r="F92" s="150"/>
      <c r="G92" s="150"/>
      <c r="H92" s="151"/>
    </row>
    <row r="93" spans="1:8" ht="14.25" x14ac:dyDescent="0.2">
      <c r="A93" s="148" t="s">
        <v>112</v>
      </c>
      <c r="B93" s="150" t="s">
        <v>22</v>
      </c>
      <c r="C93" s="150" t="s">
        <v>22</v>
      </c>
      <c r="D93" s="150" t="s">
        <v>22</v>
      </c>
      <c r="E93" s="150"/>
      <c r="F93" s="150"/>
      <c r="G93" s="150"/>
      <c r="H93" s="151"/>
    </row>
    <row r="94" spans="1:8" ht="14.25" x14ac:dyDescent="0.2">
      <c r="A94" s="148" t="s">
        <v>113</v>
      </c>
      <c r="B94" s="150" t="s">
        <v>22</v>
      </c>
      <c r="C94" s="150" t="s">
        <v>22</v>
      </c>
      <c r="D94" s="150"/>
      <c r="E94" s="150"/>
      <c r="F94" s="150"/>
      <c r="G94" s="150"/>
      <c r="H94" s="151"/>
    </row>
    <row r="95" spans="1:8" ht="14.25" x14ac:dyDescent="0.2">
      <c r="A95" s="148" t="s">
        <v>114</v>
      </c>
      <c r="B95" s="150" t="s">
        <v>22</v>
      </c>
      <c r="C95" s="150" t="s">
        <v>22</v>
      </c>
      <c r="D95" s="150"/>
      <c r="E95" s="150"/>
      <c r="F95" s="150"/>
      <c r="G95" s="150"/>
      <c r="H95" s="151"/>
    </row>
    <row r="96" spans="1:8" ht="14.25" x14ac:dyDescent="0.2">
      <c r="A96" s="148" t="s">
        <v>115</v>
      </c>
      <c r="B96" s="150" t="s">
        <v>22</v>
      </c>
      <c r="C96" s="150" t="s">
        <v>22</v>
      </c>
      <c r="D96" s="150"/>
      <c r="E96" s="150"/>
      <c r="F96" s="150"/>
      <c r="G96" s="150"/>
      <c r="H96" s="151"/>
    </row>
    <row r="97" spans="1:8" ht="14.25" x14ac:dyDescent="0.2">
      <c r="A97" s="148" t="s">
        <v>120</v>
      </c>
      <c r="B97" s="150" t="s">
        <v>22</v>
      </c>
      <c r="C97" s="150" t="s">
        <v>22</v>
      </c>
      <c r="D97" s="63"/>
      <c r="E97" s="4"/>
      <c r="F97" s="4"/>
      <c r="G97" s="4"/>
      <c r="H97" s="16"/>
    </row>
    <row r="98" spans="1:8" ht="15" thickBot="1" x14ac:dyDescent="0.25">
      <c r="A98" s="149" t="s">
        <v>159</v>
      </c>
      <c r="B98" s="111" t="s">
        <v>22</v>
      </c>
      <c r="C98" s="111" t="s">
        <v>22</v>
      </c>
      <c r="D98" s="165"/>
      <c r="E98" s="17"/>
      <c r="F98" s="17"/>
      <c r="G98" s="17"/>
      <c r="H98" s="18"/>
    </row>
    <row r="99" spans="1:8" x14ac:dyDescent="0.2">
      <c r="B99" s="9"/>
      <c r="C99" s="64"/>
      <c r="D99" s="64"/>
      <c r="E99" s="9"/>
      <c r="F99" s="9"/>
      <c r="G99" s="9"/>
      <c r="H99" s="9"/>
    </row>
    <row r="100" spans="1:8" x14ac:dyDescent="0.2">
      <c r="B100" s="9"/>
      <c r="C100" s="64"/>
      <c r="D100" s="64"/>
      <c r="E100" s="9"/>
      <c r="F100" s="9"/>
      <c r="G100" s="9"/>
      <c r="H100" s="9"/>
    </row>
    <row r="101" spans="1:8" ht="16.5" thickBot="1" x14ac:dyDescent="0.3">
      <c r="A101" s="248" t="s">
        <v>160</v>
      </c>
      <c r="B101" s="248"/>
      <c r="C101" s="248"/>
      <c r="D101" s="248"/>
      <c r="E101" s="248"/>
      <c r="G101" s="9"/>
      <c r="H101" s="9"/>
    </row>
    <row r="102" spans="1:8" ht="48" customHeight="1" x14ac:dyDescent="0.2">
      <c r="A102" s="206" t="s">
        <v>14</v>
      </c>
      <c r="B102" s="60" t="s">
        <v>153</v>
      </c>
      <c r="C102" s="60" t="s">
        <v>181</v>
      </c>
      <c r="D102" s="60" t="s">
        <v>182</v>
      </c>
      <c r="E102" s="65" t="s">
        <v>151</v>
      </c>
      <c r="G102" s="9"/>
    </row>
    <row r="103" spans="1:8" ht="14.25" x14ac:dyDescent="0.2">
      <c r="A103" s="163" t="s">
        <v>16</v>
      </c>
      <c r="B103" s="158"/>
      <c r="C103" s="166" t="s">
        <v>22</v>
      </c>
      <c r="D103" s="158"/>
      <c r="E103" s="164"/>
      <c r="G103" s="9"/>
    </row>
    <row r="104" spans="1:8" ht="14.25" x14ac:dyDescent="0.2">
      <c r="A104" s="148" t="s">
        <v>17</v>
      </c>
      <c r="B104" s="150"/>
      <c r="C104" s="167"/>
      <c r="D104" s="150"/>
      <c r="E104" s="151"/>
      <c r="G104" s="9"/>
    </row>
    <row r="105" spans="1:8" ht="14.25" x14ac:dyDescent="0.2">
      <c r="A105" s="148" t="s">
        <v>35</v>
      </c>
      <c r="B105" s="150"/>
      <c r="C105" s="167"/>
      <c r="D105" s="150"/>
      <c r="E105" s="151"/>
      <c r="G105" s="9"/>
    </row>
    <row r="106" spans="1:8" ht="14.25" x14ac:dyDescent="0.2">
      <c r="A106" s="148" t="s">
        <v>18</v>
      </c>
      <c r="B106" s="150"/>
      <c r="C106" s="167"/>
      <c r="D106" s="150"/>
      <c r="E106" s="151"/>
      <c r="G106" s="9"/>
    </row>
    <row r="107" spans="1:8" ht="14.25" x14ac:dyDescent="0.2">
      <c r="A107" s="148" t="s">
        <v>110</v>
      </c>
      <c r="B107" s="150"/>
      <c r="C107" s="167"/>
      <c r="D107" s="150" t="s">
        <v>22</v>
      </c>
      <c r="E107" s="151"/>
      <c r="G107" s="9"/>
    </row>
    <row r="108" spans="1:8" ht="14.25" x14ac:dyDescent="0.2">
      <c r="A108" s="148" t="s">
        <v>111</v>
      </c>
      <c r="B108" s="150"/>
      <c r="C108" s="167"/>
      <c r="D108" s="150"/>
      <c r="E108" s="151"/>
      <c r="G108" s="9"/>
    </row>
    <row r="109" spans="1:8" ht="14.25" x14ac:dyDescent="0.2">
      <c r="A109" s="148" t="s">
        <v>112</v>
      </c>
      <c r="B109" s="150"/>
      <c r="C109" s="167"/>
      <c r="D109" s="150"/>
      <c r="E109" s="151" t="s">
        <v>22</v>
      </c>
      <c r="G109" s="9"/>
    </row>
    <row r="110" spans="1:8" ht="14.25" x14ac:dyDescent="0.2">
      <c r="A110" s="148" t="s">
        <v>113</v>
      </c>
      <c r="B110" s="150"/>
      <c r="C110" s="167"/>
      <c r="D110" s="150"/>
      <c r="E110" s="151"/>
      <c r="G110" s="9"/>
    </row>
    <row r="111" spans="1:8" ht="14.25" x14ac:dyDescent="0.2">
      <c r="A111" s="148" t="s">
        <v>114</v>
      </c>
      <c r="B111" s="150"/>
      <c r="C111" s="167"/>
      <c r="D111" s="150"/>
      <c r="E111" s="151"/>
      <c r="G111" s="9"/>
    </row>
    <row r="112" spans="1:8" ht="14.25" x14ac:dyDescent="0.2">
      <c r="A112" s="148" t="s">
        <v>115</v>
      </c>
      <c r="B112" s="150" t="s">
        <v>22</v>
      </c>
      <c r="C112" s="167"/>
      <c r="D112" s="150"/>
      <c r="E112" s="151"/>
      <c r="G112" s="9"/>
    </row>
    <row r="113" spans="1:8" ht="14.25" x14ac:dyDescent="0.2">
      <c r="A113" s="148" t="s">
        <v>120</v>
      </c>
      <c r="B113" s="150"/>
      <c r="C113" s="167" t="s">
        <v>22</v>
      </c>
      <c r="D113" s="150"/>
      <c r="E113" s="151"/>
      <c r="G113" s="9"/>
    </row>
    <row r="114" spans="1:8" ht="15" thickBot="1" x14ac:dyDescent="0.25">
      <c r="A114" s="149" t="s">
        <v>159</v>
      </c>
      <c r="B114" s="111"/>
      <c r="C114" s="168"/>
      <c r="D114" s="111"/>
      <c r="E114" s="112"/>
      <c r="G114" s="9"/>
    </row>
    <row r="115" spans="1:8" ht="14.25" x14ac:dyDescent="0.2">
      <c r="A115" s="139"/>
      <c r="B115" s="157"/>
      <c r="C115" s="157"/>
      <c r="D115" s="157"/>
      <c r="E115" s="157"/>
      <c r="G115" s="9"/>
    </row>
    <row r="116" spans="1:8" x14ac:dyDescent="0.2">
      <c r="A116" s="9"/>
      <c r="B116" s="9"/>
      <c r="C116" s="64"/>
      <c r="D116" s="64"/>
      <c r="E116" s="9"/>
      <c r="F116" s="9"/>
      <c r="G116" s="9"/>
      <c r="H116" s="9"/>
    </row>
    <row r="117" spans="1:8" ht="15.75" thickBot="1" x14ac:dyDescent="0.3">
      <c r="A117" s="142" t="s">
        <v>7</v>
      </c>
      <c r="B117" s="139"/>
      <c r="C117" s="139"/>
      <c r="D117" s="139"/>
      <c r="E117" s="139"/>
      <c r="F117" s="139"/>
      <c r="G117" s="139"/>
      <c r="H117" s="139"/>
    </row>
    <row r="118" spans="1:8" ht="14.25" x14ac:dyDescent="0.2">
      <c r="A118" s="202"/>
      <c r="B118" s="180"/>
      <c r="C118" s="180"/>
      <c r="D118" s="204" t="s">
        <v>25</v>
      </c>
      <c r="E118" s="204" t="s">
        <v>20</v>
      </c>
      <c r="F118" s="241" t="s">
        <v>26</v>
      </c>
      <c r="G118" s="241"/>
      <c r="H118" s="242"/>
    </row>
    <row r="119" spans="1:8" ht="15" x14ac:dyDescent="0.2">
      <c r="A119" s="141"/>
      <c r="B119" s="139" t="s">
        <v>126</v>
      </c>
      <c r="C119" s="139"/>
      <c r="D119" s="116">
        <v>2</v>
      </c>
      <c r="E119" s="116">
        <v>91</v>
      </c>
      <c r="F119" s="243"/>
      <c r="G119" s="243"/>
      <c r="H119" s="244"/>
    </row>
    <row r="120" spans="1:8" ht="15" x14ac:dyDescent="0.2">
      <c r="A120" s="141"/>
      <c r="B120" s="139" t="s">
        <v>8</v>
      </c>
      <c r="C120" s="139"/>
      <c r="D120" s="116">
        <v>5</v>
      </c>
      <c r="E120" s="116">
        <v>57</v>
      </c>
      <c r="F120" s="243" t="s">
        <v>149</v>
      </c>
      <c r="G120" s="243"/>
      <c r="H120" s="244"/>
    </row>
    <row r="121" spans="1:8" ht="15" x14ac:dyDescent="0.2">
      <c r="A121" s="141"/>
      <c r="B121" s="139" t="s">
        <v>9</v>
      </c>
      <c r="C121" s="139"/>
      <c r="D121" s="116">
        <v>3</v>
      </c>
      <c r="E121" s="116">
        <v>20</v>
      </c>
      <c r="F121" s="243"/>
      <c r="G121" s="243"/>
      <c r="H121" s="244"/>
    </row>
    <row r="122" spans="1:8" ht="15" x14ac:dyDescent="0.2">
      <c r="A122" s="141"/>
      <c r="B122" s="139" t="s">
        <v>10</v>
      </c>
      <c r="C122" s="139"/>
      <c r="D122" s="116">
        <v>3</v>
      </c>
      <c r="E122" s="116">
        <v>16</v>
      </c>
      <c r="F122" s="243" t="s">
        <v>170</v>
      </c>
      <c r="G122" s="243"/>
      <c r="H122" s="244"/>
    </row>
    <row r="123" spans="1:8" ht="15" x14ac:dyDescent="0.2">
      <c r="A123" s="141"/>
      <c r="B123" s="139" t="s">
        <v>11</v>
      </c>
      <c r="C123" s="139"/>
      <c r="D123" s="116">
        <v>5</v>
      </c>
      <c r="E123" s="116" t="s">
        <v>84</v>
      </c>
      <c r="F123" s="245" t="s">
        <v>149</v>
      </c>
      <c r="G123" s="246"/>
      <c r="H123" s="247"/>
    </row>
    <row r="124" spans="1:8" ht="15" x14ac:dyDescent="0.2">
      <c r="A124" s="141"/>
      <c r="B124" s="205" t="s">
        <v>12</v>
      </c>
      <c r="C124" s="139"/>
      <c r="D124" s="116">
        <v>1</v>
      </c>
      <c r="E124" s="116">
        <v>15</v>
      </c>
      <c r="F124" s="243" t="s">
        <v>168</v>
      </c>
      <c r="G124" s="243"/>
      <c r="H124" s="244"/>
    </row>
    <row r="125" spans="1:8" ht="15.75" thickBot="1" x14ac:dyDescent="0.25">
      <c r="A125" s="191"/>
      <c r="B125" s="198" t="s">
        <v>13</v>
      </c>
      <c r="C125" s="198"/>
      <c r="D125" s="208">
        <v>0</v>
      </c>
      <c r="E125" s="208">
        <v>6</v>
      </c>
      <c r="F125" s="220"/>
      <c r="G125" s="220"/>
      <c r="H125" s="221"/>
    </row>
    <row r="126" spans="1:8" x14ac:dyDescent="0.2">
      <c r="A126" s="9"/>
      <c r="B126" s="9"/>
      <c r="C126" s="9"/>
      <c r="D126" s="9"/>
      <c r="E126" s="9"/>
      <c r="F126" s="9"/>
      <c r="G126" s="19"/>
      <c r="H126" s="19"/>
    </row>
    <row r="127" spans="1:8" ht="13.5" thickBot="1" x14ac:dyDescent="0.25">
      <c r="A127" s="15" t="s">
        <v>116</v>
      </c>
      <c r="B127" s="15"/>
      <c r="C127" s="15"/>
      <c r="D127" s="9"/>
      <c r="E127" s="9"/>
      <c r="F127" s="9"/>
      <c r="G127" s="19"/>
      <c r="H127" s="19"/>
    </row>
    <row r="128" spans="1:8" ht="15.75" x14ac:dyDescent="0.25">
      <c r="A128" s="67" t="s">
        <v>134</v>
      </c>
      <c r="B128" s="87"/>
      <c r="C128" s="6"/>
      <c r="D128" s="87" t="s">
        <v>140</v>
      </c>
      <c r="E128" s="54"/>
      <c r="F128" s="6"/>
      <c r="G128" s="172" t="s">
        <v>136</v>
      </c>
      <c r="H128" s="7"/>
    </row>
    <row r="129" spans="1:8" ht="15.75" x14ac:dyDescent="0.25">
      <c r="A129" s="136" t="s">
        <v>162</v>
      </c>
      <c r="B129" s="104" t="s">
        <v>14</v>
      </c>
      <c r="C129" s="9"/>
      <c r="D129" s="104" t="s">
        <v>162</v>
      </c>
      <c r="E129" s="104" t="s">
        <v>14</v>
      </c>
      <c r="F129" s="9"/>
      <c r="G129" s="74"/>
      <c r="H129" s="10"/>
    </row>
    <row r="130" spans="1:8" ht="14.25" x14ac:dyDescent="0.2">
      <c r="A130" s="146">
        <v>37173</v>
      </c>
      <c r="B130" s="139" t="s">
        <v>133</v>
      </c>
      <c r="C130" s="9"/>
      <c r="D130" s="138">
        <v>37179</v>
      </c>
      <c r="E130" s="139" t="s">
        <v>166</v>
      </c>
      <c r="F130" s="9"/>
      <c r="G130" s="74"/>
      <c r="H130" s="10"/>
    </row>
    <row r="131" spans="1:8" ht="14.25" x14ac:dyDescent="0.2">
      <c r="A131" s="146">
        <v>37174</v>
      </c>
      <c r="B131" s="139" t="s">
        <v>168</v>
      </c>
      <c r="C131" s="9"/>
      <c r="D131" s="138">
        <v>37179</v>
      </c>
      <c r="E131" s="139" t="s">
        <v>135</v>
      </c>
      <c r="F131" s="9"/>
      <c r="G131" s="9"/>
      <c r="H131" s="10"/>
    </row>
    <row r="132" spans="1:8" ht="14.25" x14ac:dyDescent="0.2">
      <c r="A132" s="146">
        <v>37176</v>
      </c>
      <c r="B132" s="139" t="s">
        <v>169</v>
      </c>
      <c r="C132" s="9"/>
      <c r="D132" s="138">
        <v>37180</v>
      </c>
      <c r="E132" s="139" t="s">
        <v>18</v>
      </c>
      <c r="F132" s="9"/>
      <c r="G132" s="9"/>
      <c r="H132" s="10"/>
    </row>
    <row r="133" spans="1:8" ht="14.25" x14ac:dyDescent="0.2">
      <c r="A133" s="75"/>
      <c r="B133" s="9"/>
      <c r="C133" s="9"/>
      <c r="D133" s="138">
        <v>37180</v>
      </c>
      <c r="E133" s="139" t="s">
        <v>121</v>
      </c>
      <c r="F133" s="9"/>
      <c r="G133" s="9"/>
      <c r="H133" s="10"/>
    </row>
    <row r="134" spans="1:8" ht="14.25" x14ac:dyDescent="0.2">
      <c r="A134" s="8"/>
      <c r="B134" s="9"/>
      <c r="C134" s="9"/>
      <c r="D134" s="138">
        <v>37181</v>
      </c>
      <c r="E134" s="139" t="s">
        <v>122</v>
      </c>
      <c r="F134" s="9"/>
      <c r="G134" s="9"/>
      <c r="H134" s="10"/>
    </row>
    <row r="135" spans="1:8" ht="13.5" thickBot="1" x14ac:dyDescent="0.25">
      <c r="A135" s="11"/>
      <c r="B135" s="12"/>
      <c r="C135" s="12"/>
      <c r="D135" s="12"/>
      <c r="E135" s="12"/>
      <c r="F135" s="12"/>
      <c r="G135" s="12"/>
      <c r="H135" s="13"/>
    </row>
    <row r="136" spans="1:8" x14ac:dyDescent="0.2">
      <c r="C136" s="240"/>
      <c r="D136" s="240"/>
      <c r="E136" s="240"/>
      <c r="F136" s="240"/>
      <c r="G136" s="240"/>
      <c r="H136" s="240"/>
    </row>
    <row r="137" spans="1:8" ht="13.5" thickBot="1" x14ac:dyDescent="0.25">
      <c r="A137" s="52"/>
      <c r="B137" s="52"/>
      <c r="C137" s="52"/>
      <c r="D137" s="52"/>
      <c r="E137" s="52"/>
      <c r="F137" s="52"/>
      <c r="G137" s="52"/>
      <c r="H137" s="52"/>
    </row>
    <row r="138" spans="1:8" x14ac:dyDescent="0.2">
      <c r="A138" s="5" t="s">
        <v>23</v>
      </c>
      <c r="B138" s="6"/>
      <c r="C138" s="6"/>
      <c r="D138" s="6"/>
      <c r="E138" s="6"/>
      <c r="F138" s="6"/>
      <c r="G138" s="6"/>
      <c r="H138" s="7"/>
    </row>
    <row r="139" spans="1:8" x14ac:dyDescent="0.2">
      <c r="A139" s="222" t="s">
        <v>173</v>
      </c>
      <c r="B139" s="223"/>
      <c r="C139" s="223"/>
      <c r="D139" s="223"/>
      <c r="E139" s="223"/>
      <c r="F139" s="223"/>
      <c r="G139" s="223"/>
      <c r="H139" s="224"/>
    </row>
    <row r="140" spans="1:8" x14ac:dyDescent="0.2">
      <c r="A140" s="8" t="s">
        <v>189</v>
      </c>
      <c r="B140" s="9"/>
      <c r="C140" s="9"/>
      <c r="D140" s="9"/>
      <c r="E140" s="9"/>
      <c r="F140" s="9"/>
      <c r="G140" s="9"/>
      <c r="H140" s="10"/>
    </row>
    <row r="141" spans="1:8" ht="13.5" thickBot="1" x14ac:dyDescent="0.25">
      <c r="A141" s="237"/>
      <c r="B141" s="238"/>
      <c r="C141" s="238"/>
      <c r="D141" s="238"/>
      <c r="E141" s="238"/>
      <c r="F141" s="238"/>
      <c r="G141" s="238"/>
      <c r="H141" s="239"/>
    </row>
  </sheetData>
  <mergeCells count="38">
    <mergeCell ref="F26:H26"/>
    <mergeCell ref="A59:C59"/>
    <mergeCell ref="B60:C60"/>
    <mergeCell ref="B61:C61"/>
    <mergeCell ref="A65:H65"/>
    <mergeCell ref="A141:H141"/>
    <mergeCell ref="C136:H136"/>
    <mergeCell ref="F118:H118"/>
    <mergeCell ref="F122:H122"/>
    <mergeCell ref="F123:H123"/>
    <mergeCell ref="F124:H124"/>
    <mergeCell ref="F119:H119"/>
    <mergeCell ref="F120:H120"/>
    <mergeCell ref="F121:H121"/>
    <mergeCell ref="A139:H139"/>
    <mergeCell ref="A74:D74"/>
    <mergeCell ref="A70:C70"/>
    <mergeCell ref="B85:H85"/>
    <mergeCell ref="A72:D72"/>
    <mergeCell ref="A73:D73"/>
    <mergeCell ref="A101:E101"/>
    <mergeCell ref="A57:C57"/>
    <mergeCell ref="A58:C58"/>
    <mergeCell ref="A23:C23"/>
    <mergeCell ref="A24:C24"/>
    <mergeCell ref="A26:C26"/>
    <mergeCell ref="F125:H125"/>
    <mergeCell ref="A66:H66"/>
    <mergeCell ref="A63:H63"/>
    <mergeCell ref="A64:H64"/>
    <mergeCell ref="F23:H23"/>
    <mergeCell ref="A21:C21"/>
    <mergeCell ref="F21:H21"/>
    <mergeCell ref="F25:H25"/>
    <mergeCell ref="E7:F7"/>
    <mergeCell ref="G7:H7"/>
    <mergeCell ref="A25:C25"/>
    <mergeCell ref="F22:H22"/>
  </mergeCells>
  <phoneticPr fontId="0" type="noConversion"/>
  <pageMargins left="0.99" right="0.79" top="1" bottom="1" header="0.51" footer="0.5"/>
  <pageSetup scale="62" fitToHeight="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194"/>
  <sheetViews>
    <sheetView topLeftCell="B1" workbookViewId="0">
      <pane ySplit="4" topLeftCell="A136" activePane="bottomLeft" state="frozen"/>
      <selection activeCell="D1" sqref="D1"/>
      <selection pane="bottomLeft" activeCell="F9" activeCellId="2" sqref="F5 F8 F9"/>
    </sheetView>
  </sheetViews>
  <sheetFormatPr defaultRowHeight="12.75" x14ac:dyDescent="0.2"/>
  <cols>
    <col min="1" max="1" width="37.5703125" bestFit="1" customWidth="1"/>
    <col min="2" max="2" width="15.7109375" customWidth="1"/>
    <col min="3" max="3" width="14.85546875" bestFit="1" customWidth="1"/>
    <col min="4" max="4" width="13.140625" customWidth="1"/>
    <col min="6" max="6" width="37.5703125" bestFit="1" customWidth="1"/>
    <col min="7" max="7" width="11.42578125" bestFit="1" customWidth="1"/>
    <col min="8" max="8" width="14.85546875" bestFit="1" customWidth="1"/>
    <col min="9" max="9" width="12.7109375" bestFit="1" customWidth="1"/>
    <col min="11" max="11" width="22.140625" bestFit="1" customWidth="1"/>
    <col min="12" max="12" width="11.42578125" bestFit="1" customWidth="1"/>
    <col min="13" max="13" width="14.85546875" bestFit="1" customWidth="1"/>
    <col min="14" max="14" width="12.7109375" bestFit="1" customWidth="1"/>
  </cols>
  <sheetData>
    <row r="1" spans="1:14" x14ac:dyDescent="0.2">
      <c r="A1" s="22" t="s">
        <v>27</v>
      </c>
      <c r="B1" s="23"/>
      <c r="C1" s="23"/>
      <c r="D1" s="24"/>
      <c r="F1" s="22" t="s">
        <v>33</v>
      </c>
      <c r="G1" s="23"/>
      <c r="H1" s="23"/>
      <c r="I1" s="24"/>
      <c r="K1" s="22" t="s">
        <v>34</v>
      </c>
      <c r="L1" s="23"/>
      <c r="M1" s="23"/>
      <c r="N1" s="24"/>
    </row>
    <row r="2" spans="1:14" x14ac:dyDescent="0.2">
      <c r="A2" s="25"/>
      <c r="B2" s="21"/>
      <c r="C2" s="21"/>
      <c r="D2" s="26"/>
      <c r="F2" s="25"/>
      <c r="G2" s="21"/>
      <c r="H2" s="21"/>
      <c r="I2" s="26"/>
      <c r="K2" s="25"/>
      <c r="L2" s="21"/>
      <c r="M2" s="21"/>
      <c r="N2" s="26"/>
    </row>
    <row r="3" spans="1:14" x14ac:dyDescent="0.2">
      <c r="A3" s="27" t="s">
        <v>28</v>
      </c>
      <c r="B3" s="2" t="s">
        <v>29</v>
      </c>
      <c r="C3" s="2" t="s">
        <v>30</v>
      </c>
      <c r="D3" s="28" t="s">
        <v>31</v>
      </c>
      <c r="F3" s="27" t="s">
        <v>28</v>
      </c>
      <c r="G3" s="2" t="s">
        <v>29</v>
      </c>
      <c r="H3" s="2" t="s">
        <v>30</v>
      </c>
      <c r="I3" s="28" t="s">
        <v>31</v>
      </c>
      <c r="K3" s="27" t="s">
        <v>28</v>
      </c>
      <c r="L3" s="2" t="s">
        <v>29</v>
      </c>
      <c r="M3" s="2" t="s">
        <v>30</v>
      </c>
      <c r="N3" s="28" t="s">
        <v>31</v>
      </c>
    </row>
    <row r="4" spans="1:14" ht="13.5" thickBot="1" x14ac:dyDescent="0.25">
      <c r="A4" s="29" t="s">
        <v>32</v>
      </c>
      <c r="B4" s="30"/>
      <c r="C4" s="31"/>
      <c r="D4" s="32"/>
      <c r="F4" s="33"/>
      <c r="G4" s="34"/>
      <c r="H4" s="34"/>
      <c r="I4" s="32"/>
      <c r="K4" s="33"/>
      <c r="L4" s="34"/>
      <c r="M4" s="34"/>
      <c r="N4" s="32"/>
    </row>
    <row r="5" spans="1:14" x14ac:dyDescent="0.2">
      <c r="A5" s="38" t="s">
        <v>49</v>
      </c>
      <c r="B5" s="39">
        <v>37172</v>
      </c>
      <c r="C5" s="40">
        <v>1</v>
      </c>
      <c r="D5" s="41">
        <v>1</v>
      </c>
      <c r="F5" t="s">
        <v>50</v>
      </c>
      <c r="G5" s="35">
        <v>37172</v>
      </c>
      <c r="H5">
        <v>2</v>
      </c>
      <c r="I5">
        <v>5</v>
      </c>
    </row>
    <row r="6" spans="1:14" x14ac:dyDescent="0.2">
      <c r="A6" s="38" t="s">
        <v>49</v>
      </c>
      <c r="B6" s="39">
        <v>37173</v>
      </c>
      <c r="C6" s="40">
        <v>1</v>
      </c>
      <c r="D6" s="41">
        <v>2</v>
      </c>
      <c r="F6" t="s">
        <v>50</v>
      </c>
      <c r="G6" s="35">
        <v>37173</v>
      </c>
      <c r="H6">
        <v>2</v>
      </c>
      <c r="I6">
        <v>4</v>
      </c>
    </row>
    <row r="7" spans="1:14" x14ac:dyDescent="0.2">
      <c r="A7" s="38" t="s">
        <v>49</v>
      </c>
      <c r="B7" s="39">
        <v>37175</v>
      </c>
      <c r="C7" s="40">
        <v>1</v>
      </c>
      <c r="D7" s="41">
        <v>1</v>
      </c>
      <c r="F7" t="s">
        <v>50</v>
      </c>
      <c r="G7" s="35">
        <v>37174</v>
      </c>
      <c r="H7">
        <v>2</v>
      </c>
      <c r="I7">
        <v>4</v>
      </c>
    </row>
    <row r="8" spans="1:14" x14ac:dyDescent="0.2">
      <c r="A8" s="38" t="s">
        <v>49</v>
      </c>
      <c r="B8" s="39">
        <v>37176</v>
      </c>
      <c r="C8" s="40">
        <v>1</v>
      </c>
      <c r="D8" s="41">
        <v>1</v>
      </c>
      <c r="F8" t="s">
        <v>56</v>
      </c>
      <c r="G8" s="35">
        <v>37173</v>
      </c>
      <c r="H8">
        <v>1</v>
      </c>
      <c r="I8">
        <v>1</v>
      </c>
    </row>
    <row r="9" spans="1:14" x14ac:dyDescent="0.2">
      <c r="A9" s="38" t="s">
        <v>50</v>
      </c>
      <c r="B9" s="39">
        <v>37172</v>
      </c>
      <c r="C9" s="40">
        <v>5</v>
      </c>
      <c r="D9" s="41">
        <v>10</v>
      </c>
      <c r="F9" s="38" t="s">
        <v>52</v>
      </c>
      <c r="G9" s="39">
        <v>37172</v>
      </c>
      <c r="H9" s="40">
        <v>1</v>
      </c>
      <c r="I9" s="41">
        <v>2</v>
      </c>
    </row>
    <row r="10" spans="1:14" x14ac:dyDescent="0.2">
      <c r="A10" s="38" t="s">
        <v>50</v>
      </c>
      <c r="B10" s="39">
        <v>37173</v>
      </c>
      <c r="C10" s="40">
        <v>4</v>
      </c>
      <c r="D10" s="41">
        <v>7</v>
      </c>
      <c r="F10" s="38" t="s">
        <v>52</v>
      </c>
      <c r="G10" s="39">
        <v>37173</v>
      </c>
      <c r="H10" s="40">
        <v>3</v>
      </c>
      <c r="I10" s="41">
        <v>5</v>
      </c>
    </row>
    <row r="11" spans="1:14" x14ac:dyDescent="0.2">
      <c r="A11" s="38" t="s">
        <v>50</v>
      </c>
      <c r="B11" s="39">
        <v>37174</v>
      </c>
      <c r="C11" s="40">
        <v>4</v>
      </c>
      <c r="D11" s="41">
        <v>7</v>
      </c>
      <c r="F11" t="s">
        <v>52</v>
      </c>
      <c r="G11" s="35">
        <v>37176</v>
      </c>
      <c r="H11">
        <v>1</v>
      </c>
      <c r="I11">
        <v>1</v>
      </c>
    </row>
    <row r="12" spans="1:14" x14ac:dyDescent="0.2">
      <c r="A12" s="38" t="s">
        <v>50</v>
      </c>
      <c r="B12" s="39">
        <v>37175</v>
      </c>
      <c r="C12" s="40">
        <v>2</v>
      </c>
      <c r="D12" s="41">
        <v>2</v>
      </c>
      <c r="G12" s="35"/>
    </row>
    <row r="13" spans="1:14" x14ac:dyDescent="0.2">
      <c r="A13" s="38" t="s">
        <v>50</v>
      </c>
      <c r="B13" s="39">
        <v>37176</v>
      </c>
      <c r="C13" s="40">
        <v>3</v>
      </c>
      <c r="D13" s="41">
        <v>4</v>
      </c>
      <c r="G13" s="35"/>
    </row>
    <row r="14" spans="1:14" x14ac:dyDescent="0.2">
      <c r="A14" s="38" t="s">
        <v>56</v>
      </c>
      <c r="B14" s="42">
        <v>37173</v>
      </c>
      <c r="C14" s="40">
        <v>1</v>
      </c>
      <c r="D14" s="41">
        <v>1</v>
      </c>
      <c r="G14" s="35"/>
    </row>
    <row r="15" spans="1:14" x14ac:dyDescent="0.2">
      <c r="A15" s="38" t="s">
        <v>52</v>
      </c>
      <c r="B15" s="42">
        <v>37172</v>
      </c>
      <c r="C15" s="40">
        <v>1</v>
      </c>
      <c r="D15" s="41">
        <v>2</v>
      </c>
      <c r="G15" s="35"/>
    </row>
    <row r="16" spans="1:14" x14ac:dyDescent="0.2">
      <c r="A16" s="38" t="s">
        <v>52</v>
      </c>
      <c r="B16" s="42">
        <v>37173</v>
      </c>
      <c r="C16" s="40">
        <v>4</v>
      </c>
      <c r="D16" s="41">
        <v>6</v>
      </c>
      <c r="G16" s="35"/>
    </row>
    <row r="17" spans="1:9" x14ac:dyDescent="0.2">
      <c r="A17" s="38" t="s">
        <v>52</v>
      </c>
      <c r="B17" s="42">
        <v>37175</v>
      </c>
      <c r="C17" s="40">
        <v>1</v>
      </c>
      <c r="D17" s="41">
        <v>1</v>
      </c>
      <c r="G17" s="35"/>
    </row>
    <row r="18" spans="1:9" x14ac:dyDescent="0.2">
      <c r="A18" s="38" t="s">
        <v>52</v>
      </c>
      <c r="B18" s="42">
        <v>37176</v>
      </c>
      <c r="C18" s="40">
        <v>1</v>
      </c>
      <c r="D18" s="41">
        <v>1</v>
      </c>
      <c r="G18" s="35"/>
    </row>
    <row r="19" spans="1:9" x14ac:dyDescent="0.2">
      <c r="A19" s="38"/>
      <c r="B19" s="42"/>
      <c r="C19" s="40"/>
      <c r="D19" s="41"/>
    </row>
    <row r="20" spans="1:9" x14ac:dyDescent="0.2">
      <c r="A20" s="38"/>
      <c r="B20" s="42"/>
      <c r="C20" s="40"/>
      <c r="D20" s="41"/>
      <c r="F20" s="48" t="s">
        <v>58</v>
      </c>
      <c r="G20" s="49"/>
      <c r="H20" s="50">
        <f>SUM(H5:H19)</f>
        <v>12</v>
      </c>
      <c r="I20" s="48">
        <f>SUM(I5:I19)</f>
        <v>22</v>
      </c>
    </row>
    <row r="21" spans="1:9" x14ac:dyDescent="0.2">
      <c r="A21" s="38"/>
      <c r="B21" s="42"/>
      <c r="C21" s="40"/>
      <c r="D21" s="41"/>
    </row>
    <row r="22" spans="1:9" x14ac:dyDescent="0.2">
      <c r="A22" s="38"/>
      <c r="B22" s="42"/>
      <c r="C22" s="40"/>
      <c r="D22" s="41"/>
    </row>
    <row r="23" spans="1:9" x14ac:dyDescent="0.2">
      <c r="A23" s="38"/>
      <c r="B23" s="39"/>
      <c r="C23" s="40"/>
      <c r="D23" s="41"/>
    </row>
    <row r="24" spans="1:9" ht="13.5" thickBot="1" x14ac:dyDescent="0.25">
      <c r="A24" s="43" t="s">
        <v>54</v>
      </c>
      <c r="B24" s="44"/>
      <c r="C24" s="45">
        <f>SUM(C5:C23)</f>
        <v>30</v>
      </c>
      <c r="D24" s="45">
        <f>SUM(D5:D23)</f>
        <v>46</v>
      </c>
    </row>
    <row r="27" spans="1:9" x14ac:dyDescent="0.2">
      <c r="A27" s="46" t="s">
        <v>20</v>
      </c>
      <c r="B27" s="35"/>
      <c r="C27" s="37"/>
      <c r="F27" s="51" t="s">
        <v>20</v>
      </c>
      <c r="G27" s="49"/>
      <c r="H27" s="48"/>
      <c r="I27" s="48"/>
    </row>
    <row r="28" spans="1:9" x14ac:dyDescent="0.2">
      <c r="A28" t="s">
        <v>48</v>
      </c>
      <c r="B28" s="35">
        <v>37126</v>
      </c>
      <c r="C28" s="37">
        <v>2</v>
      </c>
      <c r="D28">
        <v>3</v>
      </c>
      <c r="F28" s="48" t="s">
        <v>48</v>
      </c>
      <c r="G28" s="49">
        <v>37126</v>
      </c>
      <c r="H28" s="48">
        <v>1</v>
      </c>
      <c r="I28" s="48">
        <v>2</v>
      </c>
    </row>
    <row r="29" spans="1:9" x14ac:dyDescent="0.2">
      <c r="A29" t="s">
        <v>48</v>
      </c>
      <c r="B29" s="35">
        <v>37139</v>
      </c>
      <c r="C29" s="37">
        <v>2</v>
      </c>
      <c r="D29">
        <v>3</v>
      </c>
      <c r="F29" s="48" t="s">
        <v>48</v>
      </c>
      <c r="G29" s="49">
        <v>37139</v>
      </c>
      <c r="H29" s="48">
        <v>1</v>
      </c>
      <c r="I29" s="48">
        <v>2</v>
      </c>
    </row>
    <row r="30" spans="1:9" x14ac:dyDescent="0.2">
      <c r="A30" t="s">
        <v>49</v>
      </c>
      <c r="B30" s="35">
        <v>37109</v>
      </c>
      <c r="C30" s="37">
        <v>4</v>
      </c>
      <c r="D30">
        <v>9</v>
      </c>
      <c r="F30" t="s">
        <v>49</v>
      </c>
      <c r="G30" s="35">
        <v>37109</v>
      </c>
      <c r="H30">
        <v>3</v>
      </c>
      <c r="I30">
        <v>7</v>
      </c>
    </row>
    <row r="31" spans="1:9" x14ac:dyDescent="0.2">
      <c r="A31" t="s">
        <v>49</v>
      </c>
      <c r="B31" s="35">
        <v>37110</v>
      </c>
      <c r="C31" s="37">
        <v>3</v>
      </c>
      <c r="D31">
        <v>4</v>
      </c>
      <c r="F31" t="s">
        <v>49</v>
      </c>
      <c r="G31" s="35">
        <v>37110</v>
      </c>
      <c r="H31">
        <v>1</v>
      </c>
      <c r="I31">
        <v>2</v>
      </c>
    </row>
    <row r="32" spans="1:9" x14ac:dyDescent="0.2">
      <c r="A32" t="s">
        <v>49</v>
      </c>
      <c r="B32" s="35">
        <v>37111</v>
      </c>
      <c r="C32" s="37">
        <v>1</v>
      </c>
      <c r="D32">
        <v>7</v>
      </c>
      <c r="F32" t="s">
        <v>49</v>
      </c>
      <c r="G32" s="35">
        <v>37112</v>
      </c>
      <c r="H32">
        <v>1</v>
      </c>
      <c r="I32">
        <v>1</v>
      </c>
    </row>
    <row r="33" spans="1:9" x14ac:dyDescent="0.2">
      <c r="A33" t="s">
        <v>49</v>
      </c>
      <c r="B33" s="35">
        <v>37112</v>
      </c>
      <c r="C33" s="37">
        <v>1</v>
      </c>
      <c r="D33">
        <v>1</v>
      </c>
      <c r="F33" t="s">
        <v>49</v>
      </c>
      <c r="G33" s="35">
        <v>37116</v>
      </c>
      <c r="H33">
        <v>1</v>
      </c>
      <c r="I33">
        <v>1</v>
      </c>
    </row>
    <row r="34" spans="1:9" x14ac:dyDescent="0.2">
      <c r="A34" t="s">
        <v>49</v>
      </c>
      <c r="B34" s="35">
        <v>37116</v>
      </c>
      <c r="C34" s="37">
        <v>1</v>
      </c>
      <c r="D34">
        <v>1</v>
      </c>
      <c r="F34" t="s">
        <v>49</v>
      </c>
      <c r="G34" s="35">
        <v>37139</v>
      </c>
      <c r="H34">
        <v>2</v>
      </c>
      <c r="I34">
        <v>4</v>
      </c>
    </row>
    <row r="35" spans="1:9" x14ac:dyDescent="0.2">
      <c r="A35" t="s">
        <v>49</v>
      </c>
      <c r="B35" s="35">
        <v>37120</v>
      </c>
      <c r="C35" s="37">
        <v>1</v>
      </c>
      <c r="D35" s="37">
        <v>2</v>
      </c>
      <c r="F35" t="s">
        <v>49</v>
      </c>
      <c r="G35" s="35">
        <v>37158</v>
      </c>
      <c r="H35">
        <v>1</v>
      </c>
      <c r="I35">
        <v>2</v>
      </c>
    </row>
    <row r="36" spans="1:9" x14ac:dyDescent="0.2">
      <c r="A36" t="s">
        <v>49</v>
      </c>
      <c r="B36" s="35">
        <v>37123</v>
      </c>
      <c r="C36" s="37">
        <v>1</v>
      </c>
      <c r="D36">
        <v>1</v>
      </c>
      <c r="F36" t="s">
        <v>49</v>
      </c>
      <c r="G36" s="35">
        <v>37165</v>
      </c>
      <c r="H36">
        <v>2</v>
      </c>
      <c r="I36">
        <v>2</v>
      </c>
    </row>
    <row r="37" spans="1:9" x14ac:dyDescent="0.2">
      <c r="A37" t="s">
        <v>49</v>
      </c>
      <c r="B37" s="35">
        <v>37125</v>
      </c>
      <c r="C37" s="37">
        <v>1</v>
      </c>
      <c r="D37">
        <v>2</v>
      </c>
      <c r="F37" t="s">
        <v>49</v>
      </c>
      <c r="G37" s="35">
        <v>37167</v>
      </c>
      <c r="H37">
        <v>1</v>
      </c>
      <c r="I37">
        <v>3</v>
      </c>
    </row>
    <row r="38" spans="1:9" x14ac:dyDescent="0.2">
      <c r="A38" t="s">
        <v>49</v>
      </c>
      <c r="B38" s="35">
        <v>37127</v>
      </c>
      <c r="C38" s="37">
        <v>1</v>
      </c>
      <c r="D38">
        <v>2</v>
      </c>
      <c r="F38" t="s">
        <v>50</v>
      </c>
      <c r="G38" s="35">
        <v>37109</v>
      </c>
      <c r="H38">
        <v>6</v>
      </c>
      <c r="I38">
        <v>19</v>
      </c>
    </row>
    <row r="39" spans="1:9" x14ac:dyDescent="0.2">
      <c r="A39" t="s">
        <v>49</v>
      </c>
      <c r="B39" s="35">
        <v>37130</v>
      </c>
      <c r="C39" s="37">
        <v>1</v>
      </c>
      <c r="D39">
        <v>3</v>
      </c>
      <c r="F39" t="s">
        <v>50</v>
      </c>
      <c r="G39" s="35">
        <v>37110</v>
      </c>
      <c r="H39">
        <v>4</v>
      </c>
      <c r="I39">
        <v>14</v>
      </c>
    </row>
    <row r="40" spans="1:9" x14ac:dyDescent="0.2">
      <c r="A40" t="s">
        <v>49</v>
      </c>
      <c r="B40" s="35">
        <v>37131</v>
      </c>
      <c r="C40" s="37">
        <v>2</v>
      </c>
      <c r="D40">
        <v>2</v>
      </c>
      <c r="F40" t="s">
        <v>50</v>
      </c>
      <c r="G40" s="35">
        <v>37111</v>
      </c>
      <c r="H40">
        <v>2</v>
      </c>
      <c r="I40">
        <v>3</v>
      </c>
    </row>
    <row r="41" spans="1:9" x14ac:dyDescent="0.2">
      <c r="A41" t="s">
        <v>49</v>
      </c>
      <c r="B41" s="35">
        <v>37132</v>
      </c>
      <c r="C41" s="37">
        <v>1</v>
      </c>
      <c r="D41">
        <v>1</v>
      </c>
      <c r="F41" t="s">
        <v>50</v>
      </c>
      <c r="G41" s="35">
        <v>37112</v>
      </c>
      <c r="H41">
        <v>4</v>
      </c>
      <c r="I41">
        <v>4</v>
      </c>
    </row>
    <row r="42" spans="1:9" x14ac:dyDescent="0.2">
      <c r="A42" t="s">
        <v>49</v>
      </c>
      <c r="B42" s="35">
        <v>37134</v>
      </c>
      <c r="C42" s="37">
        <v>1</v>
      </c>
      <c r="D42">
        <v>5</v>
      </c>
      <c r="F42" t="s">
        <v>50</v>
      </c>
      <c r="G42" s="35">
        <v>37113</v>
      </c>
      <c r="H42">
        <v>3</v>
      </c>
      <c r="I42">
        <v>3</v>
      </c>
    </row>
    <row r="43" spans="1:9" x14ac:dyDescent="0.2">
      <c r="A43" t="s">
        <v>49</v>
      </c>
      <c r="B43" s="35">
        <v>37135</v>
      </c>
      <c r="C43" s="37">
        <v>1</v>
      </c>
      <c r="D43">
        <v>1</v>
      </c>
      <c r="F43" t="s">
        <v>50</v>
      </c>
      <c r="G43" s="35">
        <v>37116</v>
      </c>
      <c r="H43">
        <v>3</v>
      </c>
      <c r="I43">
        <v>3</v>
      </c>
    </row>
    <row r="44" spans="1:9" x14ac:dyDescent="0.2">
      <c r="A44" t="s">
        <v>49</v>
      </c>
      <c r="B44" s="35">
        <v>37138</v>
      </c>
      <c r="C44" s="37">
        <v>1</v>
      </c>
      <c r="D44">
        <v>7</v>
      </c>
      <c r="F44" t="s">
        <v>50</v>
      </c>
      <c r="G44" s="35">
        <v>37117</v>
      </c>
      <c r="H44">
        <v>5</v>
      </c>
      <c r="I44">
        <v>5</v>
      </c>
    </row>
    <row r="45" spans="1:9" x14ac:dyDescent="0.2">
      <c r="A45" t="s">
        <v>49</v>
      </c>
      <c r="B45" s="35">
        <v>37139</v>
      </c>
      <c r="C45" s="37">
        <v>4</v>
      </c>
      <c r="D45">
        <v>6</v>
      </c>
      <c r="F45" t="s">
        <v>50</v>
      </c>
      <c r="G45" s="35">
        <v>37119</v>
      </c>
      <c r="H45">
        <v>3</v>
      </c>
      <c r="I45">
        <v>4</v>
      </c>
    </row>
    <row r="46" spans="1:9" x14ac:dyDescent="0.2">
      <c r="A46" t="s">
        <v>49</v>
      </c>
      <c r="B46" s="35">
        <v>37140</v>
      </c>
      <c r="C46" s="37">
        <v>1</v>
      </c>
      <c r="D46">
        <v>9</v>
      </c>
      <c r="F46" t="s">
        <v>50</v>
      </c>
      <c r="G46" s="35">
        <v>37120</v>
      </c>
      <c r="H46">
        <v>3</v>
      </c>
      <c r="I46">
        <v>7</v>
      </c>
    </row>
    <row r="47" spans="1:9" x14ac:dyDescent="0.2">
      <c r="A47" t="s">
        <v>49</v>
      </c>
      <c r="B47" s="35">
        <v>37141</v>
      </c>
      <c r="C47" s="37">
        <v>1</v>
      </c>
      <c r="D47">
        <v>3</v>
      </c>
      <c r="F47" t="s">
        <v>50</v>
      </c>
      <c r="G47" s="35">
        <v>37123</v>
      </c>
      <c r="H47">
        <v>4</v>
      </c>
      <c r="I47">
        <v>4</v>
      </c>
    </row>
    <row r="48" spans="1:9" x14ac:dyDescent="0.2">
      <c r="A48" t="s">
        <v>49</v>
      </c>
      <c r="B48" s="35">
        <v>37144</v>
      </c>
      <c r="C48" s="37">
        <v>1</v>
      </c>
      <c r="D48">
        <v>1</v>
      </c>
      <c r="F48" t="s">
        <v>50</v>
      </c>
      <c r="G48" s="35">
        <v>37124</v>
      </c>
      <c r="H48">
        <v>3</v>
      </c>
      <c r="I48">
        <v>4</v>
      </c>
    </row>
    <row r="49" spans="1:9" x14ac:dyDescent="0.2">
      <c r="A49" t="s">
        <v>49</v>
      </c>
      <c r="B49" s="35">
        <v>37149</v>
      </c>
      <c r="C49" s="37">
        <v>1</v>
      </c>
      <c r="D49">
        <v>2</v>
      </c>
      <c r="F49" t="s">
        <v>50</v>
      </c>
      <c r="G49" s="35">
        <v>37125</v>
      </c>
      <c r="H49">
        <v>3</v>
      </c>
      <c r="I49">
        <v>4</v>
      </c>
    </row>
    <row r="50" spans="1:9" x14ac:dyDescent="0.2">
      <c r="A50" t="s">
        <v>49</v>
      </c>
      <c r="B50" s="35">
        <v>37151</v>
      </c>
      <c r="C50" s="37">
        <v>1</v>
      </c>
      <c r="D50">
        <v>1</v>
      </c>
      <c r="F50" t="s">
        <v>50</v>
      </c>
      <c r="G50" s="35">
        <v>37126</v>
      </c>
      <c r="H50">
        <v>5</v>
      </c>
      <c r="I50">
        <v>11</v>
      </c>
    </row>
    <row r="51" spans="1:9" x14ac:dyDescent="0.2">
      <c r="A51" t="s">
        <v>49</v>
      </c>
      <c r="B51" s="35">
        <v>37155</v>
      </c>
      <c r="C51" s="37">
        <v>1</v>
      </c>
      <c r="D51">
        <v>3</v>
      </c>
      <c r="F51" t="s">
        <v>50</v>
      </c>
      <c r="G51" s="35">
        <v>37127</v>
      </c>
      <c r="H51">
        <v>2</v>
      </c>
      <c r="I51">
        <v>3</v>
      </c>
    </row>
    <row r="52" spans="1:9" x14ac:dyDescent="0.2">
      <c r="A52" t="s">
        <v>49</v>
      </c>
      <c r="B52" s="35">
        <v>37158</v>
      </c>
      <c r="C52" s="37">
        <v>2</v>
      </c>
      <c r="D52">
        <v>5</v>
      </c>
      <c r="F52" t="s">
        <v>50</v>
      </c>
      <c r="G52" s="35">
        <v>37128</v>
      </c>
      <c r="H52">
        <v>1</v>
      </c>
      <c r="I52">
        <v>3</v>
      </c>
    </row>
    <row r="53" spans="1:9" x14ac:dyDescent="0.2">
      <c r="A53" t="s">
        <v>49</v>
      </c>
      <c r="B53" s="35">
        <v>37160</v>
      </c>
      <c r="C53" s="37">
        <v>1</v>
      </c>
      <c r="D53">
        <v>2</v>
      </c>
      <c r="F53" t="s">
        <v>50</v>
      </c>
      <c r="G53" s="35">
        <v>37130</v>
      </c>
      <c r="H53">
        <v>3</v>
      </c>
      <c r="I53">
        <v>5</v>
      </c>
    </row>
    <row r="54" spans="1:9" x14ac:dyDescent="0.2">
      <c r="A54" t="s">
        <v>49</v>
      </c>
      <c r="B54" s="35">
        <v>37162</v>
      </c>
      <c r="C54" s="37">
        <v>1</v>
      </c>
      <c r="D54">
        <v>1</v>
      </c>
      <c r="F54" t="s">
        <v>50</v>
      </c>
      <c r="G54" s="35">
        <v>37131</v>
      </c>
      <c r="H54">
        <v>2</v>
      </c>
      <c r="I54">
        <v>2</v>
      </c>
    </row>
    <row r="55" spans="1:9" x14ac:dyDescent="0.2">
      <c r="A55" t="s">
        <v>49</v>
      </c>
      <c r="B55" s="35">
        <v>37165</v>
      </c>
      <c r="C55" s="37">
        <v>4</v>
      </c>
      <c r="D55">
        <v>7</v>
      </c>
      <c r="F55" t="s">
        <v>50</v>
      </c>
      <c r="G55" s="35">
        <v>37132</v>
      </c>
      <c r="H55">
        <v>3</v>
      </c>
      <c r="I55">
        <v>3</v>
      </c>
    </row>
    <row r="56" spans="1:9" x14ac:dyDescent="0.2">
      <c r="A56" t="s">
        <v>49</v>
      </c>
      <c r="B56" s="35">
        <v>37166</v>
      </c>
      <c r="C56" s="37">
        <v>1</v>
      </c>
      <c r="D56">
        <v>3</v>
      </c>
      <c r="F56" t="s">
        <v>50</v>
      </c>
      <c r="G56" s="35">
        <v>37133</v>
      </c>
      <c r="H56">
        <v>5</v>
      </c>
      <c r="I56">
        <v>6</v>
      </c>
    </row>
    <row r="57" spans="1:9" x14ac:dyDescent="0.2">
      <c r="A57" t="s">
        <v>49</v>
      </c>
      <c r="B57" s="35">
        <v>37167</v>
      </c>
      <c r="C57" s="37">
        <v>2</v>
      </c>
      <c r="D57">
        <v>10</v>
      </c>
      <c r="F57" t="s">
        <v>50</v>
      </c>
      <c r="G57" s="35">
        <v>37134</v>
      </c>
      <c r="H57">
        <v>1</v>
      </c>
      <c r="I57">
        <v>3</v>
      </c>
    </row>
    <row r="58" spans="1:9" x14ac:dyDescent="0.2">
      <c r="A58" t="s">
        <v>49</v>
      </c>
      <c r="B58" s="35">
        <v>37168</v>
      </c>
      <c r="C58" s="37">
        <v>1</v>
      </c>
      <c r="D58">
        <v>1</v>
      </c>
      <c r="F58" t="s">
        <v>50</v>
      </c>
      <c r="G58" s="35">
        <v>37138</v>
      </c>
      <c r="H58">
        <v>1</v>
      </c>
      <c r="I58">
        <v>1</v>
      </c>
    </row>
    <row r="59" spans="1:9" x14ac:dyDescent="0.2">
      <c r="A59" t="s">
        <v>49</v>
      </c>
      <c r="B59" s="35">
        <v>37169</v>
      </c>
      <c r="C59" s="37">
        <v>2</v>
      </c>
      <c r="D59">
        <v>4</v>
      </c>
      <c r="F59" t="s">
        <v>50</v>
      </c>
      <c r="G59" s="35">
        <v>37139</v>
      </c>
      <c r="H59">
        <v>4</v>
      </c>
      <c r="I59">
        <v>7</v>
      </c>
    </row>
    <row r="60" spans="1:9" x14ac:dyDescent="0.2">
      <c r="A60" t="s">
        <v>49</v>
      </c>
      <c r="B60" s="35">
        <v>37172</v>
      </c>
      <c r="C60" s="37">
        <v>1</v>
      </c>
      <c r="D60">
        <v>1</v>
      </c>
      <c r="F60" t="s">
        <v>50</v>
      </c>
      <c r="G60" s="35">
        <v>37140</v>
      </c>
      <c r="H60" s="36">
        <v>2</v>
      </c>
      <c r="I60" s="36">
        <v>2</v>
      </c>
    </row>
    <row r="61" spans="1:9" x14ac:dyDescent="0.2">
      <c r="A61" t="s">
        <v>49</v>
      </c>
      <c r="B61" s="35">
        <v>37173</v>
      </c>
      <c r="C61" s="37">
        <v>1</v>
      </c>
      <c r="D61">
        <v>2</v>
      </c>
      <c r="F61" t="s">
        <v>50</v>
      </c>
      <c r="G61" s="35">
        <v>37144</v>
      </c>
      <c r="H61">
        <v>3</v>
      </c>
      <c r="I61">
        <v>3</v>
      </c>
    </row>
    <row r="62" spans="1:9" x14ac:dyDescent="0.2">
      <c r="A62" t="s">
        <v>49</v>
      </c>
      <c r="B62" s="35">
        <v>37175</v>
      </c>
      <c r="C62" s="37">
        <v>1</v>
      </c>
      <c r="D62">
        <v>1</v>
      </c>
      <c r="F62" t="s">
        <v>50</v>
      </c>
      <c r="G62" s="35">
        <v>37146</v>
      </c>
      <c r="H62">
        <v>1</v>
      </c>
      <c r="I62">
        <v>3</v>
      </c>
    </row>
    <row r="63" spans="1:9" x14ac:dyDescent="0.2">
      <c r="A63" t="s">
        <v>49</v>
      </c>
      <c r="B63" s="35">
        <v>37176</v>
      </c>
      <c r="C63" s="37">
        <v>1</v>
      </c>
      <c r="D63">
        <v>1</v>
      </c>
      <c r="F63" t="s">
        <v>50</v>
      </c>
      <c r="G63" s="35">
        <v>37147</v>
      </c>
      <c r="H63">
        <v>2</v>
      </c>
      <c r="I63">
        <v>2</v>
      </c>
    </row>
    <row r="64" spans="1:9" x14ac:dyDescent="0.2">
      <c r="A64" t="s">
        <v>50</v>
      </c>
      <c r="B64" s="35">
        <v>37109</v>
      </c>
      <c r="C64" s="37">
        <v>11</v>
      </c>
      <c r="D64">
        <v>30</v>
      </c>
      <c r="F64" t="s">
        <v>50</v>
      </c>
      <c r="G64" s="35">
        <v>37149</v>
      </c>
      <c r="H64">
        <v>1</v>
      </c>
      <c r="I64">
        <v>2</v>
      </c>
    </row>
    <row r="65" spans="1:9" x14ac:dyDescent="0.2">
      <c r="A65" t="s">
        <v>50</v>
      </c>
      <c r="B65" s="35">
        <v>37110</v>
      </c>
      <c r="C65" s="37">
        <v>9</v>
      </c>
      <c r="D65">
        <v>30</v>
      </c>
      <c r="F65" t="s">
        <v>50</v>
      </c>
      <c r="G65" s="35">
        <v>37150</v>
      </c>
      <c r="H65">
        <v>1</v>
      </c>
      <c r="I65">
        <v>1</v>
      </c>
    </row>
    <row r="66" spans="1:9" x14ac:dyDescent="0.2">
      <c r="A66" t="s">
        <v>50</v>
      </c>
      <c r="B66" s="35">
        <v>37111</v>
      </c>
      <c r="C66" s="37">
        <v>5</v>
      </c>
      <c r="D66">
        <v>11</v>
      </c>
      <c r="F66" t="s">
        <v>50</v>
      </c>
      <c r="G66" s="35">
        <v>37151</v>
      </c>
      <c r="H66" s="36">
        <v>3</v>
      </c>
      <c r="I66" s="36">
        <v>6</v>
      </c>
    </row>
    <row r="67" spans="1:9" x14ac:dyDescent="0.2">
      <c r="A67" t="s">
        <v>50</v>
      </c>
      <c r="B67" s="35">
        <v>37112</v>
      </c>
      <c r="C67" s="37">
        <v>7</v>
      </c>
      <c r="D67">
        <v>14</v>
      </c>
      <c r="F67" t="s">
        <v>50</v>
      </c>
      <c r="G67" s="35">
        <v>37152</v>
      </c>
      <c r="H67" s="36">
        <v>1</v>
      </c>
      <c r="I67" s="36">
        <v>1</v>
      </c>
    </row>
    <row r="68" spans="1:9" x14ac:dyDescent="0.2">
      <c r="A68" t="s">
        <v>50</v>
      </c>
      <c r="B68" s="35">
        <v>37113</v>
      </c>
      <c r="C68" s="37">
        <v>6</v>
      </c>
      <c r="D68">
        <v>9</v>
      </c>
      <c r="F68" t="s">
        <v>50</v>
      </c>
      <c r="G68" s="35">
        <v>37153</v>
      </c>
      <c r="H68">
        <v>1</v>
      </c>
      <c r="I68">
        <v>1</v>
      </c>
    </row>
    <row r="69" spans="1:9" x14ac:dyDescent="0.2">
      <c r="A69" t="s">
        <v>50</v>
      </c>
      <c r="B69" s="35">
        <v>37114</v>
      </c>
      <c r="C69" s="37">
        <v>1</v>
      </c>
      <c r="D69">
        <v>1</v>
      </c>
      <c r="F69" t="s">
        <v>50</v>
      </c>
      <c r="G69" s="35">
        <v>37155</v>
      </c>
      <c r="H69">
        <v>1</v>
      </c>
      <c r="I69">
        <v>1</v>
      </c>
    </row>
    <row r="70" spans="1:9" x14ac:dyDescent="0.2">
      <c r="A70" t="s">
        <v>50</v>
      </c>
      <c r="B70" s="35">
        <v>37115</v>
      </c>
      <c r="C70" s="37">
        <v>1</v>
      </c>
      <c r="D70">
        <v>1</v>
      </c>
      <c r="F70" t="s">
        <v>50</v>
      </c>
      <c r="G70" s="35">
        <v>37158</v>
      </c>
      <c r="H70">
        <v>1</v>
      </c>
      <c r="I70">
        <v>2</v>
      </c>
    </row>
    <row r="71" spans="1:9" x14ac:dyDescent="0.2">
      <c r="A71" t="s">
        <v>50</v>
      </c>
      <c r="B71" s="35">
        <v>37116</v>
      </c>
      <c r="C71" s="37">
        <v>6</v>
      </c>
      <c r="D71">
        <v>12</v>
      </c>
      <c r="F71" t="s">
        <v>50</v>
      </c>
      <c r="G71" s="35">
        <v>37159</v>
      </c>
      <c r="H71">
        <v>2</v>
      </c>
      <c r="I71">
        <v>3</v>
      </c>
    </row>
    <row r="72" spans="1:9" x14ac:dyDescent="0.2">
      <c r="A72" t="s">
        <v>50</v>
      </c>
      <c r="B72" s="35">
        <v>37117</v>
      </c>
      <c r="C72" s="37">
        <v>9</v>
      </c>
      <c r="D72">
        <v>11</v>
      </c>
      <c r="F72" t="s">
        <v>50</v>
      </c>
      <c r="G72" s="35">
        <v>37160</v>
      </c>
      <c r="H72">
        <v>2</v>
      </c>
      <c r="I72">
        <v>5</v>
      </c>
    </row>
    <row r="73" spans="1:9" x14ac:dyDescent="0.2">
      <c r="A73" t="s">
        <v>50</v>
      </c>
      <c r="B73" s="35">
        <v>37118</v>
      </c>
      <c r="C73" s="37">
        <v>3</v>
      </c>
      <c r="D73">
        <v>9</v>
      </c>
      <c r="F73" t="s">
        <v>50</v>
      </c>
      <c r="G73" s="35">
        <v>37161</v>
      </c>
      <c r="H73">
        <v>4</v>
      </c>
      <c r="I73">
        <v>4</v>
      </c>
    </row>
    <row r="74" spans="1:9" x14ac:dyDescent="0.2">
      <c r="A74" t="s">
        <v>50</v>
      </c>
      <c r="B74" s="35">
        <v>37119</v>
      </c>
      <c r="C74" s="47">
        <v>6</v>
      </c>
      <c r="D74" s="47">
        <v>10</v>
      </c>
      <c r="F74" t="s">
        <v>50</v>
      </c>
      <c r="G74" s="35">
        <v>37162</v>
      </c>
      <c r="H74">
        <v>3</v>
      </c>
      <c r="I74">
        <v>4</v>
      </c>
    </row>
    <row r="75" spans="1:9" x14ac:dyDescent="0.2">
      <c r="A75" t="s">
        <v>50</v>
      </c>
      <c r="B75" s="35">
        <v>37120</v>
      </c>
      <c r="C75" s="37">
        <v>5</v>
      </c>
      <c r="D75">
        <v>11</v>
      </c>
      <c r="F75" t="s">
        <v>50</v>
      </c>
      <c r="G75" s="35">
        <v>37165</v>
      </c>
      <c r="H75">
        <v>19</v>
      </c>
      <c r="I75">
        <v>20</v>
      </c>
    </row>
    <row r="76" spans="1:9" x14ac:dyDescent="0.2">
      <c r="A76" t="s">
        <v>50</v>
      </c>
      <c r="B76" s="35">
        <v>37121</v>
      </c>
      <c r="C76" s="37">
        <v>2</v>
      </c>
      <c r="D76">
        <v>2</v>
      </c>
      <c r="F76" t="s">
        <v>50</v>
      </c>
      <c r="G76" s="35">
        <v>37166</v>
      </c>
      <c r="H76">
        <v>4</v>
      </c>
      <c r="I76">
        <v>5</v>
      </c>
    </row>
    <row r="77" spans="1:9" x14ac:dyDescent="0.2">
      <c r="A77" t="s">
        <v>50</v>
      </c>
      <c r="B77" s="35">
        <v>37123</v>
      </c>
      <c r="C77" s="37">
        <v>7</v>
      </c>
      <c r="D77">
        <v>10</v>
      </c>
      <c r="F77" t="s">
        <v>50</v>
      </c>
      <c r="G77" s="35">
        <v>37167</v>
      </c>
      <c r="H77">
        <v>1</v>
      </c>
      <c r="I77">
        <v>4</v>
      </c>
    </row>
    <row r="78" spans="1:9" x14ac:dyDescent="0.2">
      <c r="A78" t="s">
        <v>50</v>
      </c>
      <c r="B78" s="35">
        <v>37124</v>
      </c>
      <c r="C78" s="37">
        <v>5</v>
      </c>
      <c r="D78">
        <v>7</v>
      </c>
      <c r="F78" t="s">
        <v>50</v>
      </c>
      <c r="G78" s="35">
        <v>37168</v>
      </c>
      <c r="H78">
        <v>3</v>
      </c>
      <c r="I78">
        <v>6</v>
      </c>
    </row>
    <row r="79" spans="1:9" x14ac:dyDescent="0.2">
      <c r="A79" t="s">
        <v>50</v>
      </c>
      <c r="B79" s="35">
        <v>37125</v>
      </c>
      <c r="C79" s="37">
        <v>5</v>
      </c>
      <c r="D79">
        <v>7</v>
      </c>
      <c r="F79" t="s">
        <v>50</v>
      </c>
      <c r="G79" s="35">
        <v>37169</v>
      </c>
      <c r="H79">
        <v>13</v>
      </c>
      <c r="I79">
        <v>15</v>
      </c>
    </row>
    <row r="80" spans="1:9" x14ac:dyDescent="0.2">
      <c r="A80" t="s">
        <v>50</v>
      </c>
      <c r="B80" s="35">
        <v>37126</v>
      </c>
      <c r="C80" s="37">
        <v>8</v>
      </c>
      <c r="D80">
        <v>21</v>
      </c>
      <c r="F80" t="s">
        <v>50</v>
      </c>
      <c r="G80" s="35">
        <v>37172</v>
      </c>
      <c r="H80">
        <v>2</v>
      </c>
      <c r="I80">
        <v>5</v>
      </c>
    </row>
    <row r="81" spans="1:9" x14ac:dyDescent="0.2">
      <c r="A81" t="s">
        <v>50</v>
      </c>
      <c r="B81" s="35">
        <v>37127</v>
      </c>
      <c r="C81" s="37">
        <v>4</v>
      </c>
      <c r="D81" s="37">
        <v>7</v>
      </c>
      <c r="F81" t="s">
        <v>50</v>
      </c>
      <c r="G81" s="35">
        <v>37173</v>
      </c>
      <c r="H81">
        <v>2</v>
      </c>
      <c r="I81">
        <v>4</v>
      </c>
    </row>
    <row r="82" spans="1:9" x14ac:dyDescent="0.2">
      <c r="A82" t="s">
        <v>50</v>
      </c>
      <c r="B82" s="35">
        <v>37128</v>
      </c>
      <c r="C82" s="37">
        <v>3</v>
      </c>
      <c r="D82">
        <v>6</v>
      </c>
      <c r="F82" t="s">
        <v>50</v>
      </c>
      <c r="G82" s="35">
        <v>37174</v>
      </c>
      <c r="H82">
        <v>2</v>
      </c>
      <c r="I82">
        <v>4</v>
      </c>
    </row>
    <row r="83" spans="1:9" x14ac:dyDescent="0.2">
      <c r="A83" t="s">
        <v>50</v>
      </c>
      <c r="B83" s="35">
        <v>37130</v>
      </c>
      <c r="C83" s="37">
        <v>5</v>
      </c>
      <c r="D83">
        <v>9</v>
      </c>
      <c r="F83" t="s">
        <v>55</v>
      </c>
      <c r="G83" s="35">
        <v>37109</v>
      </c>
      <c r="H83">
        <v>1</v>
      </c>
      <c r="I83">
        <v>1</v>
      </c>
    </row>
    <row r="84" spans="1:9" x14ac:dyDescent="0.2">
      <c r="A84" t="s">
        <v>50</v>
      </c>
      <c r="B84" s="35">
        <v>37131</v>
      </c>
      <c r="C84" s="37">
        <v>6</v>
      </c>
      <c r="D84">
        <v>9</v>
      </c>
      <c r="F84" t="s">
        <v>55</v>
      </c>
      <c r="G84" s="35">
        <v>37123</v>
      </c>
      <c r="H84">
        <v>1</v>
      </c>
      <c r="I84">
        <v>1</v>
      </c>
    </row>
    <row r="85" spans="1:9" x14ac:dyDescent="0.2">
      <c r="A85" t="s">
        <v>50</v>
      </c>
      <c r="B85" s="35">
        <v>37132</v>
      </c>
      <c r="C85" s="37">
        <v>4</v>
      </c>
      <c r="D85">
        <v>5</v>
      </c>
      <c r="F85" t="s">
        <v>55</v>
      </c>
      <c r="G85" s="35">
        <v>37126</v>
      </c>
      <c r="H85">
        <v>1</v>
      </c>
      <c r="I85">
        <v>2</v>
      </c>
    </row>
    <row r="86" spans="1:9" x14ac:dyDescent="0.2">
      <c r="A86" t="s">
        <v>50</v>
      </c>
      <c r="B86" s="35">
        <v>37133</v>
      </c>
      <c r="C86" s="37">
        <v>8</v>
      </c>
      <c r="D86">
        <v>9</v>
      </c>
      <c r="F86" t="s">
        <v>55</v>
      </c>
      <c r="G86" s="35">
        <v>37154</v>
      </c>
      <c r="H86">
        <v>1</v>
      </c>
      <c r="I86">
        <v>2</v>
      </c>
    </row>
    <row r="87" spans="1:9" x14ac:dyDescent="0.2">
      <c r="A87" t="s">
        <v>50</v>
      </c>
      <c r="B87" s="35">
        <v>37134</v>
      </c>
      <c r="C87" s="37">
        <v>5</v>
      </c>
      <c r="D87">
        <v>10</v>
      </c>
      <c r="F87" t="s">
        <v>123</v>
      </c>
      <c r="G87" s="35">
        <v>37160</v>
      </c>
      <c r="H87">
        <v>1</v>
      </c>
      <c r="I87">
        <v>2</v>
      </c>
    </row>
    <row r="88" spans="1:9" x14ac:dyDescent="0.2">
      <c r="A88" t="s">
        <v>50</v>
      </c>
      <c r="B88" s="35">
        <v>37135</v>
      </c>
      <c r="C88" s="37">
        <v>1</v>
      </c>
      <c r="D88">
        <v>1</v>
      </c>
      <c r="F88" t="s">
        <v>123</v>
      </c>
      <c r="G88" s="35">
        <v>37162</v>
      </c>
      <c r="H88">
        <v>1</v>
      </c>
      <c r="I88">
        <v>2</v>
      </c>
    </row>
    <row r="89" spans="1:9" x14ac:dyDescent="0.2">
      <c r="A89" t="s">
        <v>50</v>
      </c>
      <c r="B89" s="35">
        <v>37138</v>
      </c>
      <c r="C89" s="37">
        <v>3</v>
      </c>
      <c r="D89">
        <v>7</v>
      </c>
      <c r="F89" t="s">
        <v>123</v>
      </c>
      <c r="G89" s="35">
        <v>37165</v>
      </c>
      <c r="H89">
        <v>1</v>
      </c>
      <c r="I89">
        <v>1</v>
      </c>
    </row>
    <row r="90" spans="1:9" x14ac:dyDescent="0.2">
      <c r="A90" t="s">
        <v>50</v>
      </c>
      <c r="B90" s="35">
        <v>37139</v>
      </c>
      <c r="C90" s="37">
        <v>6</v>
      </c>
      <c r="D90">
        <v>10</v>
      </c>
      <c r="F90" t="s">
        <v>56</v>
      </c>
      <c r="G90" s="35">
        <v>37110</v>
      </c>
      <c r="H90">
        <v>1</v>
      </c>
      <c r="I90">
        <v>4</v>
      </c>
    </row>
    <row r="91" spans="1:9" x14ac:dyDescent="0.2">
      <c r="A91" t="s">
        <v>50</v>
      </c>
      <c r="B91" s="35">
        <v>37140</v>
      </c>
      <c r="C91" s="37">
        <v>4</v>
      </c>
      <c r="D91">
        <v>5</v>
      </c>
      <c r="F91" t="s">
        <v>56</v>
      </c>
      <c r="G91" s="35">
        <v>37111</v>
      </c>
      <c r="H91">
        <v>1</v>
      </c>
      <c r="I91">
        <v>4</v>
      </c>
    </row>
    <row r="92" spans="1:9" x14ac:dyDescent="0.2">
      <c r="A92" t="s">
        <v>50</v>
      </c>
      <c r="B92" s="35">
        <v>37141</v>
      </c>
      <c r="C92" s="37">
        <v>3</v>
      </c>
      <c r="D92">
        <v>4</v>
      </c>
      <c r="F92" t="s">
        <v>56</v>
      </c>
      <c r="G92" s="35">
        <v>37144</v>
      </c>
      <c r="H92">
        <v>1</v>
      </c>
      <c r="I92">
        <v>1</v>
      </c>
    </row>
    <row r="93" spans="1:9" x14ac:dyDescent="0.2">
      <c r="A93" t="s">
        <v>50</v>
      </c>
      <c r="B93" s="35">
        <v>37144</v>
      </c>
      <c r="C93" s="37">
        <v>7</v>
      </c>
      <c r="D93">
        <v>7</v>
      </c>
      <c r="F93" t="s">
        <v>56</v>
      </c>
      <c r="G93" s="35">
        <v>37169</v>
      </c>
      <c r="H93">
        <v>1</v>
      </c>
      <c r="I93">
        <v>10</v>
      </c>
    </row>
    <row r="94" spans="1:9" x14ac:dyDescent="0.2">
      <c r="A94" t="s">
        <v>50</v>
      </c>
      <c r="B94" s="35">
        <v>37145</v>
      </c>
      <c r="C94" s="37">
        <v>1</v>
      </c>
      <c r="D94">
        <v>1</v>
      </c>
      <c r="F94" t="s">
        <v>56</v>
      </c>
      <c r="G94" s="35">
        <v>37173</v>
      </c>
      <c r="H94">
        <v>1</v>
      </c>
      <c r="I94">
        <v>1</v>
      </c>
    </row>
    <row r="95" spans="1:9" x14ac:dyDescent="0.2">
      <c r="A95" t="s">
        <v>50</v>
      </c>
      <c r="B95" s="35">
        <v>37146</v>
      </c>
      <c r="C95" s="37">
        <v>2</v>
      </c>
      <c r="D95">
        <v>4</v>
      </c>
      <c r="F95" t="s">
        <v>51</v>
      </c>
      <c r="G95" s="35">
        <v>37112</v>
      </c>
      <c r="H95">
        <v>1</v>
      </c>
      <c r="I95">
        <v>1</v>
      </c>
    </row>
    <row r="96" spans="1:9" x14ac:dyDescent="0.2">
      <c r="A96" t="s">
        <v>50</v>
      </c>
      <c r="B96" s="35">
        <v>37147</v>
      </c>
      <c r="C96" s="37">
        <v>5</v>
      </c>
      <c r="D96">
        <v>6</v>
      </c>
      <c r="F96" t="s">
        <v>51</v>
      </c>
      <c r="G96" s="35">
        <v>37138</v>
      </c>
      <c r="H96">
        <v>1</v>
      </c>
      <c r="I96">
        <v>1</v>
      </c>
    </row>
    <row r="97" spans="1:9" x14ac:dyDescent="0.2">
      <c r="A97" t="s">
        <v>50</v>
      </c>
      <c r="B97" s="35">
        <v>37148</v>
      </c>
      <c r="C97" s="37">
        <v>2</v>
      </c>
      <c r="D97">
        <v>3</v>
      </c>
      <c r="F97" t="s">
        <v>57</v>
      </c>
      <c r="G97" s="35">
        <v>37110</v>
      </c>
      <c r="H97">
        <v>1</v>
      </c>
      <c r="I97">
        <v>1</v>
      </c>
    </row>
    <row r="98" spans="1:9" x14ac:dyDescent="0.2">
      <c r="A98" t="s">
        <v>50</v>
      </c>
      <c r="B98" s="35">
        <v>37149</v>
      </c>
      <c r="C98" s="37">
        <v>2</v>
      </c>
      <c r="D98">
        <v>3</v>
      </c>
      <c r="F98" t="s">
        <v>52</v>
      </c>
      <c r="G98" s="35">
        <v>37110</v>
      </c>
      <c r="H98">
        <v>1</v>
      </c>
      <c r="I98">
        <v>1</v>
      </c>
    </row>
    <row r="99" spans="1:9" x14ac:dyDescent="0.2">
      <c r="A99" t="s">
        <v>50</v>
      </c>
      <c r="B99" s="35">
        <v>37150</v>
      </c>
      <c r="C99" s="37">
        <v>1</v>
      </c>
      <c r="D99">
        <v>1</v>
      </c>
      <c r="F99" t="s">
        <v>52</v>
      </c>
      <c r="G99" s="35">
        <v>37111</v>
      </c>
      <c r="H99">
        <v>1</v>
      </c>
      <c r="I99">
        <v>2</v>
      </c>
    </row>
    <row r="100" spans="1:9" x14ac:dyDescent="0.2">
      <c r="A100" t="s">
        <v>50</v>
      </c>
      <c r="B100" s="35">
        <v>37151</v>
      </c>
      <c r="C100">
        <v>4</v>
      </c>
      <c r="D100">
        <v>7</v>
      </c>
      <c r="F100" t="s">
        <v>52</v>
      </c>
      <c r="G100" s="35">
        <v>37112</v>
      </c>
      <c r="H100">
        <v>1</v>
      </c>
      <c r="I100">
        <v>2</v>
      </c>
    </row>
    <row r="101" spans="1:9" x14ac:dyDescent="0.2">
      <c r="A101" t="s">
        <v>50</v>
      </c>
      <c r="B101" s="35">
        <v>37152</v>
      </c>
      <c r="C101">
        <v>3</v>
      </c>
      <c r="D101">
        <v>4</v>
      </c>
      <c r="F101" t="s">
        <v>52</v>
      </c>
      <c r="G101" s="35">
        <v>37140</v>
      </c>
      <c r="H101">
        <v>1</v>
      </c>
      <c r="I101">
        <v>3</v>
      </c>
    </row>
    <row r="102" spans="1:9" x14ac:dyDescent="0.2">
      <c r="A102" t="s">
        <v>50</v>
      </c>
      <c r="B102" s="35">
        <v>37153</v>
      </c>
      <c r="C102">
        <v>3</v>
      </c>
      <c r="D102">
        <v>7</v>
      </c>
      <c r="F102" t="s">
        <v>52</v>
      </c>
      <c r="G102" s="35">
        <v>37141</v>
      </c>
      <c r="H102">
        <v>2</v>
      </c>
      <c r="I102">
        <v>2</v>
      </c>
    </row>
    <row r="103" spans="1:9" x14ac:dyDescent="0.2">
      <c r="A103" t="s">
        <v>50</v>
      </c>
      <c r="B103" s="35">
        <v>37154</v>
      </c>
      <c r="C103" s="37">
        <v>2</v>
      </c>
      <c r="D103">
        <v>5</v>
      </c>
      <c r="F103" t="s">
        <v>52</v>
      </c>
      <c r="G103" s="35">
        <v>37160</v>
      </c>
      <c r="H103">
        <v>1</v>
      </c>
      <c r="I103">
        <v>1</v>
      </c>
    </row>
    <row r="104" spans="1:9" x14ac:dyDescent="0.2">
      <c r="A104" t="s">
        <v>50</v>
      </c>
      <c r="B104" s="35">
        <v>37155</v>
      </c>
      <c r="C104">
        <v>3</v>
      </c>
      <c r="D104">
        <v>5</v>
      </c>
      <c r="F104" t="s">
        <v>52</v>
      </c>
      <c r="G104" s="35">
        <v>37165</v>
      </c>
      <c r="H104">
        <v>1</v>
      </c>
      <c r="I104">
        <v>2</v>
      </c>
    </row>
    <row r="105" spans="1:9" x14ac:dyDescent="0.2">
      <c r="A105" t="s">
        <v>50</v>
      </c>
      <c r="B105" s="35">
        <v>37158</v>
      </c>
      <c r="C105">
        <v>3</v>
      </c>
      <c r="D105">
        <v>4</v>
      </c>
      <c r="F105" t="s">
        <v>52</v>
      </c>
      <c r="G105" s="35">
        <v>37168</v>
      </c>
      <c r="H105">
        <v>1</v>
      </c>
      <c r="I105">
        <v>2</v>
      </c>
    </row>
    <row r="106" spans="1:9" x14ac:dyDescent="0.2">
      <c r="A106" t="s">
        <v>50</v>
      </c>
      <c r="B106" s="35">
        <v>37159</v>
      </c>
      <c r="C106">
        <v>5</v>
      </c>
      <c r="D106">
        <v>7</v>
      </c>
      <c r="F106" t="s">
        <v>52</v>
      </c>
      <c r="G106" s="35">
        <v>37169</v>
      </c>
      <c r="H106">
        <v>2</v>
      </c>
      <c r="I106">
        <v>4</v>
      </c>
    </row>
    <row r="107" spans="1:9" x14ac:dyDescent="0.2">
      <c r="A107" t="s">
        <v>50</v>
      </c>
      <c r="B107" s="35">
        <v>37160</v>
      </c>
      <c r="C107" s="37">
        <v>5</v>
      </c>
      <c r="D107">
        <v>10</v>
      </c>
      <c r="F107" t="s">
        <v>52</v>
      </c>
      <c r="G107" s="35">
        <v>37172</v>
      </c>
      <c r="H107">
        <v>1</v>
      </c>
      <c r="I107">
        <v>2</v>
      </c>
    </row>
    <row r="108" spans="1:9" x14ac:dyDescent="0.2">
      <c r="A108" t="s">
        <v>50</v>
      </c>
      <c r="B108" s="35">
        <v>37161</v>
      </c>
      <c r="C108">
        <v>7</v>
      </c>
      <c r="D108">
        <v>7</v>
      </c>
      <c r="F108" t="s">
        <v>52</v>
      </c>
      <c r="G108" s="35">
        <v>37173</v>
      </c>
      <c r="H108">
        <v>3</v>
      </c>
      <c r="I108">
        <v>5</v>
      </c>
    </row>
    <row r="109" spans="1:9" x14ac:dyDescent="0.2">
      <c r="A109" t="s">
        <v>50</v>
      </c>
      <c r="B109" s="35">
        <v>37162</v>
      </c>
      <c r="C109">
        <v>5</v>
      </c>
      <c r="D109">
        <v>6</v>
      </c>
      <c r="F109" t="s">
        <v>52</v>
      </c>
      <c r="G109" s="35">
        <v>37176</v>
      </c>
      <c r="H109">
        <v>1</v>
      </c>
      <c r="I109">
        <v>1</v>
      </c>
    </row>
    <row r="110" spans="1:9" x14ac:dyDescent="0.2">
      <c r="A110" t="s">
        <v>50</v>
      </c>
      <c r="B110" s="35">
        <v>37164</v>
      </c>
      <c r="C110">
        <v>1</v>
      </c>
      <c r="D110">
        <v>2</v>
      </c>
      <c r="F110" t="s">
        <v>53</v>
      </c>
      <c r="G110" s="35">
        <v>37109</v>
      </c>
      <c r="H110">
        <v>2</v>
      </c>
      <c r="I110">
        <v>4</v>
      </c>
    </row>
    <row r="111" spans="1:9" x14ac:dyDescent="0.2">
      <c r="A111" t="s">
        <v>50</v>
      </c>
      <c r="B111" s="35">
        <v>37165</v>
      </c>
      <c r="C111" s="37">
        <v>23</v>
      </c>
      <c r="D111">
        <v>32</v>
      </c>
      <c r="F111" t="s">
        <v>53</v>
      </c>
      <c r="G111" s="35">
        <v>37110</v>
      </c>
      <c r="H111">
        <v>4</v>
      </c>
      <c r="I111">
        <v>8</v>
      </c>
    </row>
    <row r="112" spans="1:9" x14ac:dyDescent="0.2">
      <c r="A112" t="s">
        <v>50</v>
      </c>
      <c r="B112" s="35">
        <v>37166</v>
      </c>
      <c r="C112">
        <v>6</v>
      </c>
      <c r="D112">
        <v>8</v>
      </c>
      <c r="F112" t="s">
        <v>53</v>
      </c>
      <c r="G112" s="35">
        <v>37111</v>
      </c>
      <c r="H112">
        <v>4</v>
      </c>
      <c r="I112">
        <v>5</v>
      </c>
    </row>
    <row r="113" spans="1:9" x14ac:dyDescent="0.2">
      <c r="A113" t="s">
        <v>50</v>
      </c>
      <c r="B113" s="35">
        <v>37167</v>
      </c>
      <c r="C113">
        <v>5</v>
      </c>
      <c r="D113">
        <v>11</v>
      </c>
      <c r="F113" t="s">
        <v>53</v>
      </c>
      <c r="G113" s="35">
        <v>37112</v>
      </c>
      <c r="H113">
        <v>1</v>
      </c>
      <c r="I113">
        <v>1</v>
      </c>
    </row>
    <row r="114" spans="1:9" x14ac:dyDescent="0.2">
      <c r="A114" t="s">
        <v>50</v>
      </c>
      <c r="B114" s="35">
        <v>37168</v>
      </c>
      <c r="C114">
        <v>6</v>
      </c>
      <c r="D114">
        <v>9</v>
      </c>
      <c r="F114" t="s">
        <v>53</v>
      </c>
      <c r="G114" s="35">
        <v>37113</v>
      </c>
      <c r="H114">
        <v>1</v>
      </c>
      <c r="I114">
        <v>1</v>
      </c>
    </row>
    <row r="115" spans="1:9" x14ac:dyDescent="0.2">
      <c r="A115" t="s">
        <v>50</v>
      </c>
      <c r="B115" s="35">
        <v>37169</v>
      </c>
      <c r="C115" s="37">
        <v>16</v>
      </c>
      <c r="D115">
        <v>22</v>
      </c>
      <c r="F115" t="s">
        <v>53</v>
      </c>
      <c r="G115" s="35">
        <v>37117</v>
      </c>
      <c r="H115">
        <v>1</v>
      </c>
      <c r="I115">
        <v>1</v>
      </c>
    </row>
    <row r="116" spans="1:9" x14ac:dyDescent="0.2">
      <c r="A116" t="s">
        <v>50</v>
      </c>
      <c r="B116" s="35">
        <v>37172</v>
      </c>
      <c r="C116">
        <v>5</v>
      </c>
      <c r="D116">
        <v>10</v>
      </c>
      <c r="F116" t="s">
        <v>53</v>
      </c>
      <c r="G116" s="35">
        <v>37118</v>
      </c>
      <c r="H116">
        <v>1</v>
      </c>
      <c r="I116">
        <v>1</v>
      </c>
    </row>
    <row r="117" spans="1:9" x14ac:dyDescent="0.2">
      <c r="A117" t="s">
        <v>50</v>
      </c>
      <c r="B117" s="35">
        <v>37173</v>
      </c>
      <c r="C117">
        <v>4</v>
      </c>
      <c r="D117">
        <v>7</v>
      </c>
      <c r="F117" t="s">
        <v>53</v>
      </c>
      <c r="G117" s="35">
        <v>37119</v>
      </c>
      <c r="H117">
        <v>1</v>
      </c>
      <c r="I117">
        <v>1</v>
      </c>
    </row>
    <row r="118" spans="1:9" x14ac:dyDescent="0.2">
      <c r="A118" t="s">
        <v>50</v>
      </c>
      <c r="B118" s="35">
        <v>37174</v>
      </c>
      <c r="C118">
        <v>4</v>
      </c>
      <c r="D118">
        <v>7</v>
      </c>
      <c r="F118" t="s">
        <v>53</v>
      </c>
      <c r="G118" s="35">
        <v>37124</v>
      </c>
      <c r="H118">
        <v>2</v>
      </c>
      <c r="I118">
        <v>3</v>
      </c>
    </row>
    <row r="119" spans="1:9" x14ac:dyDescent="0.2">
      <c r="A119" t="s">
        <v>50</v>
      </c>
      <c r="B119" s="35">
        <v>37175</v>
      </c>
      <c r="C119">
        <v>2</v>
      </c>
      <c r="D119">
        <v>2</v>
      </c>
      <c r="F119" t="s">
        <v>53</v>
      </c>
      <c r="G119" s="35">
        <v>37125</v>
      </c>
      <c r="H119">
        <v>2</v>
      </c>
      <c r="I119">
        <v>2</v>
      </c>
    </row>
    <row r="120" spans="1:9" x14ac:dyDescent="0.2">
      <c r="A120" t="s">
        <v>50</v>
      </c>
      <c r="B120" s="35">
        <v>37176</v>
      </c>
      <c r="C120" s="37">
        <v>3</v>
      </c>
      <c r="D120">
        <v>4</v>
      </c>
      <c r="F120" t="s">
        <v>53</v>
      </c>
      <c r="G120" s="35">
        <v>37126</v>
      </c>
      <c r="H120">
        <v>1</v>
      </c>
      <c r="I120">
        <v>1</v>
      </c>
    </row>
    <row r="121" spans="1:9" x14ac:dyDescent="0.2">
      <c r="A121" t="s">
        <v>55</v>
      </c>
      <c r="B121" s="35">
        <v>37109</v>
      </c>
      <c r="C121" s="37">
        <v>1</v>
      </c>
      <c r="D121">
        <v>1</v>
      </c>
      <c r="F121" t="s">
        <v>53</v>
      </c>
      <c r="G121" s="35">
        <v>37127</v>
      </c>
      <c r="H121">
        <v>1</v>
      </c>
      <c r="I121">
        <v>1</v>
      </c>
    </row>
    <row r="122" spans="1:9" x14ac:dyDescent="0.2">
      <c r="A122" t="s">
        <v>55</v>
      </c>
      <c r="B122" s="35">
        <v>37123</v>
      </c>
      <c r="C122" s="37">
        <v>1</v>
      </c>
      <c r="D122">
        <v>1</v>
      </c>
      <c r="F122" t="s">
        <v>53</v>
      </c>
      <c r="G122" s="35">
        <v>37130</v>
      </c>
      <c r="H122">
        <v>2</v>
      </c>
      <c r="I122">
        <v>3</v>
      </c>
    </row>
    <row r="123" spans="1:9" x14ac:dyDescent="0.2">
      <c r="A123" t="s">
        <v>55</v>
      </c>
      <c r="B123" s="35">
        <v>37126</v>
      </c>
      <c r="C123">
        <v>1</v>
      </c>
      <c r="D123">
        <v>2</v>
      </c>
      <c r="F123" t="s">
        <v>53</v>
      </c>
      <c r="G123" s="35">
        <v>37131</v>
      </c>
      <c r="H123">
        <v>1</v>
      </c>
      <c r="I123">
        <v>2</v>
      </c>
    </row>
    <row r="124" spans="1:9" x14ac:dyDescent="0.2">
      <c r="A124" t="s">
        <v>55</v>
      </c>
      <c r="B124" s="35">
        <v>37154</v>
      </c>
      <c r="C124">
        <v>1</v>
      </c>
      <c r="D124">
        <v>2</v>
      </c>
      <c r="F124" t="s">
        <v>53</v>
      </c>
      <c r="G124" s="35">
        <v>37132</v>
      </c>
      <c r="H124">
        <v>1</v>
      </c>
      <c r="I124">
        <v>1</v>
      </c>
    </row>
    <row r="125" spans="1:9" x14ac:dyDescent="0.2">
      <c r="A125" t="s">
        <v>123</v>
      </c>
      <c r="B125" s="35">
        <v>37160</v>
      </c>
      <c r="C125">
        <v>1</v>
      </c>
      <c r="D125">
        <v>2</v>
      </c>
      <c r="F125" t="s">
        <v>53</v>
      </c>
      <c r="G125" s="35">
        <v>37133</v>
      </c>
      <c r="H125">
        <v>2</v>
      </c>
      <c r="I125">
        <v>4</v>
      </c>
    </row>
    <row r="126" spans="1:9" x14ac:dyDescent="0.2">
      <c r="A126" t="s">
        <v>123</v>
      </c>
      <c r="B126" s="35">
        <v>37162</v>
      </c>
      <c r="C126">
        <v>1</v>
      </c>
      <c r="D126">
        <v>2</v>
      </c>
      <c r="F126" t="s">
        <v>53</v>
      </c>
      <c r="G126" s="35">
        <v>37134</v>
      </c>
      <c r="H126">
        <v>1</v>
      </c>
      <c r="I126">
        <v>1</v>
      </c>
    </row>
    <row r="127" spans="1:9" x14ac:dyDescent="0.2">
      <c r="A127" t="s">
        <v>123</v>
      </c>
      <c r="B127" s="35">
        <v>37165</v>
      </c>
      <c r="C127">
        <v>1</v>
      </c>
      <c r="D127">
        <v>1</v>
      </c>
      <c r="F127" t="s">
        <v>53</v>
      </c>
      <c r="G127" s="35">
        <v>37138</v>
      </c>
      <c r="H127">
        <v>1</v>
      </c>
      <c r="I127">
        <v>2</v>
      </c>
    </row>
    <row r="128" spans="1:9" x14ac:dyDescent="0.2">
      <c r="A128" t="s">
        <v>56</v>
      </c>
      <c r="B128" s="35">
        <v>37110</v>
      </c>
      <c r="C128" s="37">
        <v>1</v>
      </c>
      <c r="D128">
        <v>4</v>
      </c>
      <c r="F128" t="s">
        <v>53</v>
      </c>
      <c r="G128" s="35">
        <v>37139</v>
      </c>
      <c r="H128">
        <v>1</v>
      </c>
      <c r="I128">
        <v>1</v>
      </c>
    </row>
    <row r="129" spans="1:9" x14ac:dyDescent="0.2">
      <c r="A129" t="s">
        <v>56</v>
      </c>
      <c r="B129" s="35">
        <v>37111</v>
      </c>
      <c r="C129">
        <v>1</v>
      </c>
      <c r="D129">
        <v>4</v>
      </c>
      <c r="F129" t="s">
        <v>53</v>
      </c>
      <c r="G129" s="35">
        <v>37140</v>
      </c>
      <c r="H129">
        <v>1</v>
      </c>
      <c r="I129">
        <v>1</v>
      </c>
    </row>
    <row r="130" spans="1:9" x14ac:dyDescent="0.2">
      <c r="A130" t="s">
        <v>56</v>
      </c>
      <c r="B130" s="35">
        <v>37144</v>
      </c>
      <c r="C130">
        <v>1</v>
      </c>
      <c r="D130">
        <v>1</v>
      </c>
      <c r="F130" t="s">
        <v>53</v>
      </c>
      <c r="G130" s="35">
        <v>37141</v>
      </c>
      <c r="H130">
        <v>1</v>
      </c>
      <c r="I130">
        <v>2</v>
      </c>
    </row>
    <row r="131" spans="1:9" x14ac:dyDescent="0.2">
      <c r="A131" t="s">
        <v>56</v>
      </c>
      <c r="B131" s="35">
        <v>37169</v>
      </c>
      <c r="C131">
        <v>1</v>
      </c>
      <c r="D131">
        <v>10</v>
      </c>
      <c r="F131" t="s">
        <v>53</v>
      </c>
      <c r="G131" s="35">
        <v>37144</v>
      </c>
      <c r="H131">
        <v>1</v>
      </c>
      <c r="I131">
        <v>1</v>
      </c>
    </row>
    <row r="132" spans="1:9" x14ac:dyDescent="0.2">
      <c r="A132" t="s">
        <v>56</v>
      </c>
      <c r="B132" s="35">
        <v>37173</v>
      </c>
      <c r="C132">
        <v>1</v>
      </c>
      <c r="D132">
        <v>1</v>
      </c>
      <c r="F132" t="s">
        <v>53</v>
      </c>
      <c r="G132" s="35">
        <v>37147</v>
      </c>
      <c r="H132">
        <v>1</v>
      </c>
      <c r="I132">
        <v>1</v>
      </c>
    </row>
    <row r="133" spans="1:9" x14ac:dyDescent="0.2">
      <c r="A133" t="s">
        <v>51</v>
      </c>
      <c r="B133" s="35">
        <v>37112</v>
      </c>
      <c r="C133">
        <v>1</v>
      </c>
      <c r="D133">
        <v>1</v>
      </c>
      <c r="F133" t="s">
        <v>53</v>
      </c>
      <c r="G133" s="35">
        <v>37148</v>
      </c>
      <c r="H133">
        <v>1</v>
      </c>
      <c r="I133">
        <v>1</v>
      </c>
    </row>
    <row r="134" spans="1:9" x14ac:dyDescent="0.2">
      <c r="A134" t="s">
        <v>51</v>
      </c>
      <c r="B134" s="35">
        <v>37138</v>
      </c>
      <c r="C134" s="37">
        <v>1</v>
      </c>
      <c r="D134">
        <v>1</v>
      </c>
      <c r="F134" t="s">
        <v>53</v>
      </c>
      <c r="G134" s="35">
        <v>37151</v>
      </c>
      <c r="H134">
        <v>1</v>
      </c>
      <c r="I134">
        <v>1</v>
      </c>
    </row>
    <row r="135" spans="1:9" x14ac:dyDescent="0.2">
      <c r="A135" t="s">
        <v>57</v>
      </c>
      <c r="B135" s="35">
        <v>37110</v>
      </c>
      <c r="C135" s="37">
        <v>1</v>
      </c>
      <c r="D135">
        <v>1</v>
      </c>
      <c r="F135" t="s">
        <v>53</v>
      </c>
      <c r="G135" s="35">
        <v>37153</v>
      </c>
      <c r="H135">
        <v>1</v>
      </c>
      <c r="I135">
        <v>1</v>
      </c>
    </row>
    <row r="136" spans="1:9" x14ac:dyDescent="0.2">
      <c r="A136" t="s">
        <v>52</v>
      </c>
      <c r="B136" s="35">
        <v>37109</v>
      </c>
      <c r="C136">
        <v>1</v>
      </c>
      <c r="D136">
        <v>5</v>
      </c>
      <c r="F136" t="s">
        <v>53</v>
      </c>
      <c r="G136" s="35">
        <v>37154</v>
      </c>
      <c r="H136">
        <v>1</v>
      </c>
      <c r="I136">
        <v>1</v>
      </c>
    </row>
    <row r="137" spans="1:9" x14ac:dyDescent="0.2">
      <c r="A137" t="s">
        <v>52</v>
      </c>
      <c r="B137" s="35">
        <v>37110</v>
      </c>
      <c r="C137" s="37">
        <v>3</v>
      </c>
      <c r="D137">
        <v>7</v>
      </c>
      <c r="F137" t="s">
        <v>53</v>
      </c>
      <c r="G137" s="35">
        <v>37155</v>
      </c>
      <c r="H137">
        <v>1</v>
      </c>
      <c r="I137">
        <v>1</v>
      </c>
    </row>
    <row r="138" spans="1:9" x14ac:dyDescent="0.2">
      <c r="A138" t="s">
        <v>52</v>
      </c>
      <c r="B138" s="35">
        <v>37111</v>
      </c>
      <c r="C138">
        <v>1</v>
      </c>
      <c r="D138">
        <v>2</v>
      </c>
      <c r="F138" t="s">
        <v>53</v>
      </c>
      <c r="G138" s="35">
        <v>37158</v>
      </c>
      <c r="H138">
        <v>1</v>
      </c>
      <c r="I138">
        <v>1</v>
      </c>
    </row>
    <row r="139" spans="1:9" x14ac:dyDescent="0.2">
      <c r="A139" t="s">
        <v>52</v>
      </c>
      <c r="B139" s="35">
        <v>37112</v>
      </c>
      <c r="C139">
        <v>2</v>
      </c>
      <c r="D139">
        <v>3</v>
      </c>
      <c r="F139" t="s">
        <v>53</v>
      </c>
      <c r="G139" s="35">
        <v>37159</v>
      </c>
      <c r="H139">
        <v>1</v>
      </c>
      <c r="I139">
        <v>3</v>
      </c>
    </row>
    <row r="140" spans="1:9" x14ac:dyDescent="0.2">
      <c r="A140" t="s">
        <v>52</v>
      </c>
      <c r="B140" s="35">
        <v>37113</v>
      </c>
      <c r="C140" s="37">
        <v>1</v>
      </c>
      <c r="D140">
        <v>1</v>
      </c>
      <c r="F140" t="s">
        <v>53</v>
      </c>
      <c r="G140" s="35">
        <v>37160</v>
      </c>
      <c r="H140">
        <v>1</v>
      </c>
      <c r="I140">
        <v>4</v>
      </c>
    </row>
    <row r="141" spans="1:9" x14ac:dyDescent="0.2">
      <c r="A141" t="s">
        <v>52</v>
      </c>
      <c r="B141" s="35">
        <v>37125</v>
      </c>
      <c r="C141">
        <v>1</v>
      </c>
      <c r="D141">
        <v>1</v>
      </c>
      <c r="F141" t="s">
        <v>53</v>
      </c>
      <c r="G141" s="35">
        <v>37166</v>
      </c>
      <c r="H141">
        <v>1</v>
      </c>
      <c r="I141">
        <v>1</v>
      </c>
    </row>
    <row r="142" spans="1:9" x14ac:dyDescent="0.2">
      <c r="A142" t="s">
        <v>52</v>
      </c>
      <c r="B142" s="35">
        <v>37138</v>
      </c>
      <c r="C142">
        <v>1</v>
      </c>
      <c r="D142">
        <v>1</v>
      </c>
      <c r="F142" t="s">
        <v>53</v>
      </c>
      <c r="G142" s="35">
        <v>37169</v>
      </c>
      <c r="H142">
        <v>1</v>
      </c>
      <c r="I142">
        <v>1</v>
      </c>
    </row>
    <row r="143" spans="1:9" x14ac:dyDescent="0.2">
      <c r="A143" t="s">
        <v>52</v>
      </c>
      <c r="B143" s="35">
        <v>37140</v>
      </c>
      <c r="C143" s="37">
        <v>1</v>
      </c>
      <c r="D143">
        <v>3</v>
      </c>
      <c r="F143" t="s">
        <v>81</v>
      </c>
      <c r="G143" s="35">
        <v>37161</v>
      </c>
      <c r="H143">
        <v>1</v>
      </c>
      <c r="I143">
        <v>1</v>
      </c>
    </row>
    <row r="144" spans="1:9" x14ac:dyDescent="0.2">
      <c r="A144" t="s">
        <v>52</v>
      </c>
      <c r="B144" s="35">
        <v>37141</v>
      </c>
      <c r="C144">
        <v>2</v>
      </c>
      <c r="D144">
        <v>2</v>
      </c>
      <c r="H144">
        <f>SUM(H28:H143)</f>
        <v>234</v>
      </c>
      <c r="I144">
        <f>SUM(I28:I143)</f>
        <v>372</v>
      </c>
    </row>
    <row r="145" spans="1:4" x14ac:dyDescent="0.2">
      <c r="A145" t="s">
        <v>52</v>
      </c>
      <c r="B145" s="35">
        <v>37144</v>
      </c>
      <c r="C145">
        <v>1</v>
      </c>
      <c r="D145">
        <v>1</v>
      </c>
    </row>
    <row r="146" spans="1:4" x14ac:dyDescent="0.2">
      <c r="A146" t="s">
        <v>52</v>
      </c>
      <c r="B146" s="35">
        <v>37146</v>
      </c>
      <c r="C146" s="37">
        <v>1</v>
      </c>
      <c r="D146">
        <v>1</v>
      </c>
    </row>
    <row r="147" spans="1:4" x14ac:dyDescent="0.2">
      <c r="A147" t="s">
        <v>52</v>
      </c>
      <c r="B147" s="35">
        <v>37147</v>
      </c>
      <c r="C147" s="37">
        <v>1</v>
      </c>
      <c r="D147">
        <v>1</v>
      </c>
    </row>
    <row r="148" spans="1:4" x14ac:dyDescent="0.2">
      <c r="A148" t="s">
        <v>52</v>
      </c>
      <c r="B148" s="35">
        <v>37160</v>
      </c>
      <c r="C148">
        <v>1</v>
      </c>
      <c r="D148">
        <v>1</v>
      </c>
    </row>
    <row r="149" spans="1:4" x14ac:dyDescent="0.2">
      <c r="A149" t="s">
        <v>52</v>
      </c>
      <c r="B149" s="35">
        <v>37161</v>
      </c>
      <c r="C149">
        <v>1</v>
      </c>
      <c r="D149">
        <v>1</v>
      </c>
    </row>
    <row r="150" spans="1:4" x14ac:dyDescent="0.2">
      <c r="A150" t="s">
        <v>52</v>
      </c>
      <c r="B150" s="35">
        <v>37162</v>
      </c>
      <c r="C150">
        <v>1</v>
      </c>
      <c r="D150">
        <v>1</v>
      </c>
    </row>
    <row r="151" spans="1:4" x14ac:dyDescent="0.2">
      <c r="A151" t="s">
        <v>52</v>
      </c>
      <c r="B151" s="35">
        <v>37165</v>
      </c>
      <c r="C151">
        <v>2</v>
      </c>
      <c r="D151">
        <v>4</v>
      </c>
    </row>
    <row r="152" spans="1:4" x14ac:dyDescent="0.2">
      <c r="A152" t="s">
        <v>52</v>
      </c>
      <c r="B152" s="35">
        <v>37166</v>
      </c>
      <c r="C152">
        <v>1</v>
      </c>
      <c r="D152">
        <v>1</v>
      </c>
    </row>
    <row r="153" spans="1:4" x14ac:dyDescent="0.2">
      <c r="A153" t="s">
        <v>52</v>
      </c>
      <c r="B153" s="35">
        <v>37167</v>
      </c>
      <c r="C153" s="37">
        <v>1</v>
      </c>
      <c r="D153">
        <v>2</v>
      </c>
    </row>
    <row r="154" spans="1:4" x14ac:dyDescent="0.2">
      <c r="A154" t="s">
        <v>52</v>
      </c>
      <c r="B154" s="35">
        <v>37168</v>
      </c>
      <c r="C154">
        <v>1</v>
      </c>
      <c r="D154">
        <v>2</v>
      </c>
    </row>
    <row r="155" spans="1:4" x14ac:dyDescent="0.2">
      <c r="A155" t="s">
        <v>52</v>
      </c>
      <c r="B155" s="35">
        <v>37169</v>
      </c>
      <c r="C155" s="37">
        <v>3</v>
      </c>
      <c r="D155">
        <v>5</v>
      </c>
    </row>
    <row r="156" spans="1:4" x14ac:dyDescent="0.2">
      <c r="A156" t="s">
        <v>52</v>
      </c>
      <c r="B156" s="35">
        <v>37172</v>
      </c>
      <c r="C156">
        <v>1</v>
      </c>
      <c r="D156">
        <v>2</v>
      </c>
    </row>
    <row r="157" spans="1:4" x14ac:dyDescent="0.2">
      <c r="A157" t="s">
        <v>52</v>
      </c>
      <c r="B157" s="35">
        <v>37173</v>
      </c>
      <c r="C157">
        <v>4</v>
      </c>
      <c r="D157">
        <v>6</v>
      </c>
    </row>
    <row r="158" spans="1:4" x14ac:dyDescent="0.2">
      <c r="A158" t="s">
        <v>52</v>
      </c>
      <c r="B158" s="35">
        <v>37175</v>
      </c>
      <c r="C158">
        <v>1</v>
      </c>
      <c r="D158">
        <v>1</v>
      </c>
    </row>
    <row r="159" spans="1:4" x14ac:dyDescent="0.2">
      <c r="A159" t="s">
        <v>52</v>
      </c>
      <c r="B159" s="35">
        <v>37176</v>
      </c>
      <c r="C159">
        <v>1</v>
      </c>
      <c r="D159">
        <v>1</v>
      </c>
    </row>
    <row r="160" spans="1:4" x14ac:dyDescent="0.2">
      <c r="A160" t="s">
        <v>53</v>
      </c>
      <c r="B160" s="35">
        <v>37109</v>
      </c>
      <c r="C160" s="37">
        <v>2</v>
      </c>
      <c r="D160">
        <v>4</v>
      </c>
    </row>
    <row r="161" spans="1:4" x14ac:dyDescent="0.2">
      <c r="A161" t="s">
        <v>53</v>
      </c>
      <c r="B161" s="35">
        <v>37110</v>
      </c>
      <c r="C161">
        <v>5</v>
      </c>
      <c r="D161">
        <v>9</v>
      </c>
    </row>
    <row r="162" spans="1:4" x14ac:dyDescent="0.2">
      <c r="A162" t="s">
        <v>53</v>
      </c>
      <c r="B162" s="35">
        <v>37111</v>
      </c>
      <c r="C162">
        <v>4</v>
      </c>
      <c r="D162">
        <v>5</v>
      </c>
    </row>
    <row r="163" spans="1:4" x14ac:dyDescent="0.2">
      <c r="A163" t="s">
        <v>53</v>
      </c>
      <c r="B163" s="35">
        <v>37112</v>
      </c>
      <c r="C163">
        <v>1</v>
      </c>
      <c r="D163">
        <v>1</v>
      </c>
    </row>
    <row r="164" spans="1:4" x14ac:dyDescent="0.2">
      <c r="A164" t="s">
        <v>53</v>
      </c>
      <c r="B164" s="35">
        <v>37113</v>
      </c>
      <c r="C164">
        <v>1</v>
      </c>
      <c r="D164">
        <v>1</v>
      </c>
    </row>
    <row r="165" spans="1:4" x14ac:dyDescent="0.2">
      <c r="A165" t="s">
        <v>53</v>
      </c>
      <c r="B165" s="35">
        <v>37117</v>
      </c>
      <c r="C165" s="37">
        <v>1</v>
      </c>
      <c r="D165">
        <v>1</v>
      </c>
    </row>
    <row r="166" spans="1:4" x14ac:dyDescent="0.2">
      <c r="A166" t="s">
        <v>53</v>
      </c>
      <c r="B166" s="35">
        <v>37118</v>
      </c>
      <c r="C166">
        <v>1</v>
      </c>
      <c r="D166">
        <v>1</v>
      </c>
    </row>
    <row r="167" spans="1:4" x14ac:dyDescent="0.2">
      <c r="A167" t="s">
        <v>53</v>
      </c>
      <c r="B167" s="35">
        <v>37119</v>
      </c>
      <c r="C167">
        <v>1</v>
      </c>
      <c r="D167">
        <v>1</v>
      </c>
    </row>
    <row r="168" spans="1:4" x14ac:dyDescent="0.2">
      <c r="A168" t="s">
        <v>53</v>
      </c>
      <c r="B168" s="35">
        <v>37124</v>
      </c>
      <c r="C168">
        <v>2</v>
      </c>
      <c r="D168">
        <v>3</v>
      </c>
    </row>
    <row r="169" spans="1:4" x14ac:dyDescent="0.2">
      <c r="A169" t="s">
        <v>53</v>
      </c>
      <c r="B169" s="35">
        <v>37125</v>
      </c>
      <c r="C169" s="37">
        <v>2</v>
      </c>
      <c r="D169">
        <v>2</v>
      </c>
    </row>
    <row r="170" spans="1:4" x14ac:dyDescent="0.2">
      <c r="A170" t="s">
        <v>53</v>
      </c>
      <c r="B170" s="35">
        <v>37126</v>
      </c>
      <c r="C170">
        <v>1</v>
      </c>
      <c r="D170">
        <v>1</v>
      </c>
    </row>
    <row r="171" spans="1:4" x14ac:dyDescent="0.2">
      <c r="A171" t="s">
        <v>53</v>
      </c>
      <c r="B171" s="35">
        <v>37127</v>
      </c>
      <c r="C171">
        <v>1</v>
      </c>
      <c r="D171">
        <v>1</v>
      </c>
    </row>
    <row r="172" spans="1:4" x14ac:dyDescent="0.2">
      <c r="A172" t="s">
        <v>53</v>
      </c>
      <c r="B172" s="35">
        <v>37130</v>
      </c>
      <c r="C172" s="37">
        <v>2</v>
      </c>
      <c r="D172">
        <v>3</v>
      </c>
    </row>
    <row r="173" spans="1:4" x14ac:dyDescent="0.2">
      <c r="A173" t="s">
        <v>53</v>
      </c>
      <c r="B173" s="35">
        <v>37131</v>
      </c>
      <c r="C173">
        <v>2</v>
      </c>
      <c r="D173">
        <v>4</v>
      </c>
    </row>
    <row r="174" spans="1:4" x14ac:dyDescent="0.2">
      <c r="A174" t="s">
        <v>53</v>
      </c>
      <c r="B174" s="35">
        <v>37132</v>
      </c>
      <c r="C174">
        <v>1</v>
      </c>
      <c r="D174">
        <v>1</v>
      </c>
    </row>
    <row r="175" spans="1:4" x14ac:dyDescent="0.2">
      <c r="A175" t="s">
        <v>53</v>
      </c>
      <c r="B175" s="35">
        <v>37133</v>
      </c>
      <c r="C175" s="37">
        <v>3</v>
      </c>
      <c r="D175">
        <v>5</v>
      </c>
    </row>
    <row r="176" spans="1:4" x14ac:dyDescent="0.2">
      <c r="A176" t="s">
        <v>53</v>
      </c>
      <c r="B176" s="35">
        <v>37134</v>
      </c>
      <c r="C176">
        <v>2</v>
      </c>
      <c r="D176">
        <v>2</v>
      </c>
    </row>
    <row r="177" spans="1:4" x14ac:dyDescent="0.2">
      <c r="A177" t="s">
        <v>53</v>
      </c>
      <c r="B177" s="35">
        <v>37138</v>
      </c>
      <c r="C177">
        <v>1</v>
      </c>
      <c r="D177">
        <v>2</v>
      </c>
    </row>
    <row r="178" spans="1:4" x14ac:dyDescent="0.2">
      <c r="A178" t="s">
        <v>53</v>
      </c>
      <c r="B178" s="35">
        <v>37139</v>
      </c>
      <c r="C178">
        <v>1</v>
      </c>
      <c r="D178">
        <v>1</v>
      </c>
    </row>
    <row r="179" spans="1:4" x14ac:dyDescent="0.2">
      <c r="A179" t="s">
        <v>53</v>
      </c>
      <c r="B179" s="35">
        <v>37140</v>
      </c>
      <c r="C179">
        <v>2</v>
      </c>
      <c r="D179">
        <v>2</v>
      </c>
    </row>
    <row r="180" spans="1:4" x14ac:dyDescent="0.2">
      <c r="A180" t="s">
        <v>53</v>
      </c>
      <c r="B180" s="35">
        <v>37141</v>
      </c>
      <c r="C180" s="37">
        <v>1</v>
      </c>
      <c r="D180">
        <v>2</v>
      </c>
    </row>
    <row r="181" spans="1:4" x14ac:dyDescent="0.2">
      <c r="A181" t="s">
        <v>53</v>
      </c>
      <c r="B181" s="35">
        <v>37144</v>
      </c>
      <c r="C181">
        <v>1</v>
      </c>
      <c r="D181">
        <v>1</v>
      </c>
    </row>
    <row r="182" spans="1:4" x14ac:dyDescent="0.2">
      <c r="A182" t="s">
        <v>53</v>
      </c>
      <c r="B182" s="35">
        <v>37147</v>
      </c>
      <c r="C182">
        <v>1</v>
      </c>
      <c r="D182">
        <v>1</v>
      </c>
    </row>
    <row r="183" spans="1:4" x14ac:dyDescent="0.2">
      <c r="A183" t="s">
        <v>53</v>
      </c>
      <c r="B183" s="35">
        <v>37148</v>
      </c>
      <c r="C183" s="37">
        <v>1</v>
      </c>
      <c r="D183">
        <v>1</v>
      </c>
    </row>
    <row r="184" spans="1:4" x14ac:dyDescent="0.2">
      <c r="A184" t="s">
        <v>53</v>
      </c>
      <c r="B184" s="35">
        <v>37151</v>
      </c>
      <c r="C184">
        <v>1</v>
      </c>
      <c r="D184">
        <v>1</v>
      </c>
    </row>
    <row r="185" spans="1:4" x14ac:dyDescent="0.2">
      <c r="A185" t="s">
        <v>53</v>
      </c>
      <c r="B185" s="35">
        <v>37153</v>
      </c>
      <c r="C185">
        <v>1</v>
      </c>
      <c r="D185">
        <v>1</v>
      </c>
    </row>
    <row r="186" spans="1:4" x14ac:dyDescent="0.2">
      <c r="A186" t="s">
        <v>53</v>
      </c>
      <c r="B186" s="35">
        <v>37154</v>
      </c>
      <c r="C186" s="37">
        <v>1</v>
      </c>
      <c r="D186">
        <v>1</v>
      </c>
    </row>
    <row r="187" spans="1:4" x14ac:dyDescent="0.2">
      <c r="A187" t="s">
        <v>53</v>
      </c>
      <c r="B187" s="35">
        <v>37155</v>
      </c>
      <c r="C187">
        <v>1</v>
      </c>
      <c r="D187">
        <v>1</v>
      </c>
    </row>
    <row r="188" spans="1:4" x14ac:dyDescent="0.2">
      <c r="A188" t="s">
        <v>53</v>
      </c>
      <c r="B188" s="35">
        <v>37158</v>
      </c>
      <c r="C188" s="37">
        <v>1</v>
      </c>
      <c r="D188">
        <v>1</v>
      </c>
    </row>
    <row r="189" spans="1:4" x14ac:dyDescent="0.2">
      <c r="A189" t="s">
        <v>53</v>
      </c>
      <c r="B189" s="35">
        <v>37159</v>
      </c>
      <c r="C189">
        <v>2</v>
      </c>
      <c r="D189">
        <v>4</v>
      </c>
    </row>
    <row r="190" spans="1:4" x14ac:dyDescent="0.2">
      <c r="A190" t="s">
        <v>53</v>
      </c>
      <c r="B190" s="35">
        <v>37160</v>
      </c>
      <c r="C190" s="37">
        <v>1</v>
      </c>
      <c r="D190">
        <v>4</v>
      </c>
    </row>
    <row r="191" spans="1:4" x14ac:dyDescent="0.2">
      <c r="A191" t="s">
        <v>53</v>
      </c>
      <c r="B191" s="35">
        <v>37166</v>
      </c>
      <c r="C191">
        <v>1</v>
      </c>
      <c r="D191">
        <v>1</v>
      </c>
    </row>
    <row r="192" spans="1:4" x14ac:dyDescent="0.2">
      <c r="A192" t="s">
        <v>53</v>
      </c>
      <c r="B192" s="35">
        <v>37169</v>
      </c>
      <c r="C192">
        <v>1</v>
      </c>
      <c r="D192">
        <v>1</v>
      </c>
    </row>
    <row r="193" spans="1:4" x14ac:dyDescent="0.2">
      <c r="A193" t="s">
        <v>81</v>
      </c>
      <c r="B193" s="35">
        <v>37161</v>
      </c>
      <c r="C193">
        <v>2</v>
      </c>
      <c r="D193">
        <v>2</v>
      </c>
    </row>
    <row r="194" spans="1:4" x14ac:dyDescent="0.2">
      <c r="C194" s="37">
        <f>SUM(C28:C193)</f>
        <v>437</v>
      </c>
      <c r="D194">
        <f>SUM(D28:D193)</f>
        <v>757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246"/>
  <sheetViews>
    <sheetView topLeftCell="B1" workbookViewId="0">
      <pane ySplit="5" topLeftCell="A66" activePane="bottomLeft" state="frozen"/>
      <selection pane="bottomLeft" activeCell="F6" sqref="F6:I7"/>
    </sheetView>
  </sheetViews>
  <sheetFormatPr defaultRowHeight="12.75" x14ac:dyDescent="0.2"/>
  <cols>
    <col min="1" max="1" width="37.5703125" bestFit="1" customWidth="1"/>
    <col min="2" max="2" width="14.140625" customWidth="1"/>
    <col min="3" max="3" width="14.85546875" bestFit="1" customWidth="1"/>
    <col min="4" max="4" width="12.7109375" bestFit="1" customWidth="1"/>
    <col min="6" max="6" width="24.28515625" customWidth="1"/>
    <col min="7" max="7" width="14.42578125" customWidth="1"/>
    <col min="8" max="8" width="14.85546875" bestFit="1" customWidth="1"/>
    <col min="9" max="9" width="12.7109375" bestFit="1" customWidth="1"/>
    <col min="11" max="11" width="22.140625" bestFit="1" customWidth="1"/>
    <col min="12" max="12" width="11.42578125" bestFit="1" customWidth="1"/>
    <col min="13" max="13" width="14.85546875" bestFit="1" customWidth="1"/>
    <col min="14" max="14" width="12.7109375" bestFit="1" customWidth="1"/>
  </cols>
  <sheetData>
    <row r="1" spans="1:14" x14ac:dyDescent="0.2">
      <c r="A1" s="22" t="s">
        <v>27</v>
      </c>
      <c r="B1" s="23"/>
      <c r="C1" s="23"/>
      <c r="D1" s="24"/>
      <c r="F1" s="22" t="s">
        <v>33</v>
      </c>
      <c r="G1" s="23"/>
      <c r="H1" s="23"/>
      <c r="I1" s="24"/>
      <c r="K1" s="22" t="s">
        <v>34</v>
      </c>
      <c r="L1" s="23"/>
      <c r="M1" s="23"/>
      <c r="N1" s="24"/>
    </row>
    <row r="2" spans="1:14" x14ac:dyDescent="0.2">
      <c r="A2" s="25"/>
      <c r="B2" s="21"/>
      <c r="C2" s="21"/>
      <c r="D2" s="26"/>
      <c r="F2" s="25"/>
      <c r="G2" s="21"/>
      <c r="H2" s="21"/>
      <c r="I2" s="26"/>
      <c r="K2" s="25"/>
      <c r="L2" s="21"/>
      <c r="M2" s="21"/>
      <c r="N2" s="26"/>
    </row>
    <row r="3" spans="1:14" x14ac:dyDescent="0.2">
      <c r="A3" s="27" t="s">
        <v>28</v>
      </c>
      <c r="B3" s="2" t="s">
        <v>29</v>
      </c>
      <c r="C3" s="2" t="s">
        <v>30</v>
      </c>
      <c r="D3" s="28" t="s">
        <v>31</v>
      </c>
      <c r="F3" s="27" t="s">
        <v>28</v>
      </c>
      <c r="G3" s="2" t="s">
        <v>29</v>
      </c>
      <c r="H3" s="2" t="s">
        <v>30</v>
      </c>
      <c r="I3" s="28" t="s">
        <v>31</v>
      </c>
      <c r="K3" s="27" t="s">
        <v>28</v>
      </c>
      <c r="L3" s="2" t="s">
        <v>29</v>
      </c>
      <c r="M3" s="2" t="s">
        <v>30</v>
      </c>
      <c r="N3" s="28" t="s">
        <v>31</v>
      </c>
    </row>
    <row r="4" spans="1:14" ht="13.5" thickBot="1" x14ac:dyDescent="0.25">
      <c r="A4" s="29" t="s">
        <v>32</v>
      </c>
      <c r="B4" s="30"/>
      <c r="C4" s="31"/>
      <c r="D4" s="32"/>
      <c r="F4" s="33"/>
      <c r="G4" s="34"/>
      <c r="H4" s="34"/>
      <c r="I4" s="32"/>
      <c r="K4" s="33"/>
      <c r="L4" s="34"/>
      <c r="M4" s="34"/>
      <c r="N4" s="32"/>
    </row>
    <row r="6" spans="1:14" x14ac:dyDescent="0.2">
      <c r="A6" s="36" t="s">
        <v>129</v>
      </c>
      <c r="B6" s="61">
        <v>37173</v>
      </c>
      <c r="C6" s="47">
        <v>1</v>
      </c>
      <c r="D6" s="36">
        <v>7</v>
      </c>
      <c r="F6" s="38" t="s">
        <v>129</v>
      </c>
      <c r="G6" s="42">
        <v>37173</v>
      </c>
      <c r="H6" s="40">
        <v>1</v>
      </c>
      <c r="I6" s="41">
        <v>7</v>
      </c>
      <c r="K6" t="s">
        <v>41</v>
      </c>
      <c r="L6" s="35">
        <v>37138</v>
      </c>
      <c r="M6">
        <v>1</v>
      </c>
      <c r="N6">
        <v>1</v>
      </c>
    </row>
    <row r="7" spans="1:14" x14ac:dyDescent="0.2">
      <c r="A7" s="36" t="s">
        <v>141</v>
      </c>
      <c r="B7" s="61">
        <v>37172</v>
      </c>
      <c r="C7" s="47">
        <v>1</v>
      </c>
      <c r="D7" s="36">
        <v>1</v>
      </c>
      <c r="F7" s="38" t="s">
        <v>143</v>
      </c>
      <c r="G7" s="42">
        <v>37174</v>
      </c>
      <c r="H7" s="40">
        <v>6</v>
      </c>
      <c r="I7" s="41">
        <v>14</v>
      </c>
      <c r="K7" t="s">
        <v>41</v>
      </c>
      <c r="L7" s="35">
        <v>37139</v>
      </c>
      <c r="M7">
        <v>3</v>
      </c>
      <c r="N7">
        <v>8</v>
      </c>
    </row>
    <row r="8" spans="1:14" x14ac:dyDescent="0.2">
      <c r="A8" s="36" t="s">
        <v>141</v>
      </c>
      <c r="B8" s="61">
        <v>37173</v>
      </c>
      <c r="C8" s="47">
        <v>1</v>
      </c>
      <c r="D8" s="36">
        <v>1</v>
      </c>
      <c r="F8" s="36"/>
      <c r="G8" s="61"/>
      <c r="H8" s="47"/>
      <c r="I8" s="36"/>
      <c r="K8" t="s">
        <v>41</v>
      </c>
      <c r="L8" s="35">
        <v>37140</v>
      </c>
      <c r="M8">
        <v>1</v>
      </c>
      <c r="N8">
        <v>1</v>
      </c>
    </row>
    <row r="9" spans="1:14" x14ac:dyDescent="0.2">
      <c r="A9" s="38" t="s">
        <v>142</v>
      </c>
      <c r="B9" s="42">
        <v>37176</v>
      </c>
      <c r="C9" s="40">
        <v>1</v>
      </c>
      <c r="D9" s="41">
        <v>2</v>
      </c>
      <c r="F9" s="36"/>
      <c r="G9" s="61"/>
      <c r="H9" s="47"/>
      <c r="I9" s="36"/>
      <c r="K9" t="s">
        <v>41</v>
      </c>
      <c r="L9" s="35">
        <v>37141</v>
      </c>
      <c r="M9">
        <v>1</v>
      </c>
      <c r="N9">
        <v>1</v>
      </c>
    </row>
    <row r="10" spans="1:14" x14ac:dyDescent="0.2">
      <c r="A10" s="38" t="s">
        <v>40</v>
      </c>
      <c r="B10" s="42">
        <v>37172</v>
      </c>
      <c r="C10" s="40">
        <v>1</v>
      </c>
      <c r="D10" s="41">
        <v>1</v>
      </c>
      <c r="G10" s="35"/>
      <c r="K10" t="s">
        <v>36</v>
      </c>
      <c r="L10" s="35">
        <v>37138</v>
      </c>
      <c r="M10">
        <v>1</v>
      </c>
      <c r="N10">
        <v>2</v>
      </c>
    </row>
    <row r="11" spans="1:14" x14ac:dyDescent="0.2">
      <c r="A11" s="38" t="s">
        <v>49</v>
      </c>
      <c r="B11" s="42">
        <v>37172</v>
      </c>
      <c r="C11" s="40">
        <v>1</v>
      </c>
      <c r="D11" s="41">
        <v>2</v>
      </c>
      <c r="H11" s="62">
        <f>SUM(H6:H10)</f>
        <v>7</v>
      </c>
      <c r="I11" s="62">
        <f>SUM(I6:I10)</f>
        <v>21</v>
      </c>
      <c r="K11" t="s">
        <v>36</v>
      </c>
      <c r="L11" s="35">
        <v>37139</v>
      </c>
      <c r="M11">
        <v>1</v>
      </c>
      <c r="N11">
        <v>1</v>
      </c>
    </row>
    <row r="12" spans="1:14" x14ac:dyDescent="0.2">
      <c r="A12" s="38" t="s">
        <v>67</v>
      </c>
      <c r="B12" s="42">
        <v>37172</v>
      </c>
      <c r="C12" s="40">
        <v>1</v>
      </c>
      <c r="D12" s="41">
        <v>1</v>
      </c>
      <c r="K12" t="s">
        <v>38</v>
      </c>
      <c r="L12" s="35">
        <v>37138</v>
      </c>
      <c r="M12">
        <v>1</v>
      </c>
      <c r="N12">
        <v>1</v>
      </c>
    </row>
    <row r="13" spans="1:14" x14ac:dyDescent="0.2">
      <c r="A13" s="36" t="s">
        <v>143</v>
      </c>
      <c r="B13" s="61">
        <v>37174</v>
      </c>
      <c r="C13" s="47">
        <v>6</v>
      </c>
      <c r="D13" s="36">
        <v>16</v>
      </c>
      <c r="K13" t="s">
        <v>39</v>
      </c>
      <c r="L13" s="35">
        <v>37138</v>
      </c>
      <c r="M13">
        <v>1</v>
      </c>
      <c r="N13">
        <v>1</v>
      </c>
    </row>
    <row r="14" spans="1:14" x14ac:dyDescent="0.2">
      <c r="A14" s="36" t="s">
        <v>108</v>
      </c>
      <c r="B14" s="61">
        <v>37173</v>
      </c>
      <c r="C14" s="47">
        <v>1</v>
      </c>
      <c r="D14" s="36">
        <v>4</v>
      </c>
      <c r="K14" t="s">
        <v>40</v>
      </c>
      <c r="L14" s="35">
        <v>37138</v>
      </c>
      <c r="M14">
        <v>1</v>
      </c>
      <c r="N14">
        <v>2</v>
      </c>
    </row>
    <row r="15" spans="1:14" x14ac:dyDescent="0.2">
      <c r="A15" s="36" t="s">
        <v>41</v>
      </c>
      <c r="B15" s="61">
        <v>37172</v>
      </c>
      <c r="C15" s="47">
        <v>2</v>
      </c>
      <c r="D15" s="36">
        <v>5</v>
      </c>
      <c r="K15" t="s">
        <v>40</v>
      </c>
      <c r="L15" s="35">
        <v>37139</v>
      </c>
      <c r="M15">
        <v>1</v>
      </c>
      <c r="N15">
        <v>2</v>
      </c>
    </row>
    <row r="16" spans="1:14" x14ac:dyDescent="0.2">
      <c r="A16" s="36" t="s">
        <v>41</v>
      </c>
      <c r="B16" s="61">
        <v>37173</v>
      </c>
      <c r="C16" s="47">
        <v>1</v>
      </c>
      <c r="D16" s="36">
        <v>2</v>
      </c>
      <c r="K16" t="s">
        <v>41</v>
      </c>
      <c r="L16" s="35">
        <v>37138</v>
      </c>
      <c r="M16">
        <v>1</v>
      </c>
      <c r="N16">
        <v>3</v>
      </c>
    </row>
    <row r="17" spans="1:14" x14ac:dyDescent="0.2">
      <c r="A17" s="36" t="s">
        <v>41</v>
      </c>
      <c r="B17" s="61">
        <v>37174</v>
      </c>
      <c r="C17" s="47">
        <v>1</v>
      </c>
      <c r="D17" s="36">
        <v>1</v>
      </c>
      <c r="K17" t="s">
        <v>41</v>
      </c>
      <c r="L17" s="35">
        <v>37139</v>
      </c>
      <c r="M17">
        <v>1</v>
      </c>
      <c r="N17">
        <v>2</v>
      </c>
    </row>
    <row r="18" spans="1:14" x14ac:dyDescent="0.2">
      <c r="A18" s="36" t="s">
        <v>42</v>
      </c>
      <c r="B18" s="61">
        <v>37174</v>
      </c>
      <c r="C18" s="47">
        <v>1</v>
      </c>
      <c r="D18" s="36">
        <v>1</v>
      </c>
      <c r="K18" t="s">
        <v>42</v>
      </c>
      <c r="L18" s="35">
        <v>37139</v>
      </c>
      <c r="M18">
        <v>1</v>
      </c>
      <c r="N18">
        <v>1</v>
      </c>
    </row>
    <row r="19" spans="1:14" x14ac:dyDescent="0.2">
      <c r="A19" s="36" t="s">
        <v>130</v>
      </c>
      <c r="B19" s="61">
        <v>37172</v>
      </c>
      <c r="C19" s="47">
        <v>1</v>
      </c>
      <c r="D19" s="36">
        <v>1</v>
      </c>
      <c r="K19" t="s">
        <v>43</v>
      </c>
      <c r="L19" s="35">
        <v>37140</v>
      </c>
      <c r="M19">
        <v>1</v>
      </c>
      <c r="N19">
        <v>1</v>
      </c>
    </row>
    <row r="20" spans="1:14" x14ac:dyDescent="0.2">
      <c r="A20" s="36" t="s">
        <v>144</v>
      </c>
      <c r="B20" s="61">
        <v>37172</v>
      </c>
      <c r="C20" s="47">
        <v>1</v>
      </c>
      <c r="D20" s="36">
        <v>1</v>
      </c>
      <c r="F20" t="s">
        <v>37</v>
      </c>
      <c r="G20" s="35">
        <v>37130</v>
      </c>
      <c r="H20">
        <v>3</v>
      </c>
      <c r="I20">
        <v>4</v>
      </c>
      <c r="K20" t="s">
        <v>44</v>
      </c>
      <c r="L20" s="35">
        <v>37138</v>
      </c>
      <c r="M20">
        <v>1</v>
      </c>
      <c r="N20">
        <v>1</v>
      </c>
    </row>
    <row r="21" spans="1:14" x14ac:dyDescent="0.2">
      <c r="A21" s="36" t="s">
        <v>145</v>
      </c>
      <c r="B21" s="61">
        <v>37174</v>
      </c>
      <c r="C21" s="47">
        <v>1</v>
      </c>
      <c r="D21" s="36">
        <v>2</v>
      </c>
      <c r="F21" t="s">
        <v>37</v>
      </c>
      <c r="G21" s="35">
        <v>37138</v>
      </c>
      <c r="H21">
        <v>1</v>
      </c>
      <c r="I21">
        <v>1</v>
      </c>
      <c r="K21" t="s">
        <v>46</v>
      </c>
      <c r="L21" s="35">
        <v>37138</v>
      </c>
      <c r="M21">
        <v>1</v>
      </c>
      <c r="N21">
        <v>1</v>
      </c>
    </row>
    <row r="22" spans="1:14" x14ac:dyDescent="0.2">
      <c r="A22" s="36" t="s">
        <v>146</v>
      </c>
      <c r="B22" s="61">
        <v>37172</v>
      </c>
      <c r="C22" s="47">
        <v>1</v>
      </c>
      <c r="D22" s="36">
        <v>1</v>
      </c>
      <c r="F22" t="s">
        <v>37</v>
      </c>
      <c r="G22" s="35">
        <v>37139</v>
      </c>
      <c r="H22">
        <v>4</v>
      </c>
      <c r="I22">
        <v>9</v>
      </c>
      <c r="K22" t="s">
        <v>46</v>
      </c>
      <c r="L22" s="35">
        <v>37139</v>
      </c>
      <c r="M22">
        <v>1</v>
      </c>
      <c r="N22">
        <v>1</v>
      </c>
    </row>
    <row r="23" spans="1:14" x14ac:dyDescent="0.2">
      <c r="A23" s="36" t="s">
        <v>147</v>
      </c>
      <c r="B23" s="61">
        <v>37176</v>
      </c>
      <c r="C23" s="47">
        <v>1</v>
      </c>
      <c r="D23" s="36">
        <v>3</v>
      </c>
      <c r="F23" t="s">
        <v>60</v>
      </c>
      <c r="G23" s="35">
        <v>37113</v>
      </c>
      <c r="H23">
        <v>9</v>
      </c>
      <c r="I23">
        <v>9</v>
      </c>
      <c r="K23" t="s">
        <v>47</v>
      </c>
      <c r="L23" s="35">
        <v>37140</v>
      </c>
      <c r="M23">
        <v>1</v>
      </c>
      <c r="N23">
        <v>2</v>
      </c>
    </row>
    <row r="24" spans="1:14" x14ac:dyDescent="0.2">
      <c r="A24" s="36" t="s">
        <v>46</v>
      </c>
      <c r="B24" s="61">
        <v>37172</v>
      </c>
      <c r="C24" s="47">
        <v>1</v>
      </c>
      <c r="D24" s="36">
        <v>1</v>
      </c>
      <c r="F24" t="s">
        <v>60</v>
      </c>
      <c r="G24" s="35">
        <v>37120</v>
      </c>
      <c r="H24">
        <v>5</v>
      </c>
      <c r="I24">
        <v>7</v>
      </c>
      <c r="K24" t="s">
        <v>47</v>
      </c>
      <c r="L24" s="35">
        <v>37141</v>
      </c>
      <c r="M24">
        <v>1</v>
      </c>
      <c r="N24">
        <v>1</v>
      </c>
    </row>
    <row r="25" spans="1:14" x14ac:dyDescent="0.2">
      <c r="A25" s="36" t="s">
        <v>46</v>
      </c>
      <c r="B25" s="61">
        <v>37173</v>
      </c>
      <c r="C25" s="47">
        <v>1</v>
      </c>
      <c r="D25" s="36">
        <v>2</v>
      </c>
      <c r="F25" t="s">
        <v>60</v>
      </c>
      <c r="G25" s="35">
        <v>37125</v>
      </c>
      <c r="H25">
        <v>1</v>
      </c>
      <c r="I25">
        <v>1</v>
      </c>
      <c r="M25">
        <f>SUM(M6:M24)</f>
        <v>21</v>
      </c>
      <c r="N25">
        <f>SUM(N6:N24)</f>
        <v>33</v>
      </c>
    </row>
    <row r="26" spans="1:14" x14ac:dyDescent="0.2">
      <c r="B26" s="35"/>
      <c r="F26" s="38" t="s">
        <v>129</v>
      </c>
      <c r="G26" s="42">
        <v>37173</v>
      </c>
      <c r="H26" s="40">
        <v>1</v>
      </c>
      <c r="I26" s="41">
        <v>7</v>
      </c>
    </row>
    <row r="27" spans="1:14" x14ac:dyDescent="0.2">
      <c r="C27" s="37">
        <f>SUM(C6:C26)</f>
        <v>26</v>
      </c>
      <c r="D27">
        <f>SUM(D6:D26)</f>
        <v>55</v>
      </c>
      <c r="F27" t="s">
        <v>129</v>
      </c>
      <c r="G27" s="35">
        <v>37169</v>
      </c>
      <c r="H27">
        <v>1</v>
      </c>
      <c r="I27">
        <v>1</v>
      </c>
    </row>
    <row r="28" spans="1:14" x14ac:dyDescent="0.2">
      <c r="F28" t="s">
        <v>61</v>
      </c>
      <c r="G28" s="35">
        <v>37117</v>
      </c>
      <c r="H28">
        <v>1</v>
      </c>
      <c r="I28">
        <v>1</v>
      </c>
    </row>
    <row r="29" spans="1:14" x14ac:dyDescent="0.2">
      <c r="A29" s="62" t="s">
        <v>20</v>
      </c>
      <c r="F29" t="s">
        <v>61</v>
      </c>
      <c r="G29" s="35">
        <v>37123</v>
      </c>
      <c r="H29">
        <v>1</v>
      </c>
      <c r="I29">
        <v>1</v>
      </c>
    </row>
    <row r="30" spans="1:14" x14ac:dyDescent="0.2">
      <c r="A30" t="s">
        <v>107</v>
      </c>
      <c r="B30" s="35">
        <v>37151</v>
      </c>
      <c r="C30">
        <v>1</v>
      </c>
      <c r="D30">
        <v>1</v>
      </c>
      <c r="F30" t="s">
        <v>61</v>
      </c>
      <c r="G30" s="35">
        <v>37124</v>
      </c>
      <c r="H30">
        <v>1</v>
      </c>
      <c r="I30">
        <v>7</v>
      </c>
    </row>
    <row r="31" spans="1:14" x14ac:dyDescent="0.2">
      <c r="A31" t="s">
        <v>97</v>
      </c>
      <c r="B31" s="35">
        <v>37146</v>
      </c>
      <c r="C31">
        <v>2</v>
      </c>
      <c r="D31">
        <v>5</v>
      </c>
      <c r="F31" t="s">
        <v>61</v>
      </c>
      <c r="G31" s="35">
        <v>37125</v>
      </c>
      <c r="H31">
        <v>1</v>
      </c>
      <c r="I31">
        <v>4</v>
      </c>
    </row>
    <row r="32" spans="1:14" x14ac:dyDescent="0.2">
      <c r="A32" t="s">
        <v>36</v>
      </c>
      <c r="B32" s="35">
        <v>37138</v>
      </c>
      <c r="C32">
        <v>1</v>
      </c>
      <c r="D32">
        <v>2</v>
      </c>
      <c r="F32" t="s">
        <v>63</v>
      </c>
      <c r="G32" s="35">
        <v>37112</v>
      </c>
      <c r="H32">
        <v>10</v>
      </c>
      <c r="I32">
        <v>17</v>
      </c>
    </row>
    <row r="33" spans="1:9" x14ac:dyDescent="0.2">
      <c r="A33" t="s">
        <v>36</v>
      </c>
      <c r="B33" s="35">
        <v>37139</v>
      </c>
      <c r="C33">
        <v>1</v>
      </c>
      <c r="D33">
        <v>1</v>
      </c>
      <c r="F33" t="s">
        <v>63</v>
      </c>
      <c r="G33" s="35">
        <v>37125</v>
      </c>
      <c r="H33">
        <v>1</v>
      </c>
      <c r="I33">
        <v>1</v>
      </c>
    </row>
    <row r="34" spans="1:9" x14ac:dyDescent="0.2">
      <c r="A34" t="s">
        <v>59</v>
      </c>
      <c r="B34" s="35">
        <v>37126</v>
      </c>
      <c r="C34">
        <v>1</v>
      </c>
      <c r="D34">
        <v>1</v>
      </c>
      <c r="F34" t="s">
        <v>64</v>
      </c>
      <c r="G34" s="35">
        <v>37110</v>
      </c>
      <c r="H34">
        <v>1</v>
      </c>
      <c r="I34">
        <v>7</v>
      </c>
    </row>
    <row r="35" spans="1:9" x14ac:dyDescent="0.2">
      <c r="A35" t="s">
        <v>37</v>
      </c>
      <c r="B35" s="35">
        <v>37130</v>
      </c>
      <c r="C35">
        <v>3</v>
      </c>
      <c r="D35">
        <v>4</v>
      </c>
      <c r="F35" t="s">
        <v>64</v>
      </c>
      <c r="G35" s="35">
        <v>37111</v>
      </c>
      <c r="H35">
        <v>9</v>
      </c>
      <c r="I35">
        <v>23</v>
      </c>
    </row>
    <row r="36" spans="1:9" x14ac:dyDescent="0.2">
      <c r="A36" t="s">
        <v>37</v>
      </c>
      <c r="B36" s="35">
        <v>37138</v>
      </c>
      <c r="C36">
        <v>1</v>
      </c>
      <c r="D36">
        <v>1</v>
      </c>
      <c r="F36" t="s">
        <v>64</v>
      </c>
      <c r="G36" s="35">
        <v>37112</v>
      </c>
      <c r="H36">
        <v>2</v>
      </c>
      <c r="I36">
        <v>13</v>
      </c>
    </row>
    <row r="37" spans="1:9" x14ac:dyDescent="0.2">
      <c r="A37" t="s">
        <v>37</v>
      </c>
      <c r="B37" s="35">
        <v>37139</v>
      </c>
      <c r="C37">
        <v>4</v>
      </c>
      <c r="D37">
        <v>9</v>
      </c>
      <c r="F37" t="s">
        <v>64</v>
      </c>
      <c r="G37" s="35">
        <v>37113</v>
      </c>
      <c r="H37">
        <v>3</v>
      </c>
      <c r="I37">
        <v>6</v>
      </c>
    </row>
    <row r="38" spans="1:9" x14ac:dyDescent="0.2">
      <c r="A38" t="s">
        <v>60</v>
      </c>
      <c r="B38" s="35">
        <v>37113</v>
      </c>
      <c r="C38">
        <v>9</v>
      </c>
      <c r="D38">
        <v>9</v>
      </c>
      <c r="F38" t="s">
        <v>64</v>
      </c>
      <c r="G38" s="35">
        <v>37116</v>
      </c>
      <c r="H38">
        <v>2</v>
      </c>
      <c r="I38">
        <v>7</v>
      </c>
    </row>
    <row r="39" spans="1:9" x14ac:dyDescent="0.2">
      <c r="A39" t="s">
        <v>60</v>
      </c>
      <c r="B39" s="35">
        <v>37120</v>
      </c>
      <c r="C39">
        <v>5</v>
      </c>
      <c r="D39">
        <v>7</v>
      </c>
      <c r="F39" t="s">
        <v>64</v>
      </c>
      <c r="G39" s="35">
        <v>37119</v>
      </c>
      <c r="H39">
        <v>1</v>
      </c>
      <c r="I39">
        <v>1</v>
      </c>
    </row>
    <row r="40" spans="1:9" x14ac:dyDescent="0.2">
      <c r="A40" t="s">
        <v>60</v>
      </c>
      <c r="B40" s="35">
        <v>37125</v>
      </c>
      <c r="C40">
        <v>1</v>
      </c>
      <c r="D40">
        <v>1</v>
      </c>
      <c r="F40" s="38" t="s">
        <v>143</v>
      </c>
      <c r="G40" s="42">
        <v>37174</v>
      </c>
      <c r="H40" s="40">
        <v>6</v>
      </c>
      <c r="I40" s="41">
        <v>14</v>
      </c>
    </row>
    <row r="41" spans="1:9" x14ac:dyDescent="0.2">
      <c r="A41" t="s">
        <v>98</v>
      </c>
      <c r="B41" s="35">
        <v>37146</v>
      </c>
      <c r="C41">
        <v>1</v>
      </c>
      <c r="D41">
        <v>1</v>
      </c>
      <c r="F41" t="s">
        <v>108</v>
      </c>
      <c r="G41" s="35">
        <v>37165</v>
      </c>
      <c r="H41">
        <v>3</v>
      </c>
      <c r="I41">
        <v>10</v>
      </c>
    </row>
    <row r="42" spans="1:9" x14ac:dyDescent="0.2">
      <c r="A42" t="s">
        <v>38</v>
      </c>
      <c r="B42" s="35">
        <v>37138</v>
      </c>
      <c r="C42">
        <v>1</v>
      </c>
      <c r="D42">
        <v>1</v>
      </c>
      <c r="F42" t="s">
        <v>68</v>
      </c>
      <c r="G42" s="35">
        <v>37110</v>
      </c>
      <c r="H42">
        <v>4</v>
      </c>
      <c r="I42">
        <v>7</v>
      </c>
    </row>
    <row r="43" spans="1:9" x14ac:dyDescent="0.2">
      <c r="A43" t="s">
        <v>129</v>
      </c>
      <c r="B43" s="35">
        <v>37169</v>
      </c>
      <c r="C43">
        <v>1</v>
      </c>
      <c r="D43">
        <v>1</v>
      </c>
      <c r="F43" t="s">
        <v>68</v>
      </c>
      <c r="G43" s="35">
        <v>37111</v>
      </c>
      <c r="H43">
        <v>1</v>
      </c>
      <c r="I43">
        <v>1</v>
      </c>
    </row>
    <row r="44" spans="1:9" x14ac:dyDescent="0.2">
      <c r="A44" t="s">
        <v>129</v>
      </c>
      <c r="B44" s="35">
        <v>37173</v>
      </c>
      <c r="C44">
        <v>1</v>
      </c>
      <c r="D44">
        <v>7</v>
      </c>
      <c r="F44" t="s">
        <v>68</v>
      </c>
      <c r="G44" s="35">
        <v>37113</v>
      </c>
      <c r="H44">
        <v>1</v>
      </c>
      <c r="I44">
        <v>3</v>
      </c>
    </row>
    <row r="45" spans="1:9" x14ac:dyDescent="0.2">
      <c r="A45" t="s">
        <v>61</v>
      </c>
      <c r="B45" s="35">
        <v>37117</v>
      </c>
      <c r="C45">
        <v>1</v>
      </c>
      <c r="D45">
        <v>1</v>
      </c>
      <c r="F45" t="s">
        <v>68</v>
      </c>
      <c r="G45" s="35">
        <v>37118</v>
      </c>
      <c r="H45">
        <v>1</v>
      </c>
      <c r="I45">
        <v>2</v>
      </c>
    </row>
    <row r="46" spans="1:9" x14ac:dyDescent="0.2">
      <c r="A46" t="s">
        <v>61</v>
      </c>
      <c r="B46" s="35">
        <v>37123</v>
      </c>
      <c r="C46">
        <v>1</v>
      </c>
      <c r="D46">
        <v>1</v>
      </c>
      <c r="F46" t="s">
        <v>68</v>
      </c>
      <c r="G46" s="35">
        <v>37123</v>
      </c>
      <c r="H46">
        <v>1</v>
      </c>
      <c r="I46">
        <v>2</v>
      </c>
    </row>
    <row r="47" spans="1:9" x14ac:dyDescent="0.2">
      <c r="A47" t="s">
        <v>61</v>
      </c>
      <c r="B47" s="35">
        <v>37124</v>
      </c>
      <c r="C47">
        <v>1</v>
      </c>
      <c r="D47">
        <v>7</v>
      </c>
      <c r="F47" t="s">
        <v>68</v>
      </c>
      <c r="G47" s="35">
        <v>37124</v>
      </c>
      <c r="H47">
        <v>3</v>
      </c>
      <c r="I47">
        <v>3</v>
      </c>
    </row>
    <row r="48" spans="1:9" x14ac:dyDescent="0.2">
      <c r="A48" t="s">
        <v>61</v>
      </c>
      <c r="B48" s="35">
        <v>37125</v>
      </c>
      <c r="C48">
        <v>1</v>
      </c>
      <c r="D48">
        <v>4</v>
      </c>
      <c r="F48" t="s">
        <v>68</v>
      </c>
      <c r="G48" s="35">
        <v>37125</v>
      </c>
      <c r="H48">
        <v>1</v>
      </c>
      <c r="I48">
        <v>1</v>
      </c>
    </row>
    <row r="49" spans="1:9" x14ac:dyDescent="0.2">
      <c r="A49" t="s">
        <v>39</v>
      </c>
      <c r="B49" s="35">
        <v>37138</v>
      </c>
      <c r="C49">
        <v>1</v>
      </c>
      <c r="D49">
        <v>1</v>
      </c>
      <c r="F49" t="s">
        <v>68</v>
      </c>
      <c r="G49" s="35">
        <v>37126</v>
      </c>
      <c r="H49">
        <v>1</v>
      </c>
      <c r="I49">
        <v>1</v>
      </c>
    </row>
    <row r="50" spans="1:9" x14ac:dyDescent="0.2">
      <c r="A50" t="s">
        <v>141</v>
      </c>
      <c r="B50" s="35">
        <v>37172</v>
      </c>
      <c r="C50">
        <v>1</v>
      </c>
      <c r="D50">
        <v>1</v>
      </c>
      <c r="F50" t="s">
        <v>68</v>
      </c>
      <c r="G50" s="35">
        <v>37127</v>
      </c>
      <c r="H50">
        <v>1</v>
      </c>
      <c r="I50">
        <v>1</v>
      </c>
    </row>
    <row r="51" spans="1:9" x14ac:dyDescent="0.2">
      <c r="A51" t="s">
        <v>141</v>
      </c>
      <c r="B51" s="35">
        <v>37173</v>
      </c>
      <c r="C51">
        <v>1</v>
      </c>
      <c r="D51">
        <v>1</v>
      </c>
      <c r="F51" t="s">
        <v>68</v>
      </c>
      <c r="G51" s="35">
        <v>37154</v>
      </c>
      <c r="H51">
        <v>1</v>
      </c>
      <c r="I51">
        <v>1</v>
      </c>
    </row>
    <row r="52" spans="1:9" x14ac:dyDescent="0.2">
      <c r="A52" t="s">
        <v>62</v>
      </c>
      <c r="B52" s="35">
        <v>37126</v>
      </c>
      <c r="C52">
        <v>1</v>
      </c>
      <c r="D52">
        <v>1</v>
      </c>
      <c r="F52" t="s">
        <v>68</v>
      </c>
      <c r="G52" s="35">
        <v>37155</v>
      </c>
      <c r="H52">
        <v>1</v>
      </c>
      <c r="I52">
        <v>1</v>
      </c>
    </row>
    <row r="53" spans="1:9" x14ac:dyDescent="0.2">
      <c r="A53" t="s">
        <v>63</v>
      </c>
      <c r="B53" s="35">
        <v>37112</v>
      </c>
      <c r="C53">
        <v>10</v>
      </c>
      <c r="D53">
        <v>17</v>
      </c>
      <c r="F53" t="s">
        <v>70</v>
      </c>
      <c r="G53" s="35">
        <v>37132</v>
      </c>
      <c r="H53">
        <v>2</v>
      </c>
      <c r="I53">
        <v>2</v>
      </c>
    </row>
    <row r="54" spans="1:9" x14ac:dyDescent="0.2">
      <c r="A54" t="s">
        <v>63</v>
      </c>
      <c r="B54" s="35">
        <v>37125</v>
      </c>
      <c r="C54">
        <v>1</v>
      </c>
      <c r="D54">
        <v>1</v>
      </c>
      <c r="F54" t="s">
        <v>70</v>
      </c>
      <c r="G54" s="35">
        <v>37147</v>
      </c>
      <c r="H54">
        <v>1</v>
      </c>
      <c r="I54">
        <v>1</v>
      </c>
    </row>
    <row r="55" spans="1:9" x14ac:dyDescent="0.2">
      <c r="A55" t="s">
        <v>64</v>
      </c>
      <c r="B55" s="35">
        <v>37110</v>
      </c>
      <c r="C55">
        <v>1</v>
      </c>
      <c r="D55">
        <v>7</v>
      </c>
      <c r="F55" t="s">
        <v>70</v>
      </c>
      <c r="G55" s="35">
        <v>37160</v>
      </c>
      <c r="H55">
        <v>1</v>
      </c>
      <c r="I55">
        <v>5</v>
      </c>
    </row>
    <row r="56" spans="1:9" x14ac:dyDescent="0.2">
      <c r="A56" t="s">
        <v>64</v>
      </c>
      <c r="B56" s="35">
        <v>37111</v>
      </c>
      <c r="C56">
        <v>9</v>
      </c>
      <c r="D56">
        <v>23</v>
      </c>
      <c r="F56" t="s">
        <v>55</v>
      </c>
      <c r="G56" s="35">
        <v>37109</v>
      </c>
      <c r="H56">
        <v>3</v>
      </c>
      <c r="I56">
        <v>5</v>
      </c>
    </row>
    <row r="57" spans="1:9" x14ac:dyDescent="0.2">
      <c r="A57" t="s">
        <v>64</v>
      </c>
      <c r="B57" s="35">
        <v>37112</v>
      </c>
      <c r="C57">
        <v>2</v>
      </c>
      <c r="D57">
        <v>13</v>
      </c>
      <c r="F57" t="s">
        <v>55</v>
      </c>
      <c r="G57" s="35">
        <v>37110</v>
      </c>
      <c r="H57">
        <v>2</v>
      </c>
      <c r="I57">
        <v>3</v>
      </c>
    </row>
    <row r="58" spans="1:9" x14ac:dyDescent="0.2">
      <c r="A58" t="s">
        <v>64</v>
      </c>
      <c r="B58" s="35">
        <v>37113</v>
      </c>
      <c r="C58">
        <v>3</v>
      </c>
      <c r="D58">
        <v>6</v>
      </c>
      <c r="F58" t="s">
        <v>45</v>
      </c>
      <c r="G58" s="35">
        <v>37138</v>
      </c>
      <c r="H58">
        <v>1</v>
      </c>
      <c r="I58">
        <v>2</v>
      </c>
    </row>
    <row r="59" spans="1:9" x14ac:dyDescent="0.2">
      <c r="A59" t="s">
        <v>64</v>
      </c>
      <c r="B59" s="35">
        <v>37116</v>
      </c>
      <c r="C59">
        <v>2</v>
      </c>
      <c r="D59">
        <v>7</v>
      </c>
      <c r="F59" t="s">
        <v>45</v>
      </c>
      <c r="G59" s="35">
        <v>37139</v>
      </c>
      <c r="H59">
        <v>1</v>
      </c>
      <c r="I59">
        <v>1</v>
      </c>
    </row>
    <row r="60" spans="1:9" x14ac:dyDescent="0.2">
      <c r="A60" t="s">
        <v>64</v>
      </c>
      <c r="B60" s="35">
        <v>37119</v>
      </c>
      <c r="C60">
        <v>1</v>
      </c>
      <c r="D60">
        <v>1</v>
      </c>
      <c r="F60" t="s">
        <v>45</v>
      </c>
      <c r="G60" s="35">
        <v>37144</v>
      </c>
      <c r="H60">
        <v>1</v>
      </c>
      <c r="I60">
        <v>6</v>
      </c>
    </row>
    <row r="61" spans="1:9" x14ac:dyDescent="0.2">
      <c r="A61" t="s">
        <v>99</v>
      </c>
      <c r="B61" s="35">
        <v>37144</v>
      </c>
      <c r="C61">
        <v>1</v>
      </c>
      <c r="D61">
        <v>5</v>
      </c>
      <c r="F61" t="s">
        <v>45</v>
      </c>
      <c r="G61" s="35">
        <v>37167</v>
      </c>
      <c r="H61">
        <v>1</v>
      </c>
      <c r="I61">
        <v>3</v>
      </c>
    </row>
    <row r="62" spans="1:9" x14ac:dyDescent="0.2">
      <c r="A62" t="s">
        <v>99</v>
      </c>
      <c r="B62" s="35">
        <v>37146</v>
      </c>
      <c r="C62">
        <v>1</v>
      </c>
      <c r="D62">
        <v>4</v>
      </c>
      <c r="F62" t="s">
        <v>45</v>
      </c>
      <c r="G62" s="35">
        <v>37168</v>
      </c>
      <c r="H62">
        <v>1</v>
      </c>
      <c r="I62">
        <v>2</v>
      </c>
    </row>
    <row r="63" spans="1:9" x14ac:dyDescent="0.2">
      <c r="A63" t="s">
        <v>65</v>
      </c>
      <c r="B63" s="35">
        <v>37110</v>
      </c>
      <c r="C63">
        <v>1</v>
      </c>
      <c r="D63">
        <v>2</v>
      </c>
      <c r="F63" t="s">
        <v>101</v>
      </c>
      <c r="G63" s="35">
        <v>37144</v>
      </c>
      <c r="H63">
        <v>1</v>
      </c>
      <c r="I63">
        <v>1</v>
      </c>
    </row>
    <row r="64" spans="1:9" x14ac:dyDescent="0.2">
      <c r="A64" t="s">
        <v>65</v>
      </c>
      <c r="B64" s="35">
        <v>37113</v>
      </c>
      <c r="C64">
        <v>1</v>
      </c>
      <c r="D64">
        <v>2</v>
      </c>
      <c r="F64" t="s">
        <v>76</v>
      </c>
      <c r="G64" s="35">
        <v>37123</v>
      </c>
      <c r="H64">
        <v>3</v>
      </c>
      <c r="I64">
        <v>10</v>
      </c>
    </row>
    <row r="65" spans="1:9" x14ac:dyDescent="0.2">
      <c r="A65" t="s">
        <v>65</v>
      </c>
      <c r="B65" s="35">
        <v>37116</v>
      </c>
      <c r="C65">
        <v>1</v>
      </c>
      <c r="D65">
        <v>2</v>
      </c>
      <c r="F65" t="s">
        <v>76</v>
      </c>
      <c r="G65" s="35">
        <v>37124</v>
      </c>
      <c r="H65">
        <v>3</v>
      </c>
      <c r="I65">
        <v>11</v>
      </c>
    </row>
    <row r="66" spans="1:9" x14ac:dyDescent="0.2">
      <c r="A66" t="s">
        <v>65</v>
      </c>
      <c r="B66" s="35">
        <v>37117</v>
      </c>
      <c r="C66">
        <v>1</v>
      </c>
      <c r="D66">
        <v>2</v>
      </c>
      <c r="F66" t="s">
        <v>76</v>
      </c>
      <c r="G66" s="35">
        <v>37125</v>
      </c>
      <c r="H66">
        <v>1</v>
      </c>
      <c r="I66">
        <v>4</v>
      </c>
    </row>
    <row r="67" spans="1:9" x14ac:dyDescent="0.2">
      <c r="A67" t="s">
        <v>142</v>
      </c>
      <c r="B67" s="35">
        <v>37176</v>
      </c>
      <c r="C67">
        <v>1</v>
      </c>
      <c r="D67">
        <v>2</v>
      </c>
      <c r="F67" t="s">
        <v>76</v>
      </c>
      <c r="G67" s="35">
        <v>37126</v>
      </c>
      <c r="H67">
        <v>1</v>
      </c>
      <c r="I67">
        <v>2</v>
      </c>
    </row>
    <row r="68" spans="1:9" x14ac:dyDescent="0.2">
      <c r="A68" t="s">
        <v>40</v>
      </c>
      <c r="B68" s="35">
        <v>37126</v>
      </c>
      <c r="C68">
        <v>1</v>
      </c>
      <c r="D68">
        <v>2</v>
      </c>
      <c r="F68" t="s">
        <v>78</v>
      </c>
      <c r="G68" s="35">
        <v>37118</v>
      </c>
      <c r="H68">
        <v>1</v>
      </c>
      <c r="I68">
        <v>6</v>
      </c>
    </row>
    <row r="69" spans="1:9" x14ac:dyDescent="0.2">
      <c r="A69" t="s">
        <v>40</v>
      </c>
      <c r="B69" s="35">
        <v>37127</v>
      </c>
      <c r="C69">
        <v>1</v>
      </c>
      <c r="D69">
        <v>1</v>
      </c>
      <c r="F69" t="s">
        <v>78</v>
      </c>
      <c r="G69" s="35">
        <v>37126</v>
      </c>
      <c r="H69">
        <v>5</v>
      </c>
      <c r="I69">
        <v>14</v>
      </c>
    </row>
    <row r="70" spans="1:9" x14ac:dyDescent="0.2">
      <c r="A70" t="s">
        <v>40</v>
      </c>
      <c r="B70" s="35">
        <v>37134</v>
      </c>
      <c r="C70">
        <v>1</v>
      </c>
      <c r="D70">
        <v>1</v>
      </c>
      <c r="F70" t="s">
        <v>78</v>
      </c>
      <c r="G70" s="35">
        <v>37130</v>
      </c>
      <c r="H70">
        <v>1</v>
      </c>
      <c r="I70">
        <v>1</v>
      </c>
    </row>
    <row r="71" spans="1:9" x14ac:dyDescent="0.2">
      <c r="A71" t="s">
        <v>40</v>
      </c>
      <c r="B71" s="35">
        <v>37138</v>
      </c>
      <c r="C71">
        <v>1</v>
      </c>
      <c r="D71">
        <v>2</v>
      </c>
      <c r="F71" t="s">
        <v>51</v>
      </c>
      <c r="G71" s="35">
        <v>37109</v>
      </c>
      <c r="H71">
        <v>2</v>
      </c>
      <c r="I71">
        <v>2</v>
      </c>
    </row>
    <row r="72" spans="1:9" x14ac:dyDescent="0.2">
      <c r="A72" t="s">
        <v>40</v>
      </c>
      <c r="B72" s="35">
        <v>37139</v>
      </c>
      <c r="C72">
        <v>1</v>
      </c>
      <c r="D72">
        <v>2</v>
      </c>
      <c r="F72" t="s">
        <v>51</v>
      </c>
      <c r="G72" s="35">
        <v>37112</v>
      </c>
      <c r="H72">
        <v>3</v>
      </c>
      <c r="I72">
        <v>3</v>
      </c>
    </row>
    <row r="73" spans="1:9" x14ac:dyDescent="0.2">
      <c r="A73" t="s">
        <v>40</v>
      </c>
      <c r="B73" s="35">
        <v>37148</v>
      </c>
      <c r="C73">
        <v>1</v>
      </c>
      <c r="D73">
        <v>1</v>
      </c>
      <c r="F73" t="s">
        <v>51</v>
      </c>
      <c r="G73" s="35">
        <v>37113</v>
      </c>
      <c r="H73">
        <v>5</v>
      </c>
      <c r="I73">
        <v>9</v>
      </c>
    </row>
    <row r="74" spans="1:9" x14ac:dyDescent="0.2">
      <c r="A74" t="s">
        <v>40</v>
      </c>
      <c r="B74" s="35">
        <v>37149</v>
      </c>
      <c r="C74">
        <v>1</v>
      </c>
      <c r="D74">
        <v>3</v>
      </c>
      <c r="F74" t="s">
        <v>51</v>
      </c>
      <c r="G74" s="35">
        <v>37124</v>
      </c>
      <c r="H74">
        <v>1</v>
      </c>
      <c r="I74">
        <v>1</v>
      </c>
    </row>
    <row r="75" spans="1:9" x14ac:dyDescent="0.2">
      <c r="A75" t="s">
        <v>40</v>
      </c>
      <c r="B75" s="35">
        <v>37151</v>
      </c>
      <c r="C75">
        <v>1</v>
      </c>
      <c r="D75">
        <v>2</v>
      </c>
      <c r="F75" t="s">
        <v>51</v>
      </c>
      <c r="G75" s="35">
        <v>37125</v>
      </c>
      <c r="H75">
        <v>3</v>
      </c>
      <c r="I75">
        <v>7</v>
      </c>
    </row>
    <row r="76" spans="1:9" x14ac:dyDescent="0.2">
      <c r="A76" t="s">
        <v>40</v>
      </c>
      <c r="B76" s="35">
        <v>37155</v>
      </c>
      <c r="C76">
        <v>1</v>
      </c>
      <c r="D76">
        <v>1</v>
      </c>
      <c r="F76" t="s">
        <v>51</v>
      </c>
      <c r="G76" s="35">
        <v>37130</v>
      </c>
      <c r="H76">
        <v>1</v>
      </c>
      <c r="I76">
        <v>6</v>
      </c>
    </row>
    <row r="77" spans="1:9" x14ac:dyDescent="0.2">
      <c r="A77" t="s">
        <v>40</v>
      </c>
      <c r="B77" s="35">
        <v>37168</v>
      </c>
      <c r="C77">
        <v>1</v>
      </c>
      <c r="D77">
        <v>2</v>
      </c>
      <c r="F77" t="s">
        <v>51</v>
      </c>
      <c r="G77" s="35">
        <v>37134</v>
      </c>
      <c r="H77">
        <v>1</v>
      </c>
      <c r="I77">
        <v>1</v>
      </c>
    </row>
    <row r="78" spans="1:9" x14ac:dyDescent="0.2">
      <c r="A78" t="s">
        <v>40</v>
      </c>
      <c r="B78" s="35">
        <v>37169</v>
      </c>
      <c r="C78">
        <v>1</v>
      </c>
      <c r="D78">
        <v>2</v>
      </c>
      <c r="F78" t="s">
        <v>51</v>
      </c>
      <c r="G78" s="35">
        <v>37135</v>
      </c>
      <c r="H78">
        <v>1</v>
      </c>
      <c r="I78">
        <v>1</v>
      </c>
    </row>
    <row r="79" spans="1:9" x14ac:dyDescent="0.2">
      <c r="A79" t="s">
        <v>40</v>
      </c>
      <c r="B79" s="35">
        <v>37172</v>
      </c>
      <c r="C79">
        <v>1</v>
      </c>
      <c r="D79">
        <v>1</v>
      </c>
      <c r="F79" t="s">
        <v>124</v>
      </c>
      <c r="G79" s="35">
        <v>37162</v>
      </c>
      <c r="H79">
        <v>4</v>
      </c>
      <c r="I79">
        <v>4</v>
      </c>
    </row>
    <row r="80" spans="1:9" x14ac:dyDescent="0.2">
      <c r="A80" t="s">
        <v>48</v>
      </c>
      <c r="B80" s="35">
        <v>37124</v>
      </c>
      <c r="C80">
        <v>2</v>
      </c>
      <c r="D80">
        <v>7</v>
      </c>
      <c r="F80" t="s">
        <v>79</v>
      </c>
      <c r="G80" s="35">
        <v>37111</v>
      </c>
      <c r="H80">
        <v>6</v>
      </c>
      <c r="I80">
        <v>6</v>
      </c>
    </row>
    <row r="81" spans="1:9" x14ac:dyDescent="0.2">
      <c r="A81" t="s">
        <v>48</v>
      </c>
      <c r="B81" s="35">
        <v>37126</v>
      </c>
      <c r="C81">
        <v>1</v>
      </c>
      <c r="D81">
        <v>2</v>
      </c>
      <c r="F81" t="s">
        <v>79</v>
      </c>
      <c r="G81" s="35">
        <v>37112</v>
      </c>
      <c r="H81">
        <v>6</v>
      </c>
      <c r="I81">
        <v>10</v>
      </c>
    </row>
    <row r="82" spans="1:9" x14ac:dyDescent="0.2">
      <c r="A82" t="s">
        <v>48</v>
      </c>
      <c r="B82" s="35">
        <v>37132</v>
      </c>
      <c r="C82">
        <v>1</v>
      </c>
      <c r="D82">
        <v>2</v>
      </c>
      <c r="F82" t="s">
        <v>79</v>
      </c>
      <c r="G82" s="35">
        <v>37120</v>
      </c>
      <c r="H82">
        <v>1</v>
      </c>
      <c r="I82">
        <v>1</v>
      </c>
    </row>
    <row r="83" spans="1:9" x14ac:dyDescent="0.2">
      <c r="A83" t="s">
        <v>66</v>
      </c>
      <c r="B83" s="35">
        <v>37130</v>
      </c>
      <c r="C83">
        <v>1</v>
      </c>
      <c r="D83">
        <v>1</v>
      </c>
      <c r="F83" t="s">
        <v>79</v>
      </c>
      <c r="G83" s="35">
        <v>37125</v>
      </c>
      <c r="H83">
        <v>1</v>
      </c>
      <c r="I83">
        <v>1</v>
      </c>
    </row>
    <row r="84" spans="1:9" x14ac:dyDescent="0.2">
      <c r="A84" t="s">
        <v>66</v>
      </c>
      <c r="B84" s="35">
        <v>37165</v>
      </c>
      <c r="C84">
        <v>1</v>
      </c>
      <c r="D84">
        <v>2</v>
      </c>
      <c r="F84" t="s">
        <v>81</v>
      </c>
      <c r="G84" s="35">
        <v>37110</v>
      </c>
      <c r="H84">
        <v>8</v>
      </c>
      <c r="I84">
        <v>9</v>
      </c>
    </row>
    <row r="85" spans="1:9" x14ac:dyDescent="0.2">
      <c r="A85" t="s">
        <v>49</v>
      </c>
      <c r="B85" s="35">
        <v>37172</v>
      </c>
      <c r="C85">
        <v>1</v>
      </c>
      <c r="D85">
        <v>2</v>
      </c>
      <c r="F85" t="s">
        <v>81</v>
      </c>
      <c r="G85" s="35">
        <v>37111</v>
      </c>
      <c r="H85">
        <v>8</v>
      </c>
      <c r="I85">
        <v>9</v>
      </c>
    </row>
    <row r="86" spans="1:9" x14ac:dyDescent="0.2">
      <c r="A86" t="s">
        <v>67</v>
      </c>
      <c r="B86" s="35">
        <v>37124</v>
      </c>
      <c r="C86">
        <v>3</v>
      </c>
      <c r="D86">
        <v>14</v>
      </c>
      <c r="F86" t="s">
        <v>81</v>
      </c>
      <c r="G86" s="35">
        <v>37125</v>
      </c>
      <c r="H86">
        <v>4</v>
      </c>
      <c r="I86">
        <v>5</v>
      </c>
    </row>
    <row r="87" spans="1:9" x14ac:dyDescent="0.2">
      <c r="A87" t="s">
        <v>67</v>
      </c>
      <c r="B87" s="35">
        <v>37125</v>
      </c>
      <c r="C87" s="37">
        <v>4</v>
      </c>
      <c r="D87">
        <v>9</v>
      </c>
      <c r="H87">
        <f>SUM(H20:H86)</f>
        <v>168</v>
      </c>
      <c r="I87">
        <f>SUM(I20:I86)</f>
        <v>328</v>
      </c>
    </row>
    <row r="88" spans="1:9" x14ac:dyDescent="0.2">
      <c r="A88" t="s">
        <v>67</v>
      </c>
      <c r="B88" s="35">
        <v>37126</v>
      </c>
      <c r="C88">
        <v>1</v>
      </c>
      <c r="D88">
        <v>1</v>
      </c>
    </row>
    <row r="89" spans="1:9" x14ac:dyDescent="0.2">
      <c r="A89" t="s">
        <v>67</v>
      </c>
      <c r="B89" s="35">
        <v>37148</v>
      </c>
      <c r="C89">
        <v>1</v>
      </c>
      <c r="D89">
        <v>1</v>
      </c>
    </row>
    <row r="90" spans="1:9" x14ac:dyDescent="0.2">
      <c r="A90" t="s">
        <v>67</v>
      </c>
      <c r="B90" s="35">
        <v>37166</v>
      </c>
      <c r="C90">
        <v>1</v>
      </c>
      <c r="D90">
        <v>1</v>
      </c>
    </row>
    <row r="91" spans="1:9" x14ac:dyDescent="0.2">
      <c r="A91" t="s">
        <v>67</v>
      </c>
      <c r="B91" s="35">
        <v>37172</v>
      </c>
      <c r="C91">
        <v>1</v>
      </c>
      <c r="D91">
        <v>1</v>
      </c>
    </row>
    <row r="92" spans="1:9" x14ac:dyDescent="0.2">
      <c r="A92" t="s">
        <v>143</v>
      </c>
      <c r="B92" s="35">
        <v>37174</v>
      </c>
      <c r="C92">
        <v>6</v>
      </c>
      <c r="D92">
        <v>16</v>
      </c>
    </row>
    <row r="93" spans="1:9" x14ac:dyDescent="0.2">
      <c r="A93" t="s">
        <v>108</v>
      </c>
      <c r="B93" s="35">
        <v>37152</v>
      </c>
      <c r="C93">
        <v>1</v>
      </c>
      <c r="D93">
        <v>18</v>
      </c>
    </row>
    <row r="94" spans="1:9" x14ac:dyDescent="0.2">
      <c r="A94" t="s">
        <v>108</v>
      </c>
      <c r="B94" s="35">
        <v>37153</v>
      </c>
      <c r="C94">
        <v>1</v>
      </c>
      <c r="D94">
        <v>8</v>
      </c>
    </row>
    <row r="95" spans="1:9" x14ac:dyDescent="0.2">
      <c r="A95" t="s">
        <v>108</v>
      </c>
      <c r="B95" s="35">
        <v>37165</v>
      </c>
      <c r="C95">
        <v>3</v>
      </c>
      <c r="D95">
        <v>10</v>
      </c>
    </row>
    <row r="96" spans="1:9" x14ac:dyDescent="0.2">
      <c r="A96" t="s">
        <v>108</v>
      </c>
      <c r="B96" s="35">
        <v>37173</v>
      </c>
      <c r="C96">
        <v>1</v>
      </c>
      <c r="D96">
        <v>4</v>
      </c>
    </row>
    <row r="97" spans="1:4" x14ac:dyDescent="0.2">
      <c r="A97" t="s">
        <v>68</v>
      </c>
      <c r="B97" s="35">
        <v>37110</v>
      </c>
      <c r="C97">
        <v>4</v>
      </c>
      <c r="D97">
        <v>7</v>
      </c>
    </row>
    <row r="98" spans="1:4" x14ac:dyDescent="0.2">
      <c r="A98" t="s">
        <v>68</v>
      </c>
      <c r="B98" s="35">
        <v>37111</v>
      </c>
      <c r="C98">
        <v>1</v>
      </c>
      <c r="D98">
        <v>1</v>
      </c>
    </row>
    <row r="99" spans="1:4" x14ac:dyDescent="0.2">
      <c r="A99" t="s">
        <v>68</v>
      </c>
      <c r="B99" s="35">
        <v>37113</v>
      </c>
      <c r="C99">
        <v>1</v>
      </c>
      <c r="D99">
        <v>3</v>
      </c>
    </row>
    <row r="100" spans="1:4" x14ac:dyDescent="0.2">
      <c r="A100" t="s">
        <v>68</v>
      </c>
      <c r="B100" s="35">
        <v>37118</v>
      </c>
      <c r="C100">
        <v>1</v>
      </c>
      <c r="D100">
        <v>2</v>
      </c>
    </row>
    <row r="101" spans="1:4" x14ac:dyDescent="0.2">
      <c r="A101" t="s">
        <v>68</v>
      </c>
      <c r="B101" s="35">
        <v>37123</v>
      </c>
      <c r="C101">
        <v>1</v>
      </c>
      <c r="D101">
        <v>2</v>
      </c>
    </row>
    <row r="102" spans="1:4" x14ac:dyDescent="0.2">
      <c r="A102" t="s">
        <v>68</v>
      </c>
      <c r="B102" s="35">
        <v>37124</v>
      </c>
      <c r="C102">
        <v>3</v>
      </c>
      <c r="D102">
        <v>3</v>
      </c>
    </row>
    <row r="103" spans="1:4" x14ac:dyDescent="0.2">
      <c r="A103" t="s">
        <v>68</v>
      </c>
      <c r="B103" s="35">
        <v>37125</v>
      </c>
      <c r="C103">
        <v>1</v>
      </c>
      <c r="D103">
        <v>1</v>
      </c>
    </row>
    <row r="104" spans="1:4" x14ac:dyDescent="0.2">
      <c r="A104" t="s">
        <v>68</v>
      </c>
      <c r="B104" s="35">
        <v>37126</v>
      </c>
      <c r="C104">
        <v>1</v>
      </c>
      <c r="D104">
        <v>1</v>
      </c>
    </row>
    <row r="105" spans="1:4" x14ac:dyDescent="0.2">
      <c r="A105" t="s">
        <v>68</v>
      </c>
      <c r="B105" s="35">
        <v>37127</v>
      </c>
      <c r="C105">
        <v>1</v>
      </c>
      <c r="D105">
        <v>1</v>
      </c>
    </row>
    <row r="106" spans="1:4" x14ac:dyDescent="0.2">
      <c r="A106" t="s">
        <v>68</v>
      </c>
      <c r="B106" s="35">
        <v>37154</v>
      </c>
      <c r="C106">
        <v>1</v>
      </c>
      <c r="D106">
        <v>1</v>
      </c>
    </row>
    <row r="107" spans="1:4" x14ac:dyDescent="0.2">
      <c r="A107" t="s">
        <v>68</v>
      </c>
      <c r="B107" s="35">
        <v>37155</v>
      </c>
      <c r="C107">
        <v>1</v>
      </c>
      <c r="D107">
        <v>1</v>
      </c>
    </row>
    <row r="108" spans="1:4" x14ac:dyDescent="0.2">
      <c r="A108" t="s">
        <v>41</v>
      </c>
      <c r="B108" s="35">
        <v>37124</v>
      </c>
      <c r="C108">
        <v>3</v>
      </c>
      <c r="D108">
        <v>11</v>
      </c>
    </row>
    <row r="109" spans="1:4" x14ac:dyDescent="0.2">
      <c r="A109" t="s">
        <v>41</v>
      </c>
      <c r="B109" s="35">
        <v>37125</v>
      </c>
      <c r="C109">
        <v>3</v>
      </c>
      <c r="D109">
        <v>3</v>
      </c>
    </row>
    <row r="110" spans="1:4" x14ac:dyDescent="0.2">
      <c r="A110" t="s">
        <v>41</v>
      </c>
      <c r="B110" s="35">
        <v>37126</v>
      </c>
      <c r="C110">
        <v>3</v>
      </c>
      <c r="D110">
        <v>8</v>
      </c>
    </row>
    <row r="111" spans="1:4" x14ac:dyDescent="0.2">
      <c r="A111" t="s">
        <v>41</v>
      </c>
      <c r="B111" s="35">
        <v>37127</v>
      </c>
      <c r="C111">
        <v>2</v>
      </c>
      <c r="D111">
        <v>2</v>
      </c>
    </row>
    <row r="112" spans="1:4" x14ac:dyDescent="0.2">
      <c r="A112" t="s">
        <v>41</v>
      </c>
      <c r="B112" s="35">
        <v>37130</v>
      </c>
      <c r="C112">
        <v>1</v>
      </c>
      <c r="D112">
        <v>2</v>
      </c>
    </row>
    <row r="113" spans="1:4" x14ac:dyDescent="0.2">
      <c r="A113" t="s">
        <v>41</v>
      </c>
      <c r="B113" s="35">
        <v>37131</v>
      </c>
      <c r="C113">
        <v>6</v>
      </c>
      <c r="D113">
        <v>7</v>
      </c>
    </row>
    <row r="114" spans="1:4" x14ac:dyDescent="0.2">
      <c r="A114" t="s">
        <v>41</v>
      </c>
      <c r="B114" s="35">
        <v>37132</v>
      </c>
      <c r="C114">
        <v>1</v>
      </c>
      <c r="D114">
        <v>2</v>
      </c>
    </row>
    <row r="115" spans="1:4" x14ac:dyDescent="0.2">
      <c r="A115" t="s">
        <v>41</v>
      </c>
      <c r="B115" s="35">
        <v>37133</v>
      </c>
      <c r="C115">
        <v>3</v>
      </c>
      <c r="D115">
        <v>4</v>
      </c>
    </row>
    <row r="116" spans="1:4" x14ac:dyDescent="0.2">
      <c r="A116" t="s">
        <v>41</v>
      </c>
      <c r="B116" s="35">
        <v>37134</v>
      </c>
      <c r="C116">
        <v>2</v>
      </c>
      <c r="D116">
        <v>8</v>
      </c>
    </row>
    <row r="117" spans="1:4" x14ac:dyDescent="0.2">
      <c r="A117" t="s">
        <v>41</v>
      </c>
      <c r="B117" s="35">
        <v>37135</v>
      </c>
      <c r="C117">
        <v>1</v>
      </c>
      <c r="D117">
        <v>1</v>
      </c>
    </row>
    <row r="118" spans="1:4" x14ac:dyDescent="0.2">
      <c r="A118" t="s">
        <v>41</v>
      </c>
      <c r="B118" s="35">
        <v>37138</v>
      </c>
      <c r="C118">
        <v>2</v>
      </c>
      <c r="D118">
        <v>4</v>
      </c>
    </row>
    <row r="119" spans="1:4" x14ac:dyDescent="0.2">
      <c r="A119" t="s">
        <v>41</v>
      </c>
      <c r="B119" s="35">
        <v>37139</v>
      </c>
      <c r="C119">
        <v>4</v>
      </c>
      <c r="D119">
        <v>10</v>
      </c>
    </row>
    <row r="120" spans="1:4" x14ac:dyDescent="0.2">
      <c r="A120" t="s">
        <v>41</v>
      </c>
      <c r="B120" s="35">
        <v>37140</v>
      </c>
      <c r="C120">
        <v>1</v>
      </c>
      <c r="D120">
        <v>1</v>
      </c>
    </row>
    <row r="121" spans="1:4" x14ac:dyDescent="0.2">
      <c r="A121" t="s">
        <v>41</v>
      </c>
      <c r="B121" s="35">
        <v>37141</v>
      </c>
      <c r="C121">
        <v>1</v>
      </c>
      <c r="D121">
        <v>1</v>
      </c>
    </row>
    <row r="122" spans="1:4" x14ac:dyDescent="0.2">
      <c r="A122" t="s">
        <v>41</v>
      </c>
      <c r="B122" s="35">
        <v>37144</v>
      </c>
      <c r="C122">
        <v>3</v>
      </c>
      <c r="D122">
        <v>3</v>
      </c>
    </row>
    <row r="123" spans="1:4" x14ac:dyDescent="0.2">
      <c r="A123" t="s">
        <v>41</v>
      </c>
      <c r="B123" s="35">
        <v>37147</v>
      </c>
      <c r="C123">
        <v>1</v>
      </c>
      <c r="D123">
        <v>1</v>
      </c>
    </row>
    <row r="124" spans="1:4" x14ac:dyDescent="0.2">
      <c r="A124" t="s">
        <v>41</v>
      </c>
      <c r="B124" s="35">
        <v>37148</v>
      </c>
      <c r="C124">
        <v>1</v>
      </c>
      <c r="D124">
        <v>3</v>
      </c>
    </row>
    <row r="125" spans="1:4" x14ac:dyDescent="0.2">
      <c r="A125" t="s">
        <v>41</v>
      </c>
      <c r="B125" s="35">
        <v>37151</v>
      </c>
      <c r="C125">
        <v>1</v>
      </c>
      <c r="D125">
        <v>1</v>
      </c>
    </row>
    <row r="126" spans="1:4" x14ac:dyDescent="0.2">
      <c r="A126" t="s">
        <v>41</v>
      </c>
      <c r="B126" s="35">
        <v>37152</v>
      </c>
      <c r="C126">
        <v>2</v>
      </c>
      <c r="D126">
        <v>4</v>
      </c>
    </row>
    <row r="127" spans="1:4" x14ac:dyDescent="0.2">
      <c r="A127" t="s">
        <v>41</v>
      </c>
      <c r="B127" s="35">
        <v>37153</v>
      </c>
      <c r="C127">
        <v>1</v>
      </c>
      <c r="D127">
        <v>1</v>
      </c>
    </row>
    <row r="128" spans="1:4" x14ac:dyDescent="0.2">
      <c r="A128" t="s">
        <v>41</v>
      </c>
      <c r="B128" s="35">
        <v>37165</v>
      </c>
      <c r="C128">
        <v>2</v>
      </c>
      <c r="D128">
        <v>3</v>
      </c>
    </row>
    <row r="129" spans="1:4" x14ac:dyDescent="0.2">
      <c r="A129" t="s">
        <v>41</v>
      </c>
      <c r="B129" s="35">
        <v>37166</v>
      </c>
      <c r="C129">
        <v>2</v>
      </c>
      <c r="D129">
        <v>2</v>
      </c>
    </row>
    <row r="130" spans="1:4" x14ac:dyDescent="0.2">
      <c r="A130" t="s">
        <v>41</v>
      </c>
      <c r="B130" s="35">
        <v>37167</v>
      </c>
      <c r="C130">
        <v>1</v>
      </c>
      <c r="D130">
        <v>1</v>
      </c>
    </row>
    <row r="131" spans="1:4" x14ac:dyDescent="0.2">
      <c r="A131" t="s">
        <v>41</v>
      </c>
      <c r="B131" s="35">
        <v>37168</v>
      </c>
      <c r="C131">
        <v>2</v>
      </c>
      <c r="D131">
        <v>2</v>
      </c>
    </row>
    <row r="132" spans="1:4" x14ac:dyDescent="0.2">
      <c r="A132" t="s">
        <v>41</v>
      </c>
      <c r="B132" s="35">
        <v>37172</v>
      </c>
      <c r="C132">
        <v>2</v>
      </c>
      <c r="D132">
        <v>5</v>
      </c>
    </row>
    <row r="133" spans="1:4" x14ac:dyDescent="0.2">
      <c r="A133" t="s">
        <v>41</v>
      </c>
      <c r="B133" s="35">
        <v>37173</v>
      </c>
      <c r="C133">
        <v>1</v>
      </c>
      <c r="D133">
        <v>2</v>
      </c>
    </row>
    <row r="134" spans="1:4" x14ac:dyDescent="0.2">
      <c r="A134" t="s">
        <v>41</v>
      </c>
      <c r="B134" s="35">
        <v>37174</v>
      </c>
      <c r="C134">
        <v>1</v>
      </c>
      <c r="D134">
        <v>1</v>
      </c>
    </row>
    <row r="135" spans="1:4" x14ac:dyDescent="0.2">
      <c r="A135" t="s">
        <v>42</v>
      </c>
      <c r="B135" s="35">
        <v>37111</v>
      </c>
      <c r="C135">
        <v>3</v>
      </c>
      <c r="D135">
        <v>6</v>
      </c>
    </row>
    <row r="136" spans="1:4" x14ac:dyDescent="0.2">
      <c r="A136" t="s">
        <v>42</v>
      </c>
      <c r="B136" s="35">
        <v>37113</v>
      </c>
      <c r="C136">
        <v>2</v>
      </c>
      <c r="D136">
        <v>2</v>
      </c>
    </row>
    <row r="137" spans="1:4" x14ac:dyDescent="0.2">
      <c r="A137" t="s">
        <v>42</v>
      </c>
      <c r="B137" s="35">
        <v>37116</v>
      </c>
      <c r="C137">
        <v>1</v>
      </c>
      <c r="D137">
        <v>1</v>
      </c>
    </row>
    <row r="138" spans="1:4" x14ac:dyDescent="0.2">
      <c r="A138" t="s">
        <v>42</v>
      </c>
      <c r="B138" s="35">
        <v>37119</v>
      </c>
      <c r="C138">
        <v>2</v>
      </c>
      <c r="D138">
        <v>2</v>
      </c>
    </row>
    <row r="139" spans="1:4" x14ac:dyDescent="0.2">
      <c r="A139" t="s">
        <v>42</v>
      </c>
      <c r="B139" s="35">
        <v>37124</v>
      </c>
      <c r="C139">
        <v>3</v>
      </c>
      <c r="D139">
        <v>7</v>
      </c>
    </row>
    <row r="140" spans="1:4" x14ac:dyDescent="0.2">
      <c r="A140" t="s">
        <v>42</v>
      </c>
      <c r="B140" s="35">
        <v>37125</v>
      </c>
      <c r="C140">
        <v>1</v>
      </c>
      <c r="D140">
        <v>2</v>
      </c>
    </row>
    <row r="141" spans="1:4" x14ac:dyDescent="0.2">
      <c r="A141" t="s">
        <v>42</v>
      </c>
      <c r="B141" s="35">
        <v>37139</v>
      </c>
      <c r="C141">
        <v>1</v>
      </c>
      <c r="D141">
        <v>1</v>
      </c>
    </row>
    <row r="142" spans="1:4" x14ac:dyDescent="0.2">
      <c r="A142" t="s">
        <v>42</v>
      </c>
      <c r="B142" s="35">
        <v>37174</v>
      </c>
      <c r="C142">
        <v>1</v>
      </c>
      <c r="D142">
        <v>1</v>
      </c>
    </row>
    <row r="143" spans="1:4" x14ac:dyDescent="0.2">
      <c r="A143" t="s">
        <v>100</v>
      </c>
      <c r="B143" s="35">
        <v>37148</v>
      </c>
      <c r="C143">
        <v>1</v>
      </c>
      <c r="D143">
        <v>2</v>
      </c>
    </row>
    <row r="144" spans="1:4" x14ac:dyDescent="0.2">
      <c r="A144" t="s">
        <v>130</v>
      </c>
      <c r="B144" s="35">
        <v>37167</v>
      </c>
      <c r="C144">
        <v>3</v>
      </c>
      <c r="D144">
        <v>3</v>
      </c>
    </row>
    <row r="145" spans="1:4" x14ac:dyDescent="0.2">
      <c r="A145" t="s">
        <v>130</v>
      </c>
      <c r="B145" s="35">
        <v>37168</v>
      </c>
      <c r="C145">
        <v>2</v>
      </c>
      <c r="D145">
        <v>8</v>
      </c>
    </row>
    <row r="146" spans="1:4" x14ac:dyDescent="0.2">
      <c r="A146" t="s">
        <v>130</v>
      </c>
      <c r="B146" s="35">
        <v>37172</v>
      </c>
      <c r="C146">
        <v>1</v>
      </c>
      <c r="D146">
        <v>1</v>
      </c>
    </row>
    <row r="147" spans="1:4" x14ac:dyDescent="0.2">
      <c r="A147" t="s">
        <v>144</v>
      </c>
      <c r="B147" s="35">
        <v>37172</v>
      </c>
      <c r="C147">
        <v>1</v>
      </c>
      <c r="D147">
        <v>1</v>
      </c>
    </row>
    <row r="148" spans="1:4" x14ac:dyDescent="0.2">
      <c r="A148" t="s">
        <v>50</v>
      </c>
      <c r="B148" s="35">
        <v>37110</v>
      </c>
      <c r="C148">
        <v>1</v>
      </c>
      <c r="D148">
        <v>2</v>
      </c>
    </row>
    <row r="149" spans="1:4" x14ac:dyDescent="0.2">
      <c r="A149" t="s">
        <v>50</v>
      </c>
      <c r="B149" s="35">
        <v>37112</v>
      </c>
      <c r="C149">
        <v>1</v>
      </c>
      <c r="D149">
        <v>1</v>
      </c>
    </row>
    <row r="150" spans="1:4" x14ac:dyDescent="0.2">
      <c r="A150" t="s">
        <v>50</v>
      </c>
      <c r="B150" s="35">
        <v>37118</v>
      </c>
      <c r="C150">
        <v>1</v>
      </c>
      <c r="D150">
        <v>1</v>
      </c>
    </row>
    <row r="151" spans="1:4" x14ac:dyDescent="0.2">
      <c r="A151" t="s">
        <v>50</v>
      </c>
      <c r="B151" s="35">
        <v>37130</v>
      </c>
      <c r="C151">
        <v>1</v>
      </c>
      <c r="D151">
        <v>4</v>
      </c>
    </row>
    <row r="152" spans="1:4" x14ac:dyDescent="0.2">
      <c r="A152" t="s">
        <v>50</v>
      </c>
      <c r="B152" s="35">
        <v>37131</v>
      </c>
      <c r="C152">
        <v>1</v>
      </c>
      <c r="D152">
        <v>4</v>
      </c>
    </row>
    <row r="153" spans="1:4" x14ac:dyDescent="0.2">
      <c r="A153" t="s">
        <v>50</v>
      </c>
      <c r="B153" s="35">
        <v>37148</v>
      </c>
      <c r="C153">
        <v>1</v>
      </c>
      <c r="D153">
        <v>1</v>
      </c>
    </row>
    <row r="154" spans="1:4" x14ac:dyDescent="0.2">
      <c r="A154" t="s">
        <v>50</v>
      </c>
      <c r="B154" s="35">
        <v>37166</v>
      </c>
      <c r="C154">
        <v>1</v>
      </c>
      <c r="D154">
        <v>1</v>
      </c>
    </row>
    <row r="155" spans="1:4" x14ac:dyDescent="0.2">
      <c r="A155" t="s">
        <v>145</v>
      </c>
      <c r="B155" s="35">
        <v>37174</v>
      </c>
      <c r="C155">
        <v>1</v>
      </c>
      <c r="D155">
        <v>2</v>
      </c>
    </row>
    <row r="156" spans="1:4" x14ac:dyDescent="0.2">
      <c r="A156" t="s">
        <v>109</v>
      </c>
      <c r="B156" s="35">
        <v>37153</v>
      </c>
      <c r="C156">
        <v>2</v>
      </c>
      <c r="D156">
        <v>2</v>
      </c>
    </row>
    <row r="157" spans="1:4" x14ac:dyDescent="0.2">
      <c r="A157" t="s">
        <v>109</v>
      </c>
      <c r="B157" s="35">
        <v>37154</v>
      </c>
      <c r="C157">
        <v>2</v>
      </c>
      <c r="D157">
        <v>4</v>
      </c>
    </row>
    <row r="158" spans="1:4" x14ac:dyDescent="0.2">
      <c r="A158" t="s">
        <v>109</v>
      </c>
      <c r="B158" s="35">
        <v>37155</v>
      </c>
      <c r="C158">
        <v>1</v>
      </c>
      <c r="D158">
        <v>3</v>
      </c>
    </row>
    <row r="159" spans="1:4" x14ac:dyDescent="0.2">
      <c r="A159" t="s">
        <v>109</v>
      </c>
      <c r="B159" s="35">
        <v>37166</v>
      </c>
      <c r="C159">
        <v>1</v>
      </c>
      <c r="D159">
        <v>1</v>
      </c>
    </row>
    <row r="160" spans="1:4" x14ac:dyDescent="0.2">
      <c r="A160" t="s">
        <v>69</v>
      </c>
      <c r="B160" s="35">
        <v>37109</v>
      </c>
      <c r="C160">
        <v>1</v>
      </c>
      <c r="D160">
        <v>1</v>
      </c>
    </row>
    <row r="161" spans="1:4" x14ac:dyDescent="0.2">
      <c r="A161" t="s">
        <v>69</v>
      </c>
      <c r="B161" s="35">
        <v>37110</v>
      </c>
      <c r="C161">
        <v>3</v>
      </c>
      <c r="D161">
        <v>10</v>
      </c>
    </row>
    <row r="162" spans="1:4" x14ac:dyDescent="0.2">
      <c r="A162" t="s">
        <v>69</v>
      </c>
      <c r="B162" s="35">
        <v>37111</v>
      </c>
      <c r="C162">
        <v>1</v>
      </c>
      <c r="D162">
        <v>6</v>
      </c>
    </row>
    <row r="163" spans="1:4" x14ac:dyDescent="0.2">
      <c r="A163" t="s">
        <v>69</v>
      </c>
      <c r="B163" s="35">
        <v>37112</v>
      </c>
      <c r="C163">
        <v>2</v>
      </c>
      <c r="D163">
        <v>3</v>
      </c>
    </row>
    <row r="164" spans="1:4" x14ac:dyDescent="0.2">
      <c r="A164" t="s">
        <v>69</v>
      </c>
      <c r="B164" s="35">
        <v>37113</v>
      </c>
      <c r="C164">
        <v>1</v>
      </c>
      <c r="D164">
        <v>1</v>
      </c>
    </row>
    <row r="165" spans="1:4" x14ac:dyDescent="0.2">
      <c r="A165" t="s">
        <v>146</v>
      </c>
      <c r="B165" s="35">
        <v>37172</v>
      </c>
      <c r="C165">
        <v>1</v>
      </c>
      <c r="D165">
        <v>1</v>
      </c>
    </row>
    <row r="166" spans="1:4" x14ac:dyDescent="0.2">
      <c r="A166" t="s">
        <v>70</v>
      </c>
      <c r="B166" s="35">
        <v>37132</v>
      </c>
      <c r="C166">
        <v>2</v>
      </c>
      <c r="D166">
        <v>2</v>
      </c>
    </row>
    <row r="167" spans="1:4" x14ac:dyDescent="0.2">
      <c r="A167" t="s">
        <v>70</v>
      </c>
      <c r="B167" s="35">
        <v>37147</v>
      </c>
      <c r="C167">
        <v>1</v>
      </c>
      <c r="D167">
        <v>1</v>
      </c>
    </row>
    <row r="168" spans="1:4" x14ac:dyDescent="0.2">
      <c r="A168" t="s">
        <v>70</v>
      </c>
      <c r="B168" s="35">
        <v>37160</v>
      </c>
      <c r="C168">
        <v>1</v>
      </c>
      <c r="D168">
        <v>5</v>
      </c>
    </row>
    <row r="169" spans="1:4" x14ac:dyDescent="0.2">
      <c r="A169" t="s">
        <v>82</v>
      </c>
      <c r="B169" s="35">
        <v>37109</v>
      </c>
      <c r="C169">
        <v>1</v>
      </c>
      <c r="D169">
        <v>1</v>
      </c>
    </row>
    <row r="170" spans="1:4" x14ac:dyDescent="0.2">
      <c r="A170" t="s">
        <v>82</v>
      </c>
      <c r="B170" s="35">
        <v>37110</v>
      </c>
      <c r="C170">
        <v>1</v>
      </c>
      <c r="D170">
        <v>1</v>
      </c>
    </row>
    <row r="171" spans="1:4" x14ac:dyDescent="0.2">
      <c r="A171" t="s">
        <v>82</v>
      </c>
      <c r="B171" s="35">
        <v>37111</v>
      </c>
      <c r="C171">
        <v>1</v>
      </c>
      <c r="D171">
        <v>2</v>
      </c>
    </row>
    <row r="172" spans="1:4" x14ac:dyDescent="0.2">
      <c r="A172" t="s">
        <v>82</v>
      </c>
      <c r="B172" s="35">
        <v>37112</v>
      </c>
      <c r="C172">
        <v>2</v>
      </c>
      <c r="D172">
        <v>2</v>
      </c>
    </row>
    <row r="173" spans="1:4" x14ac:dyDescent="0.2">
      <c r="A173" t="s">
        <v>71</v>
      </c>
      <c r="B173" s="35">
        <v>37134</v>
      </c>
      <c r="C173">
        <v>1</v>
      </c>
      <c r="D173">
        <v>4</v>
      </c>
    </row>
    <row r="174" spans="1:4" x14ac:dyDescent="0.2">
      <c r="A174" t="s">
        <v>71</v>
      </c>
      <c r="B174" s="35">
        <v>37166</v>
      </c>
      <c r="C174">
        <v>1</v>
      </c>
      <c r="D174">
        <v>1</v>
      </c>
    </row>
    <row r="175" spans="1:4" x14ac:dyDescent="0.2">
      <c r="A175" t="s">
        <v>43</v>
      </c>
      <c r="B175" s="35">
        <v>37140</v>
      </c>
      <c r="C175">
        <v>1</v>
      </c>
      <c r="D175">
        <v>1</v>
      </c>
    </row>
    <row r="176" spans="1:4" x14ac:dyDescent="0.2">
      <c r="A176" t="s">
        <v>147</v>
      </c>
      <c r="B176" s="35">
        <v>37176</v>
      </c>
      <c r="C176">
        <v>1</v>
      </c>
      <c r="D176">
        <v>3</v>
      </c>
    </row>
    <row r="177" spans="1:4" x14ac:dyDescent="0.2">
      <c r="A177" t="s">
        <v>72</v>
      </c>
      <c r="B177" s="35">
        <v>37133</v>
      </c>
      <c r="C177">
        <v>1</v>
      </c>
      <c r="D177">
        <v>1</v>
      </c>
    </row>
    <row r="178" spans="1:4" x14ac:dyDescent="0.2">
      <c r="A178" t="s">
        <v>55</v>
      </c>
      <c r="B178" s="35">
        <v>37109</v>
      </c>
      <c r="C178">
        <v>3</v>
      </c>
      <c r="D178">
        <v>5</v>
      </c>
    </row>
    <row r="179" spans="1:4" x14ac:dyDescent="0.2">
      <c r="A179" t="s">
        <v>55</v>
      </c>
      <c r="B179" s="35">
        <v>37110</v>
      </c>
      <c r="C179">
        <v>2</v>
      </c>
      <c r="D179">
        <v>3</v>
      </c>
    </row>
    <row r="180" spans="1:4" x14ac:dyDescent="0.2">
      <c r="A180" t="s">
        <v>44</v>
      </c>
      <c r="B180" s="35">
        <v>37138</v>
      </c>
      <c r="C180">
        <v>1</v>
      </c>
      <c r="D180">
        <v>1</v>
      </c>
    </row>
    <row r="181" spans="1:4" x14ac:dyDescent="0.2">
      <c r="A181" t="s">
        <v>73</v>
      </c>
      <c r="B181" s="35">
        <v>37125</v>
      </c>
      <c r="C181">
        <v>1</v>
      </c>
      <c r="D181">
        <v>1</v>
      </c>
    </row>
    <row r="182" spans="1:4" x14ac:dyDescent="0.2">
      <c r="A182" t="s">
        <v>74</v>
      </c>
      <c r="B182" s="35">
        <v>37125</v>
      </c>
      <c r="C182">
        <v>1</v>
      </c>
      <c r="D182">
        <v>3</v>
      </c>
    </row>
    <row r="183" spans="1:4" x14ac:dyDescent="0.2">
      <c r="A183" t="s">
        <v>74</v>
      </c>
      <c r="B183" s="35">
        <v>37126</v>
      </c>
      <c r="C183">
        <v>1</v>
      </c>
      <c r="D183">
        <v>1</v>
      </c>
    </row>
    <row r="184" spans="1:4" x14ac:dyDescent="0.2">
      <c r="A184" t="s">
        <v>75</v>
      </c>
      <c r="B184" s="35">
        <v>37123</v>
      </c>
      <c r="C184">
        <v>1</v>
      </c>
      <c r="D184">
        <v>2</v>
      </c>
    </row>
    <row r="185" spans="1:4" x14ac:dyDescent="0.2">
      <c r="A185" t="s">
        <v>75</v>
      </c>
      <c r="B185" s="35">
        <v>37124</v>
      </c>
      <c r="C185">
        <v>1</v>
      </c>
      <c r="D185">
        <v>1</v>
      </c>
    </row>
    <row r="186" spans="1:4" x14ac:dyDescent="0.2">
      <c r="A186" t="s">
        <v>45</v>
      </c>
      <c r="B186" s="35">
        <v>37138</v>
      </c>
      <c r="C186">
        <v>1</v>
      </c>
      <c r="D186">
        <v>2</v>
      </c>
    </row>
    <row r="187" spans="1:4" x14ac:dyDescent="0.2">
      <c r="A187" t="s">
        <v>45</v>
      </c>
      <c r="B187" s="35">
        <v>37139</v>
      </c>
      <c r="C187">
        <v>1</v>
      </c>
      <c r="D187">
        <v>1</v>
      </c>
    </row>
    <row r="188" spans="1:4" x14ac:dyDescent="0.2">
      <c r="A188" t="s">
        <v>45</v>
      </c>
      <c r="B188" s="35">
        <v>37144</v>
      </c>
      <c r="C188">
        <v>1</v>
      </c>
      <c r="D188">
        <v>6</v>
      </c>
    </row>
    <row r="189" spans="1:4" x14ac:dyDescent="0.2">
      <c r="A189" t="s">
        <v>45</v>
      </c>
      <c r="B189" s="35">
        <v>37167</v>
      </c>
      <c r="C189">
        <v>1</v>
      </c>
      <c r="D189">
        <v>3</v>
      </c>
    </row>
    <row r="190" spans="1:4" x14ac:dyDescent="0.2">
      <c r="A190" t="s">
        <v>45</v>
      </c>
      <c r="B190" s="35">
        <v>37168</v>
      </c>
      <c r="C190">
        <v>1</v>
      </c>
      <c r="D190">
        <v>2</v>
      </c>
    </row>
    <row r="191" spans="1:4" x14ac:dyDescent="0.2">
      <c r="A191" t="s">
        <v>101</v>
      </c>
      <c r="B191" s="35">
        <v>37144</v>
      </c>
      <c r="C191">
        <v>1</v>
      </c>
      <c r="D191">
        <v>1</v>
      </c>
    </row>
    <row r="192" spans="1:4" x14ac:dyDescent="0.2">
      <c r="A192" t="s">
        <v>46</v>
      </c>
      <c r="B192" s="35">
        <v>37111</v>
      </c>
      <c r="C192">
        <v>1</v>
      </c>
      <c r="D192">
        <v>1</v>
      </c>
    </row>
    <row r="193" spans="1:4" x14ac:dyDescent="0.2">
      <c r="A193" t="s">
        <v>46</v>
      </c>
      <c r="B193" s="35">
        <v>37118</v>
      </c>
      <c r="C193">
        <v>1</v>
      </c>
      <c r="D193">
        <v>2</v>
      </c>
    </row>
    <row r="194" spans="1:4" x14ac:dyDescent="0.2">
      <c r="A194" t="s">
        <v>46</v>
      </c>
      <c r="B194" s="35">
        <v>37123</v>
      </c>
      <c r="C194">
        <v>1</v>
      </c>
      <c r="D194">
        <v>2</v>
      </c>
    </row>
    <row r="195" spans="1:4" x14ac:dyDescent="0.2">
      <c r="A195" t="s">
        <v>46</v>
      </c>
      <c r="B195" s="35">
        <v>37125</v>
      </c>
      <c r="C195">
        <v>1</v>
      </c>
      <c r="D195">
        <v>1</v>
      </c>
    </row>
    <row r="196" spans="1:4" x14ac:dyDescent="0.2">
      <c r="A196" t="s">
        <v>46</v>
      </c>
      <c r="B196" s="35">
        <v>37126</v>
      </c>
      <c r="C196">
        <v>1</v>
      </c>
      <c r="D196">
        <v>1</v>
      </c>
    </row>
    <row r="197" spans="1:4" x14ac:dyDescent="0.2">
      <c r="A197" t="s">
        <v>46</v>
      </c>
      <c r="B197" s="35">
        <v>37127</v>
      </c>
      <c r="C197">
        <v>1</v>
      </c>
      <c r="D197">
        <v>1</v>
      </c>
    </row>
    <row r="198" spans="1:4" x14ac:dyDescent="0.2">
      <c r="A198" t="s">
        <v>46</v>
      </c>
      <c r="B198" s="35">
        <v>37131</v>
      </c>
      <c r="C198">
        <v>1</v>
      </c>
      <c r="D198">
        <v>2</v>
      </c>
    </row>
    <row r="199" spans="1:4" x14ac:dyDescent="0.2">
      <c r="A199" t="s">
        <v>46</v>
      </c>
      <c r="B199" s="35">
        <v>37138</v>
      </c>
      <c r="C199">
        <v>1</v>
      </c>
      <c r="D199">
        <v>1</v>
      </c>
    </row>
    <row r="200" spans="1:4" x14ac:dyDescent="0.2">
      <c r="A200" t="s">
        <v>46</v>
      </c>
      <c r="B200" s="35">
        <v>37139</v>
      </c>
      <c r="C200">
        <v>1</v>
      </c>
      <c r="D200">
        <v>1</v>
      </c>
    </row>
    <row r="201" spans="1:4" x14ac:dyDescent="0.2">
      <c r="A201" t="s">
        <v>46</v>
      </c>
      <c r="B201" s="35">
        <v>37148</v>
      </c>
      <c r="C201">
        <v>1</v>
      </c>
      <c r="D201">
        <v>2</v>
      </c>
    </row>
    <row r="202" spans="1:4" x14ac:dyDescent="0.2">
      <c r="A202" t="s">
        <v>46</v>
      </c>
      <c r="B202" s="35">
        <v>37152</v>
      </c>
      <c r="C202">
        <v>1</v>
      </c>
      <c r="D202">
        <v>1</v>
      </c>
    </row>
    <row r="203" spans="1:4" x14ac:dyDescent="0.2">
      <c r="A203" t="s">
        <v>46</v>
      </c>
      <c r="B203" s="35">
        <v>37153</v>
      </c>
      <c r="C203">
        <v>1</v>
      </c>
      <c r="D203">
        <v>11</v>
      </c>
    </row>
    <row r="204" spans="1:4" x14ac:dyDescent="0.2">
      <c r="A204" t="s">
        <v>46</v>
      </c>
      <c r="B204" s="35">
        <v>37165</v>
      </c>
      <c r="C204">
        <v>2</v>
      </c>
      <c r="D204">
        <v>2</v>
      </c>
    </row>
    <row r="205" spans="1:4" x14ac:dyDescent="0.2">
      <c r="A205" t="s">
        <v>46</v>
      </c>
      <c r="B205" s="35">
        <v>37172</v>
      </c>
      <c r="C205">
        <v>1</v>
      </c>
      <c r="D205">
        <v>1</v>
      </c>
    </row>
    <row r="206" spans="1:4" x14ac:dyDescent="0.2">
      <c r="A206" t="s">
        <v>46</v>
      </c>
      <c r="B206" s="35">
        <v>37173</v>
      </c>
      <c r="C206">
        <v>1</v>
      </c>
      <c r="D206">
        <v>2</v>
      </c>
    </row>
    <row r="207" spans="1:4" x14ac:dyDescent="0.2">
      <c r="A207" t="s">
        <v>76</v>
      </c>
      <c r="B207" s="35">
        <v>37123</v>
      </c>
      <c r="C207">
        <v>3</v>
      </c>
      <c r="D207">
        <v>10</v>
      </c>
    </row>
    <row r="208" spans="1:4" x14ac:dyDescent="0.2">
      <c r="A208" t="s">
        <v>76</v>
      </c>
      <c r="B208" s="35">
        <v>37124</v>
      </c>
      <c r="C208">
        <v>3</v>
      </c>
      <c r="D208">
        <v>11</v>
      </c>
    </row>
    <row r="209" spans="1:4" x14ac:dyDescent="0.2">
      <c r="A209" t="s">
        <v>76</v>
      </c>
      <c r="B209" s="35">
        <v>37125</v>
      </c>
      <c r="C209">
        <v>1</v>
      </c>
      <c r="D209">
        <v>4</v>
      </c>
    </row>
    <row r="210" spans="1:4" x14ac:dyDescent="0.2">
      <c r="A210" t="s">
        <v>76</v>
      </c>
      <c r="B210" s="35">
        <v>37126</v>
      </c>
      <c r="C210">
        <v>1</v>
      </c>
      <c r="D210">
        <v>2</v>
      </c>
    </row>
    <row r="211" spans="1:4" x14ac:dyDescent="0.2">
      <c r="A211" t="s">
        <v>77</v>
      </c>
      <c r="B211" s="35">
        <v>37113</v>
      </c>
      <c r="C211">
        <v>3</v>
      </c>
      <c r="D211">
        <v>3</v>
      </c>
    </row>
    <row r="212" spans="1:4" x14ac:dyDescent="0.2">
      <c r="A212" t="s">
        <v>78</v>
      </c>
      <c r="B212" s="35">
        <v>37118</v>
      </c>
      <c r="C212">
        <v>1</v>
      </c>
      <c r="D212">
        <v>6</v>
      </c>
    </row>
    <row r="213" spans="1:4" x14ac:dyDescent="0.2">
      <c r="A213" t="s">
        <v>78</v>
      </c>
      <c r="B213" s="35">
        <v>37126</v>
      </c>
      <c r="C213">
        <v>5</v>
      </c>
      <c r="D213">
        <v>14</v>
      </c>
    </row>
    <row r="214" spans="1:4" x14ac:dyDescent="0.2">
      <c r="A214" t="s">
        <v>78</v>
      </c>
      <c r="B214" s="35">
        <v>37130</v>
      </c>
      <c r="C214">
        <v>1</v>
      </c>
      <c r="D214">
        <v>1</v>
      </c>
    </row>
    <row r="215" spans="1:4" x14ac:dyDescent="0.2">
      <c r="A215" t="s">
        <v>51</v>
      </c>
      <c r="B215" s="35">
        <v>37109</v>
      </c>
      <c r="C215">
        <v>2</v>
      </c>
      <c r="D215">
        <v>2</v>
      </c>
    </row>
    <row r="216" spans="1:4" x14ac:dyDescent="0.2">
      <c r="A216" t="s">
        <v>51</v>
      </c>
      <c r="B216" s="35">
        <v>37112</v>
      </c>
      <c r="C216">
        <v>3</v>
      </c>
      <c r="D216">
        <v>3</v>
      </c>
    </row>
    <row r="217" spans="1:4" x14ac:dyDescent="0.2">
      <c r="A217" t="s">
        <v>51</v>
      </c>
      <c r="B217" s="35">
        <v>37113</v>
      </c>
      <c r="C217">
        <v>5</v>
      </c>
      <c r="D217">
        <v>9</v>
      </c>
    </row>
    <row r="218" spans="1:4" x14ac:dyDescent="0.2">
      <c r="A218" t="s">
        <v>51</v>
      </c>
      <c r="B218" s="35">
        <v>37124</v>
      </c>
      <c r="C218">
        <v>1</v>
      </c>
      <c r="D218">
        <v>1</v>
      </c>
    </row>
    <row r="219" spans="1:4" x14ac:dyDescent="0.2">
      <c r="A219" t="s">
        <v>51</v>
      </c>
      <c r="B219" s="35">
        <v>37125</v>
      </c>
      <c r="C219">
        <v>3</v>
      </c>
      <c r="D219">
        <v>7</v>
      </c>
    </row>
    <row r="220" spans="1:4" x14ac:dyDescent="0.2">
      <c r="A220" t="s">
        <v>51</v>
      </c>
      <c r="B220" s="35">
        <v>37130</v>
      </c>
      <c r="C220">
        <v>1</v>
      </c>
      <c r="D220">
        <v>6</v>
      </c>
    </row>
    <row r="221" spans="1:4" x14ac:dyDescent="0.2">
      <c r="A221" t="s">
        <v>51</v>
      </c>
      <c r="B221" s="35">
        <v>37134</v>
      </c>
      <c r="C221">
        <v>1</v>
      </c>
      <c r="D221">
        <v>1</v>
      </c>
    </row>
    <row r="222" spans="1:4" x14ac:dyDescent="0.2">
      <c r="A222" t="s">
        <v>51</v>
      </c>
      <c r="B222" s="35">
        <v>37135</v>
      </c>
      <c r="C222">
        <v>1</v>
      </c>
      <c r="D222">
        <v>1</v>
      </c>
    </row>
    <row r="223" spans="1:4" x14ac:dyDescent="0.2">
      <c r="A223" t="s">
        <v>124</v>
      </c>
      <c r="B223" s="35">
        <v>37162</v>
      </c>
      <c r="C223">
        <v>4</v>
      </c>
      <c r="D223">
        <v>4</v>
      </c>
    </row>
    <row r="224" spans="1:4" x14ac:dyDescent="0.2">
      <c r="A224" t="s">
        <v>102</v>
      </c>
      <c r="B224" s="35">
        <v>37148</v>
      </c>
      <c r="C224">
        <v>1</v>
      </c>
      <c r="D224">
        <v>20</v>
      </c>
    </row>
    <row r="225" spans="1:4" x14ac:dyDescent="0.2">
      <c r="A225" t="s">
        <v>102</v>
      </c>
      <c r="B225" s="35">
        <v>37149</v>
      </c>
      <c r="C225">
        <v>1</v>
      </c>
      <c r="D225">
        <v>1</v>
      </c>
    </row>
    <row r="226" spans="1:4" x14ac:dyDescent="0.2">
      <c r="A226" t="s">
        <v>102</v>
      </c>
      <c r="B226" s="35">
        <v>37151</v>
      </c>
      <c r="C226">
        <v>1</v>
      </c>
      <c r="D226">
        <v>8</v>
      </c>
    </row>
    <row r="227" spans="1:4" x14ac:dyDescent="0.2">
      <c r="A227" t="s">
        <v>102</v>
      </c>
      <c r="B227" s="35">
        <v>37153</v>
      </c>
      <c r="C227">
        <v>1</v>
      </c>
      <c r="D227">
        <v>4</v>
      </c>
    </row>
    <row r="228" spans="1:4" x14ac:dyDescent="0.2">
      <c r="A228" t="s">
        <v>53</v>
      </c>
      <c r="B228" s="35">
        <v>37125</v>
      </c>
      <c r="C228">
        <v>1</v>
      </c>
      <c r="D228">
        <v>2</v>
      </c>
    </row>
    <row r="229" spans="1:4" x14ac:dyDescent="0.2">
      <c r="A229" t="s">
        <v>53</v>
      </c>
      <c r="B229" s="35">
        <v>37129</v>
      </c>
      <c r="C229">
        <v>1</v>
      </c>
      <c r="D229">
        <v>1</v>
      </c>
    </row>
    <row r="230" spans="1:4" x14ac:dyDescent="0.2">
      <c r="A230" t="s">
        <v>53</v>
      </c>
      <c r="B230" s="35">
        <v>37130</v>
      </c>
      <c r="C230">
        <v>1</v>
      </c>
      <c r="D230">
        <v>3</v>
      </c>
    </row>
    <row r="231" spans="1:4" x14ac:dyDescent="0.2">
      <c r="A231" t="s">
        <v>83</v>
      </c>
      <c r="B231" s="35">
        <v>37124</v>
      </c>
      <c r="C231">
        <v>1</v>
      </c>
      <c r="D231">
        <v>1</v>
      </c>
    </row>
    <row r="232" spans="1:4" x14ac:dyDescent="0.2">
      <c r="A232" t="s">
        <v>103</v>
      </c>
      <c r="B232" s="35">
        <v>37146</v>
      </c>
      <c r="C232">
        <v>2</v>
      </c>
      <c r="D232">
        <v>6</v>
      </c>
    </row>
    <row r="233" spans="1:4" x14ac:dyDescent="0.2">
      <c r="A233" t="s">
        <v>79</v>
      </c>
      <c r="B233" s="35">
        <v>37111</v>
      </c>
      <c r="C233">
        <v>6</v>
      </c>
      <c r="D233">
        <v>6</v>
      </c>
    </row>
    <row r="234" spans="1:4" x14ac:dyDescent="0.2">
      <c r="A234" t="s">
        <v>79</v>
      </c>
      <c r="B234" s="35">
        <v>37112</v>
      </c>
      <c r="C234">
        <v>6</v>
      </c>
      <c r="D234">
        <v>10</v>
      </c>
    </row>
    <row r="235" spans="1:4" x14ac:dyDescent="0.2">
      <c r="A235" t="s">
        <v>79</v>
      </c>
      <c r="B235" s="35">
        <v>37120</v>
      </c>
      <c r="C235">
        <v>1</v>
      </c>
      <c r="D235">
        <v>1</v>
      </c>
    </row>
    <row r="236" spans="1:4" x14ac:dyDescent="0.2">
      <c r="A236" t="s">
        <v>79</v>
      </c>
      <c r="B236" s="35">
        <v>37125</v>
      </c>
      <c r="C236">
        <v>1</v>
      </c>
      <c r="D236">
        <v>1</v>
      </c>
    </row>
    <row r="237" spans="1:4" x14ac:dyDescent="0.2">
      <c r="A237" t="s">
        <v>131</v>
      </c>
      <c r="B237" s="35">
        <v>37165</v>
      </c>
      <c r="C237">
        <v>1</v>
      </c>
      <c r="D237">
        <v>2</v>
      </c>
    </row>
    <row r="238" spans="1:4" x14ac:dyDescent="0.2">
      <c r="A238" t="s">
        <v>47</v>
      </c>
      <c r="B238" s="35">
        <v>37140</v>
      </c>
      <c r="C238">
        <v>1</v>
      </c>
      <c r="D238">
        <v>2</v>
      </c>
    </row>
    <row r="239" spans="1:4" x14ac:dyDescent="0.2">
      <c r="A239" t="s">
        <v>47</v>
      </c>
      <c r="B239" s="35">
        <v>37141</v>
      </c>
      <c r="C239">
        <v>1</v>
      </c>
      <c r="D239">
        <v>1</v>
      </c>
    </row>
    <row r="240" spans="1:4" x14ac:dyDescent="0.2">
      <c r="A240" t="s">
        <v>80</v>
      </c>
      <c r="B240" s="35">
        <v>37130</v>
      </c>
      <c r="C240">
        <v>1</v>
      </c>
      <c r="D240">
        <v>1</v>
      </c>
    </row>
    <row r="241" spans="1:4" x14ac:dyDescent="0.2">
      <c r="A241" t="s">
        <v>81</v>
      </c>
      <c r="B241" s="35">
        <v>37110</v>
      </c>
      <c r="C241">
        <v>8</v>
      </c>
      <c r="D241">
        <v>9</v>
      </c>
    </row>
    <row r="242" spans="1:4" x14ac:dyDescent="0.2">
      <c r="A242" t="s">
        <v>81</v>
      </c>
      <c r="B242" s="35">
        <v>37111</v>
      </c>
      <c r="C242">
        <v>9</v>
      </c>
      <c r="D242">
        <v>12</v>
      </c>
    </row>
    <row r="243" spans="1:4" x14ac:dyDescent="0.2">
      <c r="A243" t="s">
        <v>81</v>
      </c>
      <c r="B243" s="35">
        <v>37116</v>
      </c>
      <c r="C243">
        <v>1</v>
      </c>
      <c r="D243">
        <v>2</v>
      </c>
    </row>
    <row r="244" spans="1:4" x14ac:dyDescent="0.2">
      <c r="A244" t="s">
        <v>81</v>
      </c>
      <c r="B244" s="35">
        <v>37124</v>
      </c>
      <c r="C244">
        <v>1</v>
      </c>
      <c r="D244">
        <v>4</v>
      </c>
    </row>
    <row r="245" spans="1:4" x14ac:dyDescent="0.2">
      <c r="A245" t="s">
        <v>81</v>
      </c>
      <c r="B245" s="35">
        <v>37125</v>
      </c>
      <c r="C245">
        <v>4</v>
      </c>
      <c r="D245">
        <v>5</v>
      </c>
    </row>
    <row r="246" spans="1:4" x14ac:dyDescent="0.2">
      <c r="C246">
        <f>SUM(C30:C245)</f>
        <v>370</v>
      </c>
      <c r="D246">
        <f>SUM(D30:D245)</f>
        <v>756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127"/>
  <sheetViews>
    <sheetView topLeftCell="A101" workbookViewId="0">
      <selection activeCell="D104" sqref="D104:E110"/>
    </sheetView>
  </sheetViews>
  <sheetFormatPr defaultRowHeight="12.75" x14ac:dyDescent="0.2"/>
  <cols>
    <col min="1" max="1" width="15.85546875" style="3" customWidth="1"/>
    <col min="2" max="2" width="16.7109375" style="3" customWidth="1"/>
    <col min="3" max="3" width="16" style="3" customWidth="1"/>
    <col min="4" max="4" width="14.42578125" style="3" customWidth="1"/>
    <col min="5" max="5" width="14" style="3" customWidth="1"/>
    <col min="6" max="6" width="14.42578125" style="3" customWidth="1"/>
    <col min="7" max="7" width="16.140625" style="3" customWidth="1"/>
    <col min="8" max="9" width="12.7109375" style="3" customWidth="1"/>
    <col min="10" max="10" width="13.5703125" style="3" customWidth="1"/>
    <col min="11" max="11" width="11.7109375" style="3" customWidth="1"/>
    <col min="12" max="12" width="2.5703125" style="3" customWidth="1"/>
    <col min="13" max="13" width="0" style="3" hidden="1" customWidth="1"/>
    <col min="14" max="14" width="12" style="3" hidden="1" customWidth="1"/>
    <col min="15" max="15" width="0" style="3" hidden="1" customWidth="1"/>
    <col min="16" max="16384" width="9.140625" style="3"/>
  </cols>
  <sheetData>
    <row r="3" spans="1:14" ht="26.25" x14ac:dyDescent="0.4">
      <c r="E3" s="55" t="s">
        <v>21</v>
      </c>
      <c r="F3" s="55"/>
      <c r="G3" s="56"/>
    </row>
    <row r="4" spans="1:14" ht="18" x14ac:dyDescent="0.25">
      <c r="E4" s="143">
        <f ca="1">TODAY()-7</f>
        <v>41879</v>
      </c>
      <c r="F4" s="144" t="s">
        <v>127</v>
      </c>
      <c r="G4" s="143">
        <f ca="1">TODAY()-3</f>
        <v>41883</v>
      </c>
      <c r="M4" s="76">
        <f ca="1">TODAY()-7</f>
        <v>41879</v>
      </c>
      <c r="N4" s="76">
        <f ca="1">TODAY()-3</f>
        <v>41883</v>
      </c>
    </row>
    <row r="5" spans="1:14" ht="15.75" x14ac:dyDescent="0.25">
      <c r="G5" s="77"/>
    </row>
    <row r="8" spans="1:14" ht="15" x14ac:dyDescent="0.2">
      <c r="A8" s="90"/>
      <c r="B8" s="90"/>
      <c r="C8" s="90"/>
      <c r="D8" s="90"/>
      <c r="E8" s="90"/>
      <c r="F8" s="90"/>
      <c r="G8" s="90"/>
      <c r="H8" s="90"/>
      <c r="I8" s="90"/>
      <c r="J8" s="90"/>
      <c r="K8" s="90"/>
    </row>
    <row r="9" spans="1:14" ht="15.75" x14ac:dyDescent="0.25">
      <c r="A9" s="90"/>
      <c r="B9" s="90"/>
      <c r="C9" s="90"/>
      <c r="D9" s="297" t="s">
        <v>19</v>
      </c>
      <c r="E9" s="297"/>
      <c r="F9" s="297"/>
      <c r="G9" s="93"/>
      <c r="H9" s="297" t="s">
        <v>20</v>
      </c>
      <c r="I9" s="297"/>
      <c r="J9" s="297"/>
      <c r="K9" s="90"/>
    </row>
    <row r="10" spans="1:14" ht="16.5" thickBot="1" x14ac:dyDescent="0.3">
      <c r="A10" s="85" t="s">
        <v>0</v>
      </c>
      <c r="B10" s="85"/>
      <c r="C10" s="85"/>
      <c r="D10" s="93" t="s">
        <v>2</v>
      </c>
      <c r="E10" s="93"/>
      <c r="F10" s="93" t="s">
        <v>3</v>
      </c>
      <c r="G10" s="93"/>
      <c r="H10" s="93" t="s">
        <v>2</v>
      </c>
      <c r="I10" s="93"/>
      <c r="J10" s="93" t="s">
        <v>3</v>
      </c>
      <c r="K10" s="94"/>
    </row>
    <row r="11" spans="1:14" ht="15" x14ac:dyDescent="0.2">
      <c r="A11" s="95"/>
      <c r="B11" s="54"/>
      <c r="C11" s="54"/>
      <c r="D11" s="54"/>
      <c r="E11" s="54"/>
      <c r="F11" s="54"/>
      <c r="G11" s="54"/>
      <c r="H11" s="54"/>
      <c r="I11" s="54"/>
      <c r="J11" s="96"/>
      <c r="K11" s="94"/>
    </row>
    <row r="12" spans="1:14" ht="15" x14ac:dyDescent="0.2">
      <c r="A12" s="97"/>
      <c r="B12" s="94" t="s">
        <v>24</v>
      </c>
      <c r="C12" s="94"/>
      <c r="D12" s="99">
        <f>'Production User Info'!D24</f>
        <v>46</v>
      </c>
      <c r="E12" s="94"/>
      <c r="F12" s="99">
        <f>'Production User Info'!C24</f>
        <v>30</v>
      </c>
      <c r="G12" s="94"/>
      <c r="H12" s="98">
        <f>'Production User Info'!D194</f>
        <v>757</v>
      </c>
      <c r="I12" s="94"/>
      <c r="J12" s="145">
        <f>'Production User Info'!C194</f>
        <v>437</v>
      </c>
      <c r="K12" s="94"/>
    </row>
    <row r="13" spans="1:14" ht="15" x14ac:dyDescent="0.2">
      <c r="A13" s="97"/>
      <c r="B13" s="94" t="s">
        <v>4</v>
      </c>
      <c r="C13" s="94"/>
      <c r="D13" s="98">
        <f>'Production User Info'!I20</f>
        <v>22</v>
      </c>
      <c r="E13" s="94"/>
      <c r="F13" s="99">
        <f>'Production User Info'!H20</f>
        <v>12</v>
      </c>
      <c r="G13" s="94"/>
      <c r="H13" s="98">
        <f>'Production User Info'!I144</f>
        <v>372</v>
      </c>
      <c r="I13" s="94"/>
      <c r="J13" s="100">
        <f>'Production User Info'!H144</f>
        <v>234</v>
      </c>
      <c r="K13" s="94"/>
    </row>
    <row r="14" spans="1:14" ht="15" x14ac:dyDescent="0.2">
      <c r="A14" s="97"/>
      <c r="B14" s="94" t="s">
        <v>5</v>
      </c>
      <c r="C14" s="94"/>
      <c r="D14" s="98">
        <f>SUM(D12-D13)</f>
        <v>24</v>
      </c>
      <c r="E14" s="94"/>
      <c r="F14" s="99">
        <f>SUM(F12-F13)</f>
        <v>18</v>
      </c>
      <c r="G14" s="94"/>
      <c r="H14" s="98">
        <f>SUM(H12-H13)</f>
        <v>385</v>
      </c>
      <c r="I14" s="94"/>
      <c r="J14" s="145">
        <f>SUM(J12-J13)</f>
        <v>203</v>
      </c>
      <c r="K14" s="94"/>
    </row>
    <row r="15" spans="1:14" ht="15.75" thickBot="1" x14ac:dyDescent="0.25">
      <c r="A15" s="101"/>
      <c r="B15" s="102"/>
      <c r="C15" s="102"/>
      <c r="D15" s="102"/>
      <c r="E15" s="102"/>
      <c r="F15" s="102"/>
      <c r="G15" s="102"/>
      <c r="H15" s="102"/>
      <c r="I15" s="102"/>
      <c r="J15" s="103"/>
      <c r="K15" s="94"/>
    </row>
    <row r="16" spans="1:14" ht="15" x14ac:dyDescent="0.2">
      <c r="A16" s="90"/>
      <c r="B16" s="90"/>
      <c r="C16" s="90"/>
      <c r="D16" s="90"/>
      <c r="E16" s="90"/>
      <c r="F16" s="90"/>
      <c r="G16" s="90"/>
      <c r="H16" s="90"/>
      <c r="I16" s="90"/>
      <c r="J16" s="90"/>
      <c r="K16" s="90"/>
    </row>
    <row r="17" spans="1:11" ht="15" x14ac:dyDescent="0.2">
      <c r="A17" s="90"/>
      <c r="B17" s="90"/>
      <c r="C17" s="90"/>
      <c r="D17" s="90"/>
      <c r="E17" s="90"/>
      <c r="F17" s="90"/>
      <c r="G17" s="90"/>
      <c r="H17" s="90"/>
      <c r="I17" s="90"/>
      <c r="J17" s="90"/>
      <c r="K17" s="90"/>
    </row>
    <row r="18" spans="1:11" ht="15.75" x14ac:dyDescent="0.25">
      <c r="A18" s="90"/>
      <c r="B18" s="90"/>
      <c r="C18" s="90"/>
      <c r="D18" s="297" t="s">
        <v>19</v>
      </c>
      <c r="E18" s="297"/>
      <c r="F18" s="297"/>
      <c r="G18" s="93"/>
      <c r="H18" s="297" t="s">
        <v>20</v>
      </c>
      <c r="I18" s="297"/>
      <c r="J18" s="297"/>
      <c r="K18" s="90"/>
    </row>
    <row r="19" spans="1:11" ht="16.5" thickBot="1" x14ac:dyDescent="0.3">
      <c r="A19" s="85" t="s">
        <v>6</v>
      </c>
      <c r="B19" s="85"/>
      <c r="C19" s="85"/>
      <c r="D19" s="93" t="s">
        <v>54</v>
      </c>
      <c r="E19" s="93"/>
      <c r="F19" s="93" t="s">
        <v>3</v>
      </c>
      <c r="G19" s="93"/>
      <c r="H19" s="93" t="s">
        <v>54</v>
      </c>
      <c r="I19" s="93"/>
      <c r="J19" s="93" t="s">
        <v>3</v>
      </c>
      <c r="K19" s="90"/>
    </row>
    <row r="20" spans="1:11" ht="15" x14ac:dyDescent="0.2">
      <c r="A20" s="95" t="s">
        <v>1</v>
      </c>
      <c r="B20" s="54"/>
      <c r="C20" s="54"/>
      <c r="D20" s="54"/>
      <c r="E20" s="54"/>
      <c r="F20" s="54"/>
      <c r="G20" s="54"/>
      <c r="H20" s="54"/>
      <c r="I20" s="54"/>
      <c r="J20" s="96"/>
      <c r="K20" s="90"/>
    </row>
    <row r="21" spans="1:11" ht="15" x14ac:dyDescent="0.2">
      <c r="A21" s="97"/>
      <c r="B21" s="94" t="s">
        <v>24</v>
      </c>
      <c r="C21" s="94"/>
      <c r="D21" s="98">
        <f>'Guest User Info'!D27</f>
        <v>55</v>
      </c>
      <c r="E21" s="94"/>
      <c r="F21" s="99">
        <f>'Guest User Info'!C27</f>
        <v>26</v>
      </c>
      <c r="G21" s="94"/>
      <c r="H21" s="98">
        <f>'Guest User Info'!D246</f>
        <v>756</v>
      </c>
      <c r="I21" s="94"/>
      <c r="J21" s="100">
        <f>'Guest User Info'!C246</f>
        <v>370</v>
      </c>
      <c r="K21" s="90"/>
    </row>
    <row r="22" spans="1:11" ht="15" x14ac:dyDescent="0.2">
      <c r="A22" s="97"/>
      <c r="B22" s="94" t="s">
        <v>4</v>
      </c>
      <c r="C22" s="94"/>
      <c r="D22" s="98">
        <f>'Guest User Info'!I11</f>
        <v>21</v>
      </c>
      <c r="E22" s="94"/>
      <c r="F22" s="98">
        <f>'Guest User Info'!H11</f>
        <v>7</v>
      </c>
      <c r="G22" s="94"/>
      <c r="H22" s="98">
        <f>'Guest User Info'!I87</f>
        <v>328</v>
      </c>
      <c r="I22" s="94"/>
      <c r="J22" s="100">
        <f>'Guest User Info'!H87</f>
        <v>168</v>
      </c>
      <c r="K22" s="90"/>
    </row>
    <row r="23" spans="1:11" ht="15.75" thickBot="1" x14ac:dyDescent="0.25">
      <c r="A23" s="101"/>
      <c r="B23" s="102"/>
      <c r="C23" s="102"/>
      <c r="D23" s="102"/>
      <c r="E23" s="102"/>
      <c r="F23" s="102"/>
      <c r="G23" s="102"/>
      <c r="H23" s="102"/>
      <c r="I23" s="102"/>
      <c r="J23" s="103"/>
      <c r="K23" s="90"/>
    </row>
    <row r="24" spans="1:11" ht="15" x14ac:dyDescent="0.2">
      <c r="A24" s="94"/>
      <c r="B24" s="94"/>
      <c r="C24" s="94"/>
      <c r="D24" s="94"/>
      <c r="E24" s="94"/>
      <c r="F24" s="90"/>
      <c r="G24" s="90"/>
      <c r="H24" s="90"/>
      <c r="I24" s="90"/>
      <c r="J24" s="90"/>
      <c r="K24" s="90"/>
    </row>
    <row r="25" spans="1:11" ht="16.5" thickBot="1" x14ac:dyDescent="0.3">
      <c r="A25" s="275" t="s">
        <v>139</v>
      </c>
      <c r="B25" s="275"/>
      <c r="C25" s="275"/>
      <c r="D25" s="275"/>
      <c r="E25" s="275"/>
      <c r="F25" s="275"/>
      <c r="G25" s="275" t="s">
        <v>137</v>
      </c>
      <c r="H25" s="275"/>
      <c r="I25" s="275"/>
      <c r="J25" s="94"/>
      <c r="K25" s="90"/>
    </row>
    <row r="26" spans="1:11" ht="15" x14ac:dyDescent="0.2">
      <c r="A26" s="290" t="s">
        <v>50</v>
      </c>
      <c r="B26" s="291"/>
      <c r="C26" s="292"/>
      <c r="D26" s="94"/>
      <c r="E26" s="94"/>
      <c r="F26" s="94"/>
      <c r="G26" s="290" t="s">
        <v>148</v>
      </c>
      <c r="H26" s="291"/>
      <c r="I26" s="291"/>
      <c r="J26" s="292"/>
      <c r="K26" s="90"/>
    </row>
    <row r="27" spans="1:11" ht="15.75" thickBot="1" x14ac:dyDescent="0.25">
      <c r="A27" s="270" t="s">
        <v>56</v>
      </c>
      <c r="B27" s="271"/>
      <c r="C27" s="272"/>
      <c r="D27" s="90"/>
      <c r="E27" s="90"/>
      <c r="F27" s="90"/>
      <c r="G27" s="300" t="s">
        <v>133</v>
      </c>
      <c r="H27" s="301"/>
      <c r="I27" s="301"/>
      <c r="J27" s="302"/>
      <c r="K27" s="90"/>
    </row>
    <row r="28" spans="1:11" ht="15" x14ac:dyDescent="0.2">
      <c r="A28" s="270" t="s">
        <v>52</v>
      </c>
      <c r="B28" s="271"/>
      <c r="C28" s="272"/>
      <c r="D28" s="90"/>
      <c r="E28" s="90"/>
      <c r="F28" s="90"/>
      <c r="G28" s="94"/>
      <c r="H28" s="94"/>
      <c r="I28" s="94"/>
      <c r="J28" s="94"/>
      <c r="K28" s="90"/>
    </row>
    <row r="29" spans="1:11" ht="16.5" thickBot="1" x14ac:dyDescent="0.3">
      <c r="A29" s="105"/>
      <c r="B29" s="106"/>
      <c r="C29" s="107"/>
      <c r="D29" s="90"/>
      <c r="E29" s="90"/>
      <c r="F29" s="90"/>
      <c r="G29" s="275" t="s">
        <v>138</v>
      </c>
      <c r="H29" s="275"/>
      <c r="I29" s="275"/>
      <c r="J29" s="275"/>
      <c r="K29" s="90"/>
    </row>
    <row r="30" spans="1:11" ht="15.75" thickBot="1" x14ac:dyDescent="0.25">
      <c r="A30" s="108"/>
      <c r="B30" s="109"/>
      <c r="C30" s="110"/>
      <c r="D30" s="90"/>
      <c r="E30" s="90"/>
      <c r="F30" s="90"/>
      <c r="G30" s="276" t="s">
        <v>148</v>
      </c>
      <c r="H30" s="277"/>
      <c r="I30" s="277"/>
      <c r="J30" s="278"/>
      <c r="K30" s="90"/>
    </row>
    <row r="31" spans="1:11" ht="15" x14ac:dyDescent="0.2">
      <c r="A31" s="94"/>
      <c r="B31" s="94"/>
      <c r="C31" s="94"/>
      <c r="D31" s="94"/>
      <c r="E31" s="94"/>
      <c r="F31" s="94"/>
      <c r="G31" s="113"/>
      <c r="H31" s="113"/>
      <c r="I31" s="113"/>
      <c r="J31" s="113"/>
      <c r="K31" s="90"/>
    </row>
    <row r="32" spans="1:11" x14ac:dyDescent="0.2">
      <c r="A32" s="9"/>
      <c r="B32" s="9"/>
      <c r="C32" s="9"/>
      <c r="D32" s="9"/>
      <c r="E32" s="9"/>
    </row>
    <row r="33" spans="1:11" x14ac:dyDescent="0.2">
      <c r="A33" s="9"/>
      <c r="B33" s="9"/>
      <c r="C33" s="9"/>
      <c r="D33" s="9"/>
      <c r="E33" s="9"/>
    </row>
    <row r="34" spans="1:11" ht="18.75" thickBot="1" x14ac:dyDescent="0.3">
      <c r="A34" s="66" t="s">
        <v>85</v>
      </c>
      <c r="B34" s="66"/>
      <c r="C34" s="66"/>
      <c r="D34" s="66"/>
      <c r="E34" s="9"/>
    </row>
    <row r="35" spans="1:11" ht="15.75" x14ac:dyDescent="0.25">
      <c r="A35" s="14"/>
      <c r="B35" s="87"/>
      <c r="C35" s="87"/>
      <c r="D35" s="87"/>
      <c r="E35" s="6"/>
      <c r="F35" s="6"/>
      <c r="G35" s="6"/>
      <c r="H35" s="6"/>
      <c r="I35" s="6"/>
      <c r="J35" s="6"/>
      <c r="K35" s="7"/>
    </row>
    <row r="36" spans="1:11" ht="15.75" x14ac:dyDescent="0.25">
      <c r="A36" s="71" t="s">
        <v>128</v>
      </c>
      <c r="B36" s="9"/>
      <c r="C36" s="9"/>
      <c r="D36" s="9"/>
      <c r="E36" s="9"/>
      <c r="F36" s="9"/>
      <c r="G36" s="9"/>
      <c r="H36" s="9"/>
      <c r="I36" s="9"/>
      <c r="J36" s="9"/>
      <c r="K36" s="10"/>
    </row>
    <row r="37" spans="1:11" x14ac:dyDescent="0.2">
      <c r="A37" s="8"/>
      <c r="B37" s="9"/>
      <c r="C37" s="9"/>
      <c r="D37" s="9"/>
      <c r="E37" s="9"/>
      <c r="F37" s="9"/>
      <c r="G37" s="9"/>
      <c r="H37" s="9"/>
      <c r="I37" s="9"/>
      <c r="J37" s="9"/>
      <c r="K37" s="10"/>
    </row>
    <row r="38" spans="1:11" x14ac:dyDescent="0.2">
      <c r="A38" s="8"/>
      <c r="B38" s="9"/>
      <c r="C38" s="9"/>
      <c r="D38" s="9"/>
      <c r="E38" s="9"/>
      <c r="F38" s="9"/>
      <c r="G38" s="9"/>
      <c r="H38" s="9"/>
      <c r="I38" s="9"/>
      <c r="J38" s="9"/>
      <c r="K38" s="10"/>
    </row>
    <row r="39" spans="1:11" x14ac:dyDescent="0.2">
      <c r="A39" s="8"/>
      <c r="B39" s="9"/>
      <c r="C39" s="9"/>
      <c r="D39" s="9"/>
      <c r="E39" s="9"/>
      <c r="F39" s="9"/>
      <c r="G39" s="9"/>
      <c r="H39" s="9"/>
      <c r="I39" s="9"/>
      <c r="J39" s="9"/>
      <c r="K39" s="10"/>
    </row>
    <row r="40" spans="1:11" x14ac:dyDescent="0.2">
      <c r="A40" s="8"/>
      <c r="B40" s="9"/>
      <c r="C40" s="9"/>
      <c r="D40" s="9"/>
      <c r="E40" s="9"/>
      <c r="F40" s="9"/>
      <c r="G40" s="9"/>
      <c r="H40" s="9"/>
      <c r="I40" s="9"/>
      <c r="J40" s="9"/>
      <c r="K40" s="10"/>
    </row>
    <row r="41" spans="1:11" x14ac:dyDescent="0.2">
      <c r="A41" s="8"/>
      <c r="B41" s="9"/>
      <c r="C41" s="9"/>
      <c r="D41" s="9"/>
      <c r="E41" s="9"/>
      <c r="F41" s="9"/>
      <c r="G41" s="9"/>
      <c r="H41" s="9"/>
      <c r="I41" s="9"/>
      <c r="J41" s="9"/>
      <c r="K41" s="10"/>
    </row>
    <row r="42" spans="1:11" x14ac:dyDescent="0.2">
      <c r="A42" s="8"/>
      <c r="B42" s="9"/>
      <c r="C42" s="9"/>
      <c r="D42" s="9"/>
      <c r="E42" s="9"/>
      <c r="F42" s="9"/>
      <c r="G42" s="9"/>
      <c r="H42" s="9"/>
      <c r="I42" s="9"/>
      <c r="J42" s="9"/>
      <c r="K42" s="10"/>
    </row>
    <row r="43" spans="1:11" x14ac:dyDescent="0.2">
      <c r="A43" s="8"/>
      <c r="B43" s="9"/>
      <c r="C43" s="9"/>
      <c r="D43" s="9"/>
      <c r="E43" s="9"/>
      <c r="F43" s="9"/>
      <c r="G43" s="9"/>
      <c r="H43" s="9"/>
      <c r="I43" s="9"/>
      <c r="J43" s="9"/>
      <c r="K43" s="10"/>
    </row>
    <row r="44" spans="1:11" x14ac:dyDescent="0.2">
      <c r="A44" s="8"/>
      <c r="B44" s="9"/>
      <c r="C44" s="9"/>
      <c r="D44" s="9"/>
      <c r="E44" s="9"/>
      <c r="F44" s="9"/>
      <c r="G44" s="9"/>
      <c r="H44" s="9"/>
      <c r="I44" s="9"/>
      <c r="J44" s="9"/>
      <c r="K44" s="10"/>
    </row>
    <row r="45" spans="1:11" x14ac:dyDescent="0.2">
      <c r="A45" s="8"/>
      <c r="B45" s="9"/>
      <c r="C45" s="9"/>
      <c r="D45" s="9"/>
      <c r="E45" s="9"/>
      <c r="F45" s="9"/>
      <c r="G45" s="9"/>
      <c r="H45" s="9"/>
      <c r="I45" s="9"/>
      <c r="J45" s="9"/>
      <c r="K45" s="10"/>
    </row>
    <row r="46" spans="1:11" x14ac:dyDescent="0.2">
      <c r="A46" s="8"/>
      <c r="B46" s="9"/>
      <c r="C46" s="9"/>
      <c r="D46" s="9"/>
      <c r="E46" s="9"/>
      <c r="F46" s="9"/>
      <c r="G46" s="9"/>
      <c r="H46" s="9"/>
      <c r="I46" s="9"/>
      <c r="J46" s="9"/>
      <c r="K46" s="10"/>
    </row>
    <row r="47" spans="1:11" x14ac:dyDescent="0.2">
      <c r="A47" s="8"/>
      <c r="B47" s="9"/>
      <c r="C47" s="9"/>
      <c r="D47" s="9"/>
      <c r="E47" s="9"/>
      <c r="F47" s="9"/>
      <c r="G47" s="9"/>
      <c r="H47" s="9"/>
      <c r="I47" s="9"/>
      <c r="J47" s="9"/>
      <c r="K47" s="10"/>
    </row>
    <row r="48" spans="1:11" x14ac:dyDescent="0.2">
      <c r="A48" s="8"/>
      <c r="B48" s="9"/>
      <c r="C48" s="9"/>
      <c r="D48" s="9"/>
      <c r="E48" s="9"/>
      <c r="F48" s="9"/>
      <c r="G48" s="9"/>
      <c r="H48" s="9"/>
      <c r="I48" s="9"/>
      <c r="J48" s="9"/>
      <c r="K48" s="10"/>
    </row>
    <row r="49" spans="1:11" x14ac:dyDescent="0.2">
      <c r="A49" s="8"/>
      <c r="B49" s="9"/>
      <c r="C49" s="9"/>
      <c r="D49" s="9"/>
      <c r="E49" s="9"/>
      <c r="F49" s="9"/>
      <c r="G49" s="9"/>
      <c r="H49" s="9"/>
      <c r="I49" s="9"/>
      <c r="J49" s="9"/>
      <c r="K49" s="10"/>
    </row>
    <row r="50" spans="1:11" x14ac:dyDescent="0.2">
      <c r="A50" s="8"/>
      <c r="B50" s="9"/>
      <c r="C50" s="9"/>
      <c r="D50" s="9"/>
      <c r="E50" s="9"/>
      <c r="F50" s="9"/>
      <c r="G50" s="9"/>
      <c r="H50" s="9"/>
      <c r="I50" s="9"/>
      <c r="J50" s="9"/>
      <c r="K50" s="10"/>
    </row>
    <row r="51" spans="1:11" x14ac:dyDescent="0.2">
      <c r="A51" s="8"/>
      <c r="B51" s="9"/>
      <c r="C51" s="9"/>
      <c r="D51" s="9"/>
      <c r="E51" s="9"/>
      <c r="F51" s="9"/>
      <c r="G51" s="9"/>
      <c r="H51" s="9"/>
      <c r="I51" s="9"/>
      <c r="J51" s="9"/>
      <c r="K51" s="10"/>
    </row>
    <row r="52" spans="1:11" x14ac:dyDescent="0.2">
      <c r="A52" s="8"/>
      <c r="B52" s="9"/>
      <c r="C52" s="9"/>
      <c r="D52" s="9"/>
      <c r="E52" s="9"/>
      <c r="F52" s="9"/>
      <c r="G52" s="9"/>
      <c r="H52" s="9"/>
      <c r="I52" s="9"/>
      <c r="J52" s="9"/>
      <c r="K52" s="10"/>
    </row>
    <row r="53" spans="1:11" x14ac:dyDescent="0.2">
      <c r="A53" s="8"/>
      <c r="B53" s="9"/>
      <c r="C53" s="9"/>
      <c r="D53" s="9"/>
      <c r="E53" s="9"/>
      <c r="F53" s="9"/>
      <c r="G53" s="9"/>
      <c r="H53" s="9"/>
      <c r="I53" s="9"/>
      <c r="J53" s="9"/>
      <c r="K53" s="10"/>
    </row>
    <row r="54" spans="1:11" x14ac:dyDescent="0.2">
      <c r="A54" s="8"/>
      <c r="B54" s="9"/>
      <c r="C54" s="9"/>
      <c r="D54" s="9"/>
      <c r="E54" s="9"/>
      <c r="F54" s="9"/>
      <c r="G54" s="9"/>
      <c r="H54" s="9"/>
      <c r="I54" s="9"/>
      <c r="J54" s="9"/>
      <c r="K54" s="10"/>
    </row>
    <row r="55" spans="1:11" x14ac:dyDescent="0.2">
      <c r="A55" s="8"/>
      <c r="B55" s="9"/>
      <c r="C55" s="9"/>
      <c r="D55" s="9"/>
      <c r="E55" s="9"/>
      <c r="F55" s="9"/>
      <c r="G55" s="9"/>
      <c r="H55" s="9"/>
      <c r="I55" s="9"/>
      <c r="J55" s="9"/>
      <c r="K55" s="10"/>
    </row>
    <row r="56" spans="1:11" x14ac:dyDescent="0.2">
      <c r="A56" s="8"/>
      <c r="B56" s="9"/>
      <c r="C56" s="9"/>
      <c r="D56" s="9"/>
      <c r="E56" s="9"/>
      <c r="F56" s="9"/>
      <c r="G56" s="9"/>
      <c r="H56" s="9"/>
      <c r="I56" s="9"/>
      <c r="J56" s="9"/>
      <c r="K56" s="10"/>
    </row>
    <row r="57" spans="1:11" x14ac:dyDescent="0.2">
      <c r="A57" s="8"/>
      <c r="B57" s="9"/>
      <c r="C57" s="9"/>
      <c r="D57" s="9"/>
      <c r="E57" s="9"/>
      <c r="F57" s="9"/>
      <c r="G57" s="9"/>
      <c r="H57" s="9"/>
      <c r="I57" s="9"/>
      <c r="J57" s="9"/>
      <c r="K57" s="10"/>
    </row>
    <row r="58" spans="1:11" x14ac:dyDescent="0.2">
      <c r="A58" s="8"/>
      <c r="B58" s="9"/>
      <c r="C58" s="9"/>
      <c r="D58" s="9"/>
      <c r="E58" s="9"/>
      <c r="F58" s="9"/>
      <c r="G58" s="9"/>
      <c r="H58" s="9"/>
      <c r="I58" s="9"/>
      <c r="J58" s="9"/>
      <c r="K58" s="10"/>
    </row>
    <row r="59" spans="1:11" x14ac:dyDescent="0.2">
      <c r="A59" s="8"/>
      <c r="B59" s="9"/>
      <c r="C59" s="9"/>
      <c r="D59" s="9"/>
      <c r="E59" s="9"/>
      <c r="F59" s="9"/>
      <c r="G59" s="9"/>
      <c r="H59" s="9"/>
      <c r="I59" s="9"/>
      <c r="J59" s="9"/>
      <c r="K59" s="10"/>
    </row>
    <row r="60" spans="1:11" ht="13.5" thickBot="1" x14ac:dyDescent="0.25">
      <c r="A60" s="72" t="s">
        <v>158</v>
      </c>
      <c r="B60" s="9"/>
      <c r="C60" s="9"/>
      <c r="D60" s="9"/>
      <c r="E60" s="9"/>
      <c r="F60" s="9"/>
      <c r="G60" s="9"/>
      <c r="H60" s="9"/>
      <c r="I60" s="9"/>
      <c r="J60" s="9"/>
      <c r="K60" s="10"/>
    </row>
    <row r="61" spans="1:11" ht="25.5" x14ac:dyDescent="0.2">
      <c r="A61" s="8"/>
      <c r="B61" s="287"/>
      <c r="C61" s="288"/>
      <c r="D61" s="289"/>
      <c r="E61" s="59" t="s">
        <v>95</v>
      </c>
      <c r="F61" s="60" t="s">
        <v>86</v>
      </c>
      <c r="G61" s="59" t="s">
        <v>96</v>
      </c>
      <c r="H61" s="60" t="s">
        <v>87</v>
      </c>
      <c r="I61" s="60" t="s">
        <v>54</v>
      </c>
      <c r="J61" s="7"/>
      <c r="K61" s="10"/>
    </row>
    <row r="62" spans="1:11" ht="15" x14ac:dyDescent="0.2">
      <c r="A62" s="8"/>
      <c r="B62" s="281" t="s">
        <v>88</v>
      </c>
      <c r="C62" s="282"/>
      <c r="D62" s="283"/>
      <c r="E62" s="98">
        <v>6</v>
      </c>
      <c r="F62" s="117" t="s">
        <v>84</v>
      </c>
      <c r="G62" s="117" t="s">
        <v>84</v>
      </c>
      <c r="H62" s="117" t="s">
        <v>84</v>
      </c>
      <c r="I62" s="98">
        <f>SUM(G62:H62)</f>
        <v>0</v>
      </c>
      <c r="J62" s="10"/>
      <c r="K62" s="10"/>
    </row>
    <row r="63" spans="1:11" ht="15" x14ac:dyDescent="0.2">
      <c r="A63" s="8"/>
      <c r="B63" s="114" t="s">
        <v>89</v>
      </c>
      <c r="C63" s="115"/>
      <c r="D63" s="115"/>
      <c r="E63" s="118">
        <v>16</v>
      </c>
      <c r="F63" s="119">
        <v>32832</v>
      </c>
      <c r="G63" s="119">
        <v>6271</v>
      </c>
      <c r="H63" s="119">
        <v>40106</v>
      </c>
      <c r="I63" s="118">
        <f>SUM(G63:H63)</f>
        <v>46377</v>
      </c>
      <c r="J63" s="10"/>
      <c r="K63" s="10"/>
    </row>
    <row r="64" spans="1:11" ht="15" x14ac:dyDescent="0.2">
      <c r="A64" s="8"/>
      <c r="B64" s="114" t="s">
        <v>90</v>
      </c>
      <c r="C64" s="115"/>
      <c r="D64" s="115"/>
      <c r="E64" s="120">
        <v>125883</v>
      </c>
      <c r="F64" s="121">
        <v>23316</v>
      </c>
      <c r="G64" s="121">
        <v>20145</v>
      </c>
      <c r="H64" s="121">
        <v>162172</v>
      </c>
      <c r="I64" s="120">
        <f>SUM(G64:H64)</f>
        <v>182317</v>
      </c>
      <c r="J64" s="10"/>
      <c r="K64" s="10"/>
    </row>
    <row r="65" spans="1:11" ht="15" x14ac:dyDescent="0.2">
      <c r="A65" s="8"/>
      <c r="B65" s="281" t="s">
        <v>91</v>
      </c>
      <c r="C65" s="282"/>
      <c r="D65" s="283"/>
      <c r="E65" s="122">
        <v>72444738</v>
      </c>
      <c r="F65" s="9"/>
      <c r="G65" s="9"/>
      <c r="H65" s="9"/>
      <c r="I65" s="9"/>
      <c r="J65" s="10"/>
      <c r="K65" s="10"/>
    </row>
    <row r="66" spans="1:11" ht="15.75" thickBot="1" x14ac:dyDescent="0.25">
      <c r="A66" s="8"/>
      <c r="B66" s="284" t="s">
        <v>177</v>
      </c>
      <c r="C66" s="285"/>
      <c r="D66" s="286"/>
      <c r="E66" s="123">
        <v>11.31</v>
      </c>
      <c r="F66" s="12"/>
      <c r="G66" s="12"/>
      <c r="H66" s="12"/>
      <c r="I66" s="12"/>
      <c r="J66" s="13"/>
      <c r="K66" s="10"/>
    </row>
    <row r="67" spans="1:11" x14ac:dyDescent="0.2">
      <c r="A67" s="8"/>
      <c r="B67" s="9"/>
      <c r="C67" s="9"/>
      <c r="D67" s="9"/>
      <c r="E67" s="9"/>
      <c r="F67" s="9"/>
      <c r="G67" s="9"/>
      <c r="H67" s="9"/>
      <c r="I67" s="9"/>
      <c r="J67" s="9"/>
      <c r="K67" s="10"/>
    </row>
    <row r="68" spans="1:11" x14ac:dyDescent="0.2">
      <c r="A68" s="72" t="s">
        <v>117</v>
      </c>
      <c r="B68" s="15"/>
      <c r="C68" s="9"/>
      <c r="D68" s="9"/>
      <c r="E68" s="9"/>
      <c r="F68" s="9"/>
      <c r="G68" s="9"/>
      <c r="H68" s="9"/>
      <c r="I68" s="9"/>
      <c r="J68" s="9"/>
      <c r="K68" s="10"/>
    </row>
    <row r="69" spans="1:11" x14ac:dyDescent="0.2">
      <c r="A69" s="89" t="s">
        <v>125</v>
      </c>
      <c r="B69" s="80"/>
      <c r="C69" s="80"/>
      <c r="D69" s="80"/>
      <c r="E69" s="80"/>
      <c r="F69" s="80"/>
      <c r="G69" s="80"/>
      <c r="H69" s="80"/>
      <c r="I69" s="1"/>
      <c r="J69" s="9"/>
      <c r="K69" s="10"/>
    </row>
    <row r="70" spans="1:11" x14ac:dyDescent="0.2">
      <c r="A70" s="92" t="s">
        <v>174</v>
      </c>
      <c r="B70" s="57"/>
      <c r="C70" s="57"/>
      <c r="D70" s="57"/>
      <c r="E70" s="57"/>
      <c r="F70" s="57"/>
      <c r="G70" s="57"/>
      <c r="H70" s="57"/>
      <c r="I70" s="1"/>
      <c r="J70" s="9"/>
      <c r="K70" s="10"/>
    </row>
    <row r="71" spans="1:11" ht="27" customHeight="1" x14ac:dyDescent="0.2">
      <c r="A71" s="279" t="s">
        <v>175</v>
      </c>
      <c r="B71" s="280"/>
      <c r="C71" s="280"/>
      <c r="D71" s="280"/>
      <c r="E71" s="280"/>
      <c r="F71" s="280"/>
      <c r="G71" s="280"/>
      <c r="H71" s="280"/>
      <c r="I71" s="280"/>
      <c r="J71" s="9"/>
      <c r="K71" s="10"/>
    </row>
    <row r="72" spans="1:11" x14ac:dyDescent="0.2">
      <c r="A72" s="298" t="s">
        <v>176</v>
      </c>
      <c r="B72" s="299"/>
      <c r="C72" s="299"/>
      <c r="D72" s="299"/>
      <c r="E72" s="299"/>
      <c r="F72" s="299"/>
      <c r="G72" s="299"/>
      <c r="H72" s="299"/>
      <c r="I72" s="1"/>
      <c r="J72" s="9"/>
      <c r="K72" s="10"/>
    </row>
    <row r="73" spans="1:11" ht="13.5" thickBot="1" x14ac:dyDescent="0.25">
      <c r="A73" s="11"/>
      <c r="B73" s="12"/>
      <c r="C73" s="12"/>
      <c r="D73" s="12"/>
      <c r="E73" s="12"/>
      <c r="F73" s="12"/>
      <c r="G73" s="12"/>
      <c r="H73" s="12"/>
      <c r="I73" s="12"/>
      <c r="J73" s="12"/>
      <c r="K73" s="13"/>
    </row>
    <row r="74" spans="1:11" x14ac:dyDescent="0.2">
      <c r="A74" s="9"/>
      <c r="B74" s="9"/>
      <c r="C74" s="9"/>
      <c r="D74" s="9"/>
      <c r="E74" s="9"/>
    </row>
    <row r="75" spans="1:11" ht="16.5" thickBot="1" x14ac:dyDescent="0.3">
      <c r="A75" s="124" t="s">
        <v>118</v>
      </c>
      <c r="B75" s="124"/>
      <c r="C75" s="124"/>
      <c r="D75" s="125"/>
      <c r="E75" s="125"/>
      <c r="F75" s="125"/>
    </row>
    <row r="76" spans="1:11" ht="15.75" x14ac:dyDescent="0.25">
      <c r="A76" s="67" t="s">
        <v>119</v>
      </c>
      <c r="B76" s="87"/>
      <c r="C76" s="87"/>
      <c r="D76" s="87"/>
      <c r="E76" s="87" t="s">
        <v>54</v>
      </c>
      <c r="F76" s="126" t="s">
        <v>92</v>
      </c>
    </row>
    <row r="77" spans="1:11" ht="15" x14ac:dyDescent="0.2">
      <c r="A77" s="127" t="s">
        <v>106</v>
      </c>
      <c r="B77" s="128"/>
      <c r="C77" s="128"/>
      <c r="D77" s="129"/>
      <c r="E77" s="118">
        <f>G64</f>
        <v>20145</v>
      </c>
      <c r="F77" s="130">
        <f>E77/100000</f>
        <v>0.20144999999999999</v>
      </c>
    </row>
    <row r="78" spans="1:11" ht="15" x14ac:dyDescent="0.2">
      <c r="A78" s="127" t="s">
        <v>93</v>
      </c>
      <c r="B78" s="128"/>
      <c r="C78" s="128"/>
      <c r="D78" s="129"/>
      <c r="E78" s="122">
        <f>D66</f>
        <v>0</v>
      </c>
      <c r="F78" s="130">
        <f>E78/100000000</f>
        <v>0</v>
      </c>
    </row>
    <row r="79" spans="1:11" ht="15.75" thickBot="1" x14ac:dyDescent="0.25">
      <c r="A79" s="131" t="s">
        <v>94</v>
      </c>
      <c r="B79" s="132"/>
      <c r="C79" s="132"/>
      <c r="D79" s="133"/>
      <c r="E79" s="123">
        <f>G63</f>
        <v>6271</v>
      </c>
      <c r="F79" s="134">
        <f>E79/20</f>
        <v>313.55</v>
      </c>
    </row>
    <row r="80" spans="1:11" x14ac:dyDescent="0.2">
      <c r="A80" s="9"/>
      <c r="B80" s="9"/>
      <c r="C80" s="9"/>
      <c r="D80" s="9"/>
      <c r="E80" s="9"/>
    </row>
    <row r="81" spans="1:13" x14ac:dyDescent="0.2">
      <c r="A81" s="9"/>
      <c r="B81" s="9"/>
      <c r="C81" s="9"/>
      <c r="D81" s="9"/>
      <c r="E81" s="9"/>
    </row>
    <row r="83" spans="1:13" ht="15.75" x14ac:dyDescent="0.25">
      <c r="A83" s="85" t="s">
        <v>105</v>
      </c>
      <c r="B83" s="15"/>
      <c r="C83" s="15"/>
      <c r="D83" s="15"/>
      <c r="E83" s="9"/>
      <c r="F83" s="9"/>
      <c r="G83" s="9"/>
      <c r="H83" s="9"/>
      <c r="I83" s="9"/>
      <c r="J83" s="9"/>
      <c r="K83" s="9"/>
      <c r="L83" s="9"/>
      <c r="M83" s="9"/>
    </row>
    <row r="84" spans="1:13" x14ac:dyDescent="0.2">
      <c r="A84" s="15"/>
      <c r="B84" s="15"/>
      <c r="C84" s="15"/>
      <c r="D84" s="15"/>
      <c r="E84" s="9"/>
      <c r="F84" s="9"/>
      <c r="G84" s="9"/>
      <c r="H84" s="9"/>
      <c r="I84" s="9"/>
      <c r="J84" s="9"/>
      <c r="K84" s="9"/>
      <c r="L84" s="9"/>
      <c r="M84" s="9"/>
    </row>
    <row r="85" spans="1:13" ht="13.5" thickBot="1" x14ac:dyDescent="0.25">
      <c r="A85" s="15"/>
      <c r="B85" s="15"/>
      <c r="C85" s="15"/>
      <c r="D85" s="15"/>
      <c r="E85" s="9"/>
      <c r="F85" s="9"/>
      <c r="G85" s="9"/>
      <c r="H85" s="9"/>
      <c r="I85" s="9"/>
      <c r="J85" s="9"/>
      <c r="K85" s="9"/>
      <c r="L85" s="9"/>
      <c r="M85" s="9"/>
    </row>
    <row r="86" spans="1:13" ht="16.5" thickBot="1" x14ac:dyDescent="0.3">
      <c r="A86" s="294" t="s">
        <v>160</v>
      </c>
      <c r="B86" s="295"/>
      <c r="C86" s="295"/>
      <c r="D86" s="296"/>
      <c r="E86" s="294" t="s">
        <v>161</v>
      </c>
      <c r="F86" s="295"/>
      <c r="G86" s="295"/>
      <c r="H86" s="295"/>
      <c r="I86" s="295"/>
      <c r="J86" s="295"/>
      <c r="K86" s="296"/>
      <c r="L86" s="9"/>
      <c r="M86" s="9"/>
    </row>
    <row r="87" spans="1:13" ht="60" x14ac:dyDescent="0.25">
      <c r="A87" s="152" t="s">
        <v>14</v>
      </c>
      <c r="B87" s="153" t="s">
        <v>151</v>
      </c>
      <c r="C87" s="153" t="s">
        <v>152</v>
      </c>
      <c r="D87" s="153" t="s">
        <v>153</v>
      </c>
      <c r="E87" s="154" t="s">
        <v>150</v>
      </c>
      <c r="F87" s="154" t="s">
        <v>104</v>
      </c>
      <c r="G87" s="154" t="s">
        <v>154</v>
      </c>
      <c r="H87" s="154" t="s">
        <v>155</v>
      </c>
      <c r="I87" s="154" t="s">
        <v>156</v>
      </c>
      <c r="J87" s="154" t="s">
        <v>15</v>
      </c>
      <c r="K87" s="155" t="s">
        <v>157</v>
      </c>
      <c r="L87" s="86"/>
      <c r="M87" s="9"/>
    </row>
    <row r="88" spans="1:13" ht="14.25" x14ac:dyDescent="0.2">
      <c r="A88" s="148" t="s">
        <v>16</v>
      </c>
      <c r="B88" s="150"/>
      <c r="C88" s="150"/>
      <c r="D88" s="150" t="s">
        <v>22</v>
      </c>
      <c r="E88" s="150" t="s">
        <v>22</v>
      </c>
      <c r="F88" s="150" t="s">
        <v>22</v>
      </c>
      <c r="G88" s="150"/>
      <c r="H88" s="150" t="s">
        <v>22</v>
      </c>
      <c r="I88" s="150" t="s">
        <v>22</v>
      </c>
      <c r="J88" s="150"/>
      <c r="K88" s="151"/>
    </row>
    <row r="89" spans="1:13" ht="14.25" x14ac:dyDescent="0.2">
      <c r="A89" s="148" t="s">
        <v>17</v>
      </c>
      <c r="B89" s="150"/>
      <c r="C89" s="150"/>
      <c r="D89" s="150"/>
      <c r="E89" s="150" t="s">
        <v>22</v>
      </c>
      <c r="F89" s="150" t="s">
        <v>22</v>
      </c>
      <c r="G89" s="150"/>
      <c r="H89" s="150"/>
      <c r="I89" s="150"/>
      <c r="J89" s="150"/>
      <c r="K89" s="151"/>
    </row>
    <row r="90" spans="1:13" ht="14.25" x14ac:dyDescent="0.2">
      <c r="A90" s="148" t="s">
        <v>35</v>
      </c>
      <c r="B90" s="150"/>
      <c r="C90" s="150"/>
      <c r="D90" s="150"/>
      <c r="E90" s="150" t="s">
        <v>22</v>
      </c>
      <c r="F90" s="150" t="s">
        <v>22</v>
      </c>
      <c r="G90" s="150"/>
      <c r="H90" s="150"/>
      <c r="I90" s="150"/>
      <c r="J90" s="150"/>
      <c r="K90" s="151"/>
    </row>
    <row r="91" spans="1:13" ht="14.25" x14ac:dyDescent="0.2">
      <c r="A91" s="148" t="s">
        <v>18</v>
      </c>
      <c r="B91" s="150"/>
      <c r="C91" s="150"/>
      <c r="D91" s="150"/>
      <c r="E91" s="150" t="s">
        <v>22</v>
      </c>
      <c r="F91" s="150" t="s">
        <v>22</v>
      </c>
      <c r="G91" s="150"/>
      <c r="H91" s="150"/>
      <c r="I91" s="150"/>
      <c r="J91" s="150"/>
      <c r="K91" s="151"/>
    </row>
    <row r="92" spans="1:13" ht="14.25" x14ac:dyDescent="0.2">
      <c r="A92" s="148" t="s">
        <v>110</v>
      </c>
      <c r="B92" s="150"/>
      <c r="C92" s="150" t="s">
        <v>22</v>
      </c>
      <c r="D92" s="150"/>
      <c r="E92" s="150" t="s">
        <v>22</v>
      </c>
      <c r="F92" s="150" t="s">
        <v>22</v>
      </c>
      <c r="G92" s="150"/>
      <c r="H92" s="150"/>
      <c r="I92" s="150"/>
      <c r="J92" s="150"/>
      <c r="K92" s="151"/>
    </row>
    <row r="93" spans="1:13" ht="14.25" x14ac:dyDescent="0.2">
      <c r="A93" s="148" t="s">
        <v>111</v>
      </c>
      <c r="B93" s="150"/>
      <c r="C93" s="150"/>
      <c r="D93" s="150"/>
      <c r="E93" s="150" t="s">
        <v>22</v>
      </c>
      <c r="F93" s="150" t="s">
        <v>22</v>
      </c>
      <c r="G93" s="150"/>
      <c r="H93" s="150"/>
      <c r="I93" s="150"/>
      <c r="J93" s="150"/>
      <c r="K93" s="151"/>
    </row>
    <row r="94" spans="1:13" ht="14.25" x14ac:dyDescent="0.2">
      <c r="A94" s="148" t="s">
        <v>112</v>
      </c>
      <c r="B94" s="150"/>
      <c r="C94" s="150"/>
      <c r="D94" s="150" t="s">
        <v>22</v>
      </c>
      <c r="E94" s="150" t="s">
        <v>22</v>
      </c>
      <c r="F94" s="150" t="s">
        <v>22</v>
      </c>
      <c r="G94" s="150" t="s">
        <v>22</v>
      </c>
      <c r="H94" s="150"/>
      <c r="I94" s="150"/>
      <c r="J94" s="150"/>
      <c r="K94" s="151"/>
    </row>
    <row r="95" spans="1:13" ht="14.25" x14ac:dyDescent="0.2">
      <c r="A95" s="148" t="s">
        <v>113</v>
      </c>
      <c r="B95" s="150"/>
      <c r="C95" s="150"/>
      <c r="D95" s="150"/>
      <c r="E95" s="150" t="s">
        <v>22</v>
      </c>
      <c r="F95" s="150" t="s">
        <v>22</v>
      </c>
      <c r="G95" s="150"/>
      <c r="H95" s="150"/>
      <c r="I95" s="150"/>
      <c r="J95" s="150"/>
      <c r="K95" s="151"/>
    </row>
    <row r="96" spans="1:13" ht="14.25" x14ac:dyDescent="0.2">
      <c r="A96" s="148" t="s">
        <v>114</v>
      </c>
      <c r="B96" s="150"/>
      <c r="C96" s="150"/>
      <c r="D96" s="150"/>
      <c r="E96" s="150" t="s">
        <v>22</v>
      </c>
      <c r="F96" s="150" t="s">
        <v>22</v>
      </c>
      <c r="G96" s="150"/>
      <c r="H96" s="150"/>
      <c r="I96" s="150"/>
      <c r="J96" s="150"/>
      <c r="K96" s="151"/>
    </row>
    <row r="97" spans="1:11" ht="14.25" x14ac:dyDescent="0.2">
      <c r="A97" s="148" t="s">
        <v>115</v>
      </c>
      <c r="B97" s="150" t="s">
        <v>22</v>
      </c>
      <c r="C97" s="150"/>
      <c r="D97" s="150"/>
      <c r="E97" s="150" t="s">
        <v>22</v>
      </c>
      <c r="F97" s="150" t="s">
        <v>22</v>
      </c>
      <c r="G97" s="150"/>
      <c r="H97" s="150"/>
      <c r="I97" s="150"/>
      <c r="J97" s="150"/>
      <c r="K97" s="151"/>
    </row>
    <row r="98" spans="1:11" ht="14.25" x14ac:dyDescent="0.2">
      <c r="A98" s="148" t="s">
        <v>120</v>
      </c>
      <c r="B98" s="150"/>
      <c r="C98" s="150" t="s">
        <v>22</v>
      </c>
      <c r="D98" s="150"/>
      <c r="E98" s="150" t="s">
        <v>22</v>
      </c>
      <c r="F98" s="150" t="s">
        <v>22</v>
      </c>
      <c r="G98" s="150"/>
      <c r="H98" s="150"/>
      <c r="I98" s="150"/>
      <c r="J98" s="150"/>
      <c r="K98" s="151"/>
    </row>
    <row r="99" spans="1:11" ht="15" thickBot="1" x14ac:dyDescent="0.25">
      <c r="A99" s="149" t="s">
        <v>159</v>
      </c>
      <c r="B99" s="111"/>
      <c r="C99" s="111"/>
      <c r="D99" s="111"/>
      <c r="E99" s="111" t="s">
        <v>22</v>
      </c>
      <c r="F99" s="111" t="s">
        <v>22</v>
      </c>
      <c r="G99" s="111"/>
      <c r="H99" s="111"/>
      <c r="I99" s="111"/>
      <c r="J99" s="111"/>
      <c r="K99" s="112"/>
    </row>
    <row r="102" spans="1:11" ht="13.5" thickBot="1" x14ac:dyDescent="0.25">
      <c r="A102" s="15" t="s">
        <v>7</v>
      </c>
      <c r="B102" s="9"/>
      <c r="C102" s="9"/>
      <c r="D102" s="9"/>
      <c r="E102" s="9"/>
      <c r="F102" s="9"/>
      <c r="G102" s="88"/>
      <c r="H102" s="88"/>
      <c r="I102" s="88"/>
    </row>
    <row r="103" spans="1:11" x14ac:dyDescent="0.2">
      <c r="A103" s="14"/>
      <c r="B103" s="6"/>
      <c r="C103" s="6"/>
      <c r="D103" s="20" t="s">
        <v>25</v>
      </c>
      <c r="E103" s="20" t="s">
        <v>20</v>
      </c>
      <c r="F103" s="293" t="s">
        <v>26</v>
      </c>
      <c r="G103" s="293"/>
      <c r="H103" s="293"/>
      <c r="I103" s="293"/>
      <c r="J103" s="293"/>
      <c r="K103" s="7"/>
    </row>
    <row r="104" spans="1:11" ht="15" x14ac:dyDescent="0.2">
      <c r="A104" s="8"/>
      <c r="B104" s="98" t="s">
        <v>126</v>
      </c>
      <c r="C104" s="98"/>
      <c r="D104" s="116">
        <v>2</v>
      </c>
      <c r="E104" s="116">
        <v>91</v>
      </c>
      <c r="F104" s="269"/>
      <c r="G104" s="269"/>
      <c r="H104" s="269"/>
      <c r="I104" s="269"/>
      <c r="J104" s="269"/>
      <c r="K104" s="10"/>
    </row>
    <row r="105" spans="1:11" ht="15" x14ac:dyDescent="0.2">
      <c r="A105" s="8"/>
      <c r="B105" s="98" t="s">
        <v>178</v>
      </c>
      <c r="C105" s="98"/>
      <c r="D105" s="116">
        <v>5</v>
      </c>
      <c r="E105" s="116">
        <v>57</v>
      </c>
      <c r="F105" s="269" t="s">
        <v>149</v>
      </c>
      <c r="G105" s="269"/>
      <c r="H105" s="269"/>
      <c r="I105" s="269"/>
      <c r="J105" s="269"/>
      <c r="K105" s="10"/>
    </row>
    <row r="106" spans="1:11" ht="15" x14ac:dyDescent="0.2">
      <c r="A106" s="8"/>
      <c r="B106" s="98" t="s">
        <v>9</v>
      </c>
      <c r="C106" s="98"/>
      <c r="D106" s="116">
        <v>3</v>
      </c>
      <c r="E106" s="116">
        <v>20</v>
      </c>
      <c r="F106" s="269"/>
      <c r="G106" s="269"/>
      <c r="H106" s="269"/>
      <c r="I106" s="269"/>
      <c r="J106" s="269"/>
      <c r="K106" s="10"/>
    </row>
    <row r="107" spans="1:11" ht="15" x14ac:dyDescent="0.2">
      <c r="A107" s="8"/>
      <c r="B107" s="98" t="s">
        <v>10</v>
      </c>
      <c r="C107" s="98"/>
      <c r="D107" s="116">
        <v>3</v>
      </c>
      <c r="E107" s="116">
        <v>16</v>
      </c>
      <c r="F107" s="269" t="s">
        <v>170</v>
      </c>
      <c r="G107" s="269"/>
      <c r="H107" s="269"/>
      <c r="I107" s="269"/>
      <c r="J107" s="269"/>
      <c r="K107" s="10"/>
    </row>
    <row r="108" spans="1:11" ht="15" x14ac:dyDescent="0.2">
      <c r="A108" s="8"/>
      <c r="B108" s="98" t="s">
        <v>11</v>
      </c>
      <c r="C108" s="98"/>
      <c r="D108" s="116">
        <v>5</v>
      </c>
      <c r="E108" s="116" t="s">
        <v>84</v>
      </c>
      <c r="F108" s="269" t="s">
        <v>171</v>
      </c>
      <c r="G108" s="269"/>
      <c r="H108" s="269"/>
      <c r="I108" s="269"/>
      <c r="J108" s="269"/>
      <c r="K108" s="10"/>
    </row>
    <row r="109" spans="1:11" ht="15" x14ac:dyDescent="0.2">
      <c r="A109" s="8"/>
      <c r="B109" s="115" t="s">
        <v>12</v>
      </c>
      <c r="C109" s="98"/>
      <c r="D109" s="116">
        <v>1</v>
      </c>
      <c r="E109" s="116">
        <v>15</v>
      </c>
      <c r="F109" s="269" t="s">
        <v>172</v>
      </c>
      <c r="G109" s="269"/>
      <c r="H109" s="269"/>
      <c r="I109" s="269"/>
      <c r="J109" s="269"/>
      <c r="K109" s="10"/>
    </row>
    <row r="110" spans="1:11" ht="15" x14ac:dyDescent="0.2">
      <c r="A110" s="8"/>
      <c r="B110" s="98" t="s">
        <v>13</v>
      </c>
      <c r="C110" s="98"/>
      <c r="D110" s="116">
        <v>0</v>
      </c>
      <c r="E110" s="116">
        <v>6</v>
      </c>
      <c r="F110" s="269"/>
      <c r="G110" s="269"/>
      <c r="H110" s="269"/>
      <c r="I110" s="269"/>
      <c r="J110" s="269"/>
      <c r="K110" s="10"/>
    </row>
    <row r="111" spans="1:11" ht="13.5" thickBot="1" x14ac:dyDescent="0.25">
      <c r="A111" s="11"/>
      <c r="B111" s="12"/>
      <c r="C111" s="12"/>
      <c r="D111" s="12"/>
      <c r="E111" s="12"/>
      <c r="F111" s="12"/>
      <c r="G111" s="82"/>
      <c r="H111" s="82"/>
      <c r="I111" s="82"/>
      <c r="J111" s="82"/>
      <c r="K111" s="83"/>
    </row>
    <row r="113" spans="1:11" ht="16.5" thickBot="1" x14ac:dyDescent="0.3">
      <c r="A113" s="85" t="s">
        <v>116</v>
      </c>
      <c r="B113" s="85"/>
      <c r="C113" s="85"/>
      <c r="D113" s="94"/>
      <c r="E113" s="94"/>
      <c r="F113" s="94"/>
      <c r="G113" s="135"/>
      <c r="H113" s="135"/>
      <c r="I113" s="90"/>
      <c r="J113" s="90"/>
      <c r="K113" s="90"/>
    </row>
    <row r="114" spans="1:11" ht="15.75" x14ac:dyDescent="0.25">
      <c r="A114" s="67" t="s">
        <v>134</v>
      </c>
      <c r="B114" s="87"/>
      <c r="C114" s="54"/>
      <c r="D114" s="54"/>
      <c r="E114" s="87" t="s">
        <v>140</v>
      </c>
      <c r="F114" s="54"/>
      <c r="G114" s="54"/>
      <c r="H114" s="54"/>
      <c r="I114" s="87" t="s">
        <v>136</v>
      </c>
      <c r="J114" s="54"/>
      <c r="K114" s="96"/>
    </row>
    <row r="115" spans="1:11" ht="15.75" x14ac:dyDescent="0.25">
      <c r="A115" s="136" t="s">
        <v>162</v>
      </c>
      <c r="B115" s="104" t="s">
        <v>14</v>
      </c>
      <c r="C115" s="104" t="s">
        <v>165</v>
      </c>
      <c r="D115" s="104"/>
      <c r="E115" s="104" t="s">
        <v>162</v>
      </c>
      <c r="F115" s="104" t="s">
        <v>14</v>
      </c>
      <c r="G115" s="104" t="s">
        <v>164</v>
      </c>
      <c r="H115" s="104"/>
      <c r="I115" s="104" t="s">
        <v>163</v>
      </c>
      <c r="J115" s="104" t="s">
        <v>14</v>
      </c>
      <c r="K115" s="137" t="s">
        <v>165</v>
      </c>
    </row>
    <row r="116" spans="1:11" ht="15" x14ac:dyDescent="0.2">
      <c r="A116" s="146">
        <v>37173</v>
      </c>
      <c r="B116" s="139" t="s">
        <v>133</v>
      </c>
      <c r="C116" s="139"/>
      <c r="D116" s="139"/>
      <c r="E116" s="138">
        <v>37179</v>
      </c>
      <c r="F116" s="139" t="s">
        <v>166</v>
      </c>
      <c r="G116" s="139"/>
      <c r="H116" s="139"/>
      <c r="I116" s="138"/>
      <c r="J116" s="139"/>
      <c r="K116" s="91"/>
    </row>
    <row r="117" spans="1:11" ht="15" x14ac:dyDescent="0.2">
      <c r="A117" s="146">
        <v>37174</v>
      </c>
      <c r="B117" s="139" t="s">
        <v>168</v>
      </c>
      <c r="C117" s="139"/>
      <c r="D117" s="139"/>
      <c r="E117" s="138">
        <v>37179</v>
      </c>
      <c r="F117" s="139" t="s">
        <v>135</v>
      </c>
      <c r="G117" s="139"/>
      <c r="H117" s="139"/>
      <c r="I117" s="138"/>
      <c r="J117" s="139"/>
      <c r="K117" s="91"/>
    </row>
    <row r="118" spans="1:11" ht="15" x14ac:dyDescent="0.2">
      <c r="A118" s="146">
        <v>37176</v>
      </c>
      <c r="B118" s="139" t="s">
        <v>169</v>
      </c>
      <c r="C118" s="139"/>
      <c r="D118" s="139"/>
      <c r="E118" s="138">
        <v>37180</v>
      </c>
      <c r="F118" s="139" t="s">
        <v>18</v>
      </c>
      <c r="G118" s="139"/>
      <c r="H118" s="139"/>
      <c r="I118" s="139"/>
      <c r="J118" s="139"/>
      <c r="K118" s="91"/>
    </row>
    <row r="119" spans="1:11" ht="15" x14ac:dyDescent="0.2">
      <c r="A119" s="147"/>
      <c r="B119" s="139"/>
      <c r="C119" s="139"/>
      <c r="D119" s="139"/>
      <c r="E119" s="138">
        <v>37180</v>
      </c>
      <c r="F119" s="139" t="s">
        <v>121</v>
      </c>
      <c r="G119" s="139"/>
      <c r="H119" s="139"/>
      <c r="I119" s="139"/>
      <c r="J119" s="139"/>
      <c r="K119" s="91"/>
    </row>
    <row r="120" spans="1:11" ht="15" x14ac:dyDescent="0.2">
      <c r="A120" s="147"/>
      <c r="B120" s="139"/>
      <c r="C120" s="139"/>
      <c r="D120" s="139"/>
      <c r="E120" s="138">
        <v>37181</v>
      </c>
      <c r="F120" s="139" t="s">
        <v>122</v>
      </c>
      <c r="G120" s="139" t="s">
        <v>167</v>
      </c>
      <c r="H120" s="139"/>
      <c r="I120" s="139"/>
      <c r="J120" s="139"/>
      <c r="K120" s="91"/>
    </row>
    <row r="121" spans="1:11" ht="15" x14ac:dyDescent="0.2">
      <c r="A121" s="141"/>
      <c r="B121" s="139"/>
      <c r="C121" s="139"/>
      <c r="D121" s="139"/>
      <c r="E121" s="139"/>
      <c r="F121" s="139"/>
      <c r="G121" s="139"/>
      <c r="H121" s="139"/>
      <c r="I121" s="139"/>
      <c r="J121" s="139"/>
      <c r="K121" s="91"/>
    </row>
    <row r="122" spans="1:11" ht="13.5" thickBot="1" x14ac:dyDescent="0.25">
      <c r="A122" s="11"/>
      <c r="B122" s="12"/>
      <c r="C122" s="12"/>
      <c r="D122" s="12"/>
      <c r="E122" s="12"/>
      <c r="F122" s="12"/>
      <c r="G122" s="12"/>
      <c r="H122" s="12"/>
      <c r="I122" s="12"/>
      <c r="J122" s="12"/>
      <c r="K122" s="13"/>
    </row>
    <row r="123" spans="1:11" x14ac:dyDescent="0.2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</row>
    <row r="124" spans="1:11" ht="15.75" x14ac:dyDescent="0.25">
      <c r="A124" s="85" t="s">
        <v>23</v>
      </c>
      <c r="B124" s="94"/>
      <c r="C124" s="94"/>
      <c r="D124" s="94"/>
      <c r="E124" s="94"/>
      <c r="F124" s="94"/>
      <c r="G124" s="94"/>
      <c r="H124" s="94"/>
      <c r="I124" s="90"/>
      <c r="J124" s="90"/>
      <c r="K124" s="90"/>
    </row>
    <row r="125" spans="1:11" ht="15" x14ac:dyDescent="0.2">
      <c r="A125" s="274" t="s">
        <v>173</v>
      </c>
      <c r="B125" s="274"/>
      <c r="C125" s="274"/>
      <c r="D125" s="274"/>
      <c r="E125" s="274"/>
      <c r="F125" s="274"/>
      <c r="G125" s="274"/>
      <c r="H125" s="274"/>
      <c r="I125" s="274"/>
      <c r="J125" s="274"/>
      <c r="K125" s="274"/>
    </row>
    <row r="126" spans="1:11" ht="13.5" customHeight="1" x14ac:dyDescent="0.2">
      <c r="A126" s="273"/>
      <c r="B126" s="273"/>
      <c r="C126" s="273"/>
      <c r="D126" s="273"/>
      <c r="E126" s="273"/>
      <c r="F126" s="273"/>
      <c r="G126" s="273"/>
      <c r="H126" s="273"/>
      <c r="I126" s="273"/>
      <c r="J126" s="273"/>
      <c r="K126" s="273"/>
    </row>
    <row r="127" spans="1:11" x14ac:dyDescent="0.2">
      <c r="A127" s="223"/>
      <c r="B127" s="223"/>
      <c r="C127" s="223"/>
      <c r="D127" s="223"/>
      <c r="E127" s="223"/>
      <c r="F127" s="223"/>
      <c r="G127" s="223"/>
      <c r="H127" s="223"/>
    </row>
  </sheetData>
  <mergeCells count="32">
    <mergeCell ref="G27:J27"/>
    <mergeCell ref="G25:I25"/>
    <mergeCell ref="F105:J105"/>
    <mergeCell ref="F103:J103"/>
    <mergeCell ref="G29:J29"/>
    <mergeCell ref="A86:D86"/>
    <mergeCell ref="D18:F18"/>
    <mergeCell ref="D9:F9"/>
    <mergeCell ref="H9:J9"/>
    <mergeCell ref="H18:J18"/>
    <mergeCell ref="A72:H72"/>
    <mergeCell ref="E86:K86"/>
    <mergeCell ref="A25:F25"/>
    <mergeCell ref="G30:J30"/>
    <mergeCell ref="A71:I71"/>
    <mergeCell ref="B62:D62"/>
    <mergeCell ref="B65:D65"/>
    <mergeCell ref="B66:D66"/>
    <mergeCell ref="B61:D61"/>
    <mergeCell ref="A26:C26"/>
    <mergeCell ref="A27:C27"/>
    <mergeCell ref="G26:J26"/>
    <mergeCell ref="A127:H127"/>
    <mergeCell ref="F106:J106"/>
    <mergeCell ref="A28:C28"/>
    <mergeCell ref="A126:K126"/>
    <mergeCell ref="A125:K125"/>
    <mergeCell ref="F107:J107"/>
    <mergeCell ref="F109:J109"/>
    <mergeCell ref="F108:J108"/>
    <mergeCell ref="F110:J110"/>
    <mergeCell ref="F104:J104"/>
  </mergeCells>
  <phoneticPr fontId="0" type="noConversion"/>
  <pageMargins left="1.01" right="0.54" top="1" bottom="1" header="0.5" footer="0.5"/>
  <pageSetup scale="56" fitToHeight="2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3:D23"/>
  <sheetViews>
    <sheetView topLeftCell="A13" workbookViewId="0">
      <selection activeCell="C26" sqref="C26"/>
    </sheetView>
  </sheetViews>
  <sheetFormatPr defaultRowHeight="12.75" x14ac:dyDescent="0.2"/>
  <cols>
    <col min="1" max="1" width="12.42578125" customWidth="1"/>
  </cols>
  <sheetData>
    <row r="23" spans="1:4" x14ac:dyDescent="0.2">
      <c r="A23" t="s">
        <v>123</v>
      </c>
      <c r="B23" s="35">
        <v>37162</v>
      </c>
      <c r="C23">
        <v>1</v>
      </c>
      <c r="D23">
        <v>2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Cover Sheet- Weekly Report</vt:lpstr>
      <vt:lpstr>Production User Info</vt:lpstr>
      <vt:lpstr>Guest User Info</vt:lpstr>
      <vt:lpstr>Sheet2</vt:lpstr>
      <vt:lpstr>Sheet1</vt:lpstr>
      <vt:lpstr>'Cover Sheet- Weekly Report'!Print_Area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flane</dc:creator>
  <cp:lastModifiedBy>Felienne</cp:lastModifiedBy>
  <cp:lastPrinted>2001-10-15T19:50:49Z</cp:lastPrinted>
  <dcterms:created xsi:type="dcterms:W3CDTF">2001-09-04T14:42:39Z</dcterms:created>
  <dcterms:modified xsi:type="dcterms:W3CDTF">2014-09-04T16:35:57Z</dcterms:modified>
</cp:coreProperties>
</file>