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8375" windowHeight="12405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H6" i="1" l="1"/>
  <c r="H29" i="1" s="1"/>
  <c r="H12" i="1"/>
  <c r="H18" i="1"/>
  <c r="H26" i="1"/>
</calcChain>
</file>

<file path=xl/sharedStrings.xml><?xml version="1.0" encoding="utf-8"?>
<sst xmlns="http://schemas.openxmlformats.org/spreadsheetml/2006/main" count="69" uniqueCount="43">
  <si>
    <t>Counterparty</t>
  </si>
  <si>
    <t>Comments</t>
  </si>
  <si>
    <t>Contractual Status</t>
  </si>
  <si>
    <t>Kennedy Oil</t>
  </si>
  <si>
    <t>Pricing</t>
  </si>
  <si>
    <t>Start Date</t>
  </si>
  <si>
    <t>End Date</t>
  </si>
  <si>
    <t>Delivery Point</t>
  </si>
  <si>
    <t>Glenrock</t>
  </si>
  <si>
    <t>Volume (MMBtu/d)</t>
  </si>
  <si>
    <t>IF CIG - $0.03</t>
  </si>
  <si>
    <t>CIG GD - $0.03</t>
  </si>
  <si>
    <t>80% of Nom. less 15,000</t>
  </si>
  <si>
    <t>remaining production</t>
  </si>
  <si>
    <t>J.M. Huber</t>
  </si>
  <si>
    <t>Gage</t>
  </si>
  <si>
    <t>IF NGPL Midcontinent - $0.47</t>
  </si>
  <si>
    <t>IF NGPL MidContinent - $0.01</t>
  </si>
  <si>
    <t>POGO</t>
  </si>
  <si>
    <t>Lost Creek</t>
  </si>
  <si>
    <t>IF CIG + $0.03</t>
  </si>
  <si>
    <t>IF CIG</t>
  </si>
  <si>
    <t>Contract Value</t>
  </si>
  <si>
    <t>Buy or Sell?</t>
  </si>
  <si>
    <t>Buy</t>
  </si>
  <si>
    <t>Devon</t>
  </si>
  <si>
    <t>1.8 Bcf over the year</t>
  </si>
  <si>
    <t>IF CIG or CIG GD (Devon's option)</t>
  </si>
  <si>
    <t>Williams</t>
  </si>
  <si>
    <t>Opal</t>
  </si>
  <si>
    <t>current</t>
  </si>
  <si>
    <t>NYMEX - $0.33</t>
  </si>
  <si>
    <t>NYMEX - $0.62</t>
  </si>
  <si>
    <t>Sell</t>
  </si>
  <si>
    <t>WIC</t>
  </si>
  <si>
    <t>Burlington Resources</t>
  </si>
  <si>
    <t>IF CIG + $0.035</t>
  </si>
  <si>
    <t>MPC Storage Blowdown</t>
  </si>
  <si>
    <t>200,000 / month</t>
  </si>
  <si>
    <t>CIG</t>
  </si>
  <si>
    <t>Cascade</t>
  </si>
  <si>
    <t>Sumas</t>
  </si>
  <si>
    <t xml:space="preserve">Total Contract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</si>
</sst>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6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b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1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69" fontId="2" fillId="2" borderId="0" xfId="2" applyNumberFormat="1" applyFont="1" applyFill="1" applyBorder="1" applyAlignment="1">
      <alignment horizontal="center"/>
    </xf>
    <xf numFmtId="165" fontId="0" fillId="2" borderId="1" xfId="1" applyNumberFormat="1" applyFont="1" applyFill="1" applyBorder="1"/>
    <xf numFmtId="165" fontId="5" fillId="3" borderId="0" xfId="1" applyNumberFormat="1" applyFont="1" applyFill="1" applyAlignment="1">
      <alignment horizontal="right"/>
    </xf>
    <xf numFmtId="169" fontId="5" fillId="3" borderId="0" xfId="2" applyNumberFormat="1" applyFont="1" applyFill="1"/>
    <xf numFmtId="165" fontId="4" fillId="4" borderId="2" xfId="1" applyNumberFormat="1" applyFont="1" applyFill="1" applyBorder="1" applyAlignment="1">
      <alignment horizontal="left" wrapText="1"/>
    </xf>
    <xf numFmtId="165" fontId="4" fillId="4" borderId="3" xfId="1" applyNumberFormat="1" applyFont="1" applyFill="1" applyBorder="1" applyAlignment="1">
      <alignment horizontal="center" wrapText="1"/>
    </xf>
    <xf numFmtId="165" fontId="4" fillId="4" borderId="4" xfId="1" applyNumberFormat="1" applyFont="1" applyFill="1" applyBorder="1" applyAlignment="1">
      <alignment horizontal="left" wrapText="1"/>
    </xf>
    <xf numFmtId="165" fontId="2" fillId="0" borderId="5" xfId="1" applyNumberFormat="1" applyFont="1" applyBorder="1"/>
    <xf numFmtId="165" fontId="3" fillId="0" borderId="0" xfId="1" applyNumberFormat="1" applyFont="1" applyBorder="1" applyAlignment="1">
      <alignment horizontal="center"/>
    </xf>
    <xf numFmtId="1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wrapText="1"/>
    </xf>
    <xf numFmtId="165" fontId="0" fillId="0" borderId="0" xfId="1" applyNumberFormat="1" applyFont="1" applyBorder="1"/>
    <xf numFmtId="165" fontId="0" fillId="0" borderId="6" xfId="1" applyNumberFormat="1" applyFont="1" applyBorder="1"/>
    <xf numFmtId="167" fontId="2" fillId="0" borderId="5" xfId="1" applyNumberFormat="1" applyFont="1" applyBorder="1"/>
    <xf numFmtId="167" fontId="2" fillId="0" borderId="0" xfId="1" applyNumberFormat="1" applyFont="1" applyBorder="1"/>
    <xf numFmtId="165" fontId="2" fillId="0" borderId="0" xfId="1" applyNumberFormat="1" applyFont="1" applyBorder="1"/>
    <xf numFmtId="165" fontId="2" fillId="2" borderId="5" xfId="1" applyNumberFormat="1" applyFont="1" applyFill="1" applyBorder="1"/>
    <xf numFmtId="165" fontId="3" fillId="2" borderId="0" xfId="1" applyNumberFormat="1" applyFont="1" applyFill="1" applyBorder="1" applyAlignment="1">
      <alignment horizontal="center"/>
    </xf>
    <xf numFmtId="1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0" fillId="2" borderId="6" xfId="1" applyNumberFormat="1" applyFont="1" applyFill="1" applyBorder="1"/>
    <xf numFmtId="165" fontId="2" fillId="2" borderId="0" xfId="1" applyNumberFormat="1" applyFont="1" applyFill="1" applyBorder="1"/>
    <xf numFmtId="165" fontId="0" fillId="0" borderId="0" xfId="1" applyNumberFormat="1" applyFont="1" applyFill="1" applyBorder="1"/>
    <xf numFmtId="165" fontId="0" fillId="2" borderId="5" xfId="1" applyNumberFormat="1" applyFont="1" applyFill="1" applyBorder="1"/>
    <xf numFmtId="165" fontId="0" fillId="0" borderId="5" xfId="1" applyNumberFormat="1" applyFont="1" applyBorder="1"/>
    <xf numFmtId="169" fontId="2" fillId="0" borderId="0" xfId="2" applyNumberFormat="1" applyFont="1" applyBorder="1"/>
    <xf numFmtId="169" fontId="2" fillId="2" borderId="0" xfId="2" applyNumberFormat="1" applyFont="1" applyFill="1" applyBorder="1"/>
    <xf numFmtId="170" fontId="0" fillId="2" borderId="0" xfId="2" applyNumberFormat="1" applyFont="1" applyFill="1" applyBorder="1"/>
    <xf numFmtId="15" fontId="0" fillId="2" borderId="0" xfId="1" applyNumberFormat="1" applyFont="1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 applyAlignment="1">
      <alignment horizontal="center"/>
    </xf>
    <xf numFmtId="15" fontId="0" fillId="2" borderId="8" xfId="1" applyNumberFormat="1" applyFont="1" applyFill="1" applyBorder="1"/>
    <xf numFmtId="165" fontId="0" fillId="2" borderId="8" xfId="1" applyNumberFormat="1" applyFont="1" applyFill="1" applyBorder="1"/>
    <xf numFmtId="165" fontId="0" fillId="2" borderId="9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5267325" y="4724400"/>
          <a:ext cx="2838450" cy="200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abSelected="1" zoomScaleNormal="100" workbookViewId="0"/>
  </sheetViews>
  <sheetFormatPr defaultRowHeight="12.75" x14ac:dyDescent="0.2"/>
  <cols>
    <col min="1" max="1" width="25" style="1" customWidth="1"/>
    <col min="2" max="2" width="12.5" style="1" bestFit="1" customWidth="1"/>
    <col min="3" max="3" width="10.83203125" style="1" customWidth="1"/>
    <col min="4" max="4" width="11.33203125" style="1" customWidth="1"/>
    <col min="5" max="5" width="23.1640625" style="1" customWidth="1"/>
    <col min="6" max="6" width="9.33203125" style="4"/>
    <col min="7" max="7" width="31" style="1" customWidth="1"/>
    <col min="8" max="8" width="18.6640625" style="1" customWidth="1"/>
    <col min="9" max="9" width="20.83203125" style="1" hidden="1" customWidth="1"/>
    <col min="10" max="10" width="40.5" style="1" customWidth="1"/>
    <col min="11" max="16384" width="9.33203125" style="1"/>
  </cols>
  <sheetData>
    <row r="1" spans="1:10" s="3" customFormat="1" ht="27" customHeight="1" thickBot="1" x14ac:dyDescent="0.25">
      <c r="A1" s="14" t="s">
        <v>0</v>
      </c>
      <c r="B1" s="15" t="s">
        <v>23</v>
      </c>
      <c r="C1" s="15" t="s">
        <v>5</v>
      </c>
      <c r="D1" s="15" t="s">
        <v>6</v>
      </c>
      <c r="E1" s="15" t="s">
        <v>9</v>
      </c>
      <c r="F1" s="15" t="s">
        <v>7</v>
      </c>
      <c r="G1" s="15" t="s">
        <v>4</v>
      </c>
      <c r="H1" s="15" t="s">
        <v>22</v>
      </c>
      <c r="I1" s="15" t="s">
        <v>2</v>
      </c>
      <c r="J1" s="16" t="s">
        <v>1</v>
      </c>
    </row>
    <row r="2" spans="1:10" x14ac:dyDescent="0.2">
      <c r="A2" s="17" t="s">
        <v>3</v>
      </c>
      <c r="B2" s="18" t="s">
        <v>24</v>
      </c>
      <c r="C2" s="19">
        <v>37226</v>
      </c>
      <c r="D2" s="19">
        <v>37925</v>
      </c>
      <c r="E2" s="20">
        <v>10000</v>
      </c>
      <c r="F2" s="7" t="s">
        <v>8</v>
      </c>
      <c r="G2" s="21" t="s">
        <v>16</v>
      </c>
      <c r="H2" s="21">
        <v>570482</v>
      </c>
      <c r="I2" s="21"/>
      <c r="J2" s="22"/>
    </row>
    <row r="3" spans="1:10" x14ac:dyDescent="0.2">
      <c r="A3" s="17"/>
      <c r="B3" s="18" t="s">
        <v>24</v>
      </c>
      <c r="C3" s="19">
        <v>37226</v>
      </c>
      <c r="D3" s="19">
        <v>37925</v>
      </c>
      <c r="E3" s="20">
        <v>5000</v>
      </c>
      <c r="F3" s="7" t="s">
        <v>8</v>
      </c>
      <c r="G3" s="21" t="s">
        <v>32</v>
      </c>
      <c r="H3" s="21">
        <v>265183</v>
      </c>
      <c r="I3" s="21"/>
      <c r="J3" s="22"/>
    </row>
    <row r="4" spans="1:10" ht="12.75" customHeight="1" x14ac:dyDescent="0.2">
      <c r="A4" s="17"/>
      <c r="B4" s="18" t="s">
        <v>24</v>
      </c>
      <c r="C4" s="19">
        <v>37226</v>
      </c>
      <c r="D4" s="19">
        <v>37925</v>
      </c>
      <c r="E4" s="20" t="s">
        <v>12</v>
      </c>
      <c r="F4" s="7" t="s">
        <v>8</v>
      </c>
      <c r="G4" s="21" t="s">
        <v>10</v>
      </c>
      <c r="H4" s="7">
        <v>346100</v>
      </c>
      <c r="I4" s="21"/>
      <c r="J4" s="22"/>
    </row>
    <row r="5" spans="1:10" x14ac:dyDescent="0.2">
      <c r="A5" s="23"/>
      <c r="B5" s="18" t="s">
        <v>24</v>
      </c>
      <c r="C5" s="19">
        <v>37226</v>
      </c>
      <c r="D5" s="19">
        <v>37925</v>
      </c>
      <c r="E5" s="20" t="s">
        <v>13</v>
      </c>
      <c r="F5" s="7"/>
      <c r="G5" s="21" t="s">
        <v>11</v>
      </c>
      <c r="H5" s="5">
        <v>162870</v>
      </c>
      <c r="I5" s="21"/>
      <c r="J5" s="22"/>
    </row>
    <row r="6" spans="1:10" x14ac:dyDescent="0.2">
      <c r="A6" s="23"/>
      <c r="B6" s="24"/>
      <c r="C6" s="19"/>
      <c r="D6" s="19"/>
      <c r="E6" s="20"/>
      <c r="F6" s="7"/>
      <c r="G6" s="21"/>
      <c r="H6" s="9">
        <f>SUM(H2:H5)</f>
        <v>1344635</v>
      </c>
      <c r="I6" s="21"/>
      <c r="J6" s="22"/>
    </row>
    <row r="7" spans="1:10" x14ac:dyDescent="0.2">
      <c r="A7" s="17"/>
      <c r="B7" s="25"/>
      <c r="C7" s="19"/>
      <c r="D7" s="19"/>
      <c r="E7" s="20"/>
      <c r="F7" s="7"/>
      <c r="G7" s="21"/>
      <c r="H7" s="21"/>
      <c r="I7" s="21"/>
      <c r="J7" s="22"/>
    </row>
    <row r="8" spans="1:10" x14ac:dyDescent="0.2">
      <c r="A8" s="26" t="s">
        <v>14</v>
      </c>
      <c r="B8" s="27" t="s">
        <v>24</v>
      </c>
      <c r="C8" s="28">
        <v>37408</v>
      </c>
      <c r="D8" s="28">
        <v>41425</v>
      </c>
      <c r="E8" s="29">
        <v>42000</v>
      </c>
      <c r="F8" s="30" t="s">
        <v>15</v>
      </c>
      <c r="G8" s="31" t="s">
        <v>17</v>
      </c>
      <c r="H8" s="10">
        <v>6500000</v>
      </c>
      <c r="I8" s="31"/>
      <c r="J8" s="32"/>
    </row>
    <row r="9" spans="1:10" x14ac:dyDescent="0.2">
      <c r="A9" s="26"/>
      <c r="B9" s="33"/>
      <c r="C9" s="28"/>
      <c r="D9" s="28"/>
      <c r="E9" s="29"/>
      <c r="F9" s="30"/>
      <c r="G9" s="31"/>
      <c r="H9" s="10"/>
      <c r="I9" s="31"/>
      <c r="J9" s="32"/>
    </row>
    <row r="10" spans="1:10" x14ac:dyDescent="0.2">
      <c r="A10" s="17" t="s">
        <v>18</v>
      </c>
      <c r="B10" s="18" t="s">
        <v>24</v>
      </c>
      <c r="C10" s="19" t="s">
        <v>30</v>
      </c>
      <c r="D10" s="19">
        <v>38565</v>
      </c>
      <c r="E10" s="20">
        <v>15000</v>
      </c>
      <c r="F10" s="7" t="s">
        <v>19</v>
      </c>
      <c r="G10" s="34" t="s">
        <v>21</v>
      </c>
      <c r="H10" s="21">
        <v>875609</v>
      </c>
      <c r="I10" s="21"/>
      <c r="J10" s="22"/>
    </row>
    <row r="11" spans="1:10" x14ac:dyDescent="0.2">
      <c r="A11" s="17"/>
      <c r="B11" s="18" t="s">
        <v>24</v>
      </c>
      <c r="C11" s="19" t="s">
        <v>30</v>
      </c>
      <c r="D11" s="19">
        <v>37469</v>
      </c>
      <c r="E11" s="20">
        <v>7500</v>
      </c>
      <c r="F11" s="7" t="s">
        <v>19</v>
      </c>
      <c r="G11" s="34" t="s">
        <v>20</v>
      </c>
      <c r="H11" s="6">
        <v>151948</v>
      </c>
      <c r="I11" s="21"/>
      <c r="J11" s="22"/>
    </row>
    <row r="12" spans="1:10" x14ac:dyDescent="0.2">
      <c r="A12" s="17"/>
      <c r="B12" s="8"/>
      <c r="C12" s="19"/>
      <c r="D12" s="19"/>
      <c r="E12" s="20"/>
      <c r="F12" s="7"/>
      <c r="G12" s="21"/>
      <c r="H12" s="9">
        <f>SUM(H10:H11)</f>
        <v>1027557</v>
      </c>
      <c r="I12" s="21"/>
      <c r="J12" s="22"/>
    </row>
    <row r="13" spans="1:10" x14ac:dyDescent="0.2">
      <c r="A13" s="17"/>
      <c r="B13" s="8"/>
      <c r="C13" s="19"/>
      <c r="D13" s="19"/>
      <c r="E13" s="20"/>
      <c r="F13" s="7"/>
      <c r="G13" s="21"/>
      <c r="H13" s="21"/>
      <c r="I13" s="21"/>
      <c r="J13" s="22"/>
    </row>
    <row r="14" spans="1:10" x14ac:dyDescent="0.2">
      <c r="A14" s="26" t="s">
        <v>25</v>
      </c>
      <c r="B14" s="30" t="s">
        <v>24</v>
      </c>
      <c r="C14" s="28">
        <v>37257</v>
      </c>
      <c r="D14" s="28">
        <v>37621</v>
      </c>
      <c r="E14" s="29" t="s">
        <v>26</v>
      </c>
      <c r="F14" s="30" t="s">
        <v>19</v>
      </c>
      <c r="G14" s="31" t="s">
        <v>27</v>
      </c>
      <c r="H14" s="10">
        <v>50000</v>
      </c>
      <c r="I14" s="31"/>
      <c r="J14" s="32"/>
    </row>
    <row r="15" spans="1:10" x14ac:dyDescent="0.2">
      <c r="A15" s="35"/>
      <c r="B15" s="30"/>
      <c r="C15" s="28"/>
      <c r="D15" s="28"/>
      <c r="E15" s="29"/>
      <c r="F15" s="30"/>
      <c r="G15" s="31"/>
      <c r="H15" s="31"/>
      <c r="I15" s="31"/>
      <c r="J15" s="32"/>
    </row>
    <row r="16" spans="1:10" x14ac:dyDescent="0.2">
      <c r="A16" s="17" t="s">
        <v>28</v>
      </c>
      <c r="B16" s="7" t="s">
        <v>24</v>
      </c>
      <c r="C16" s="19" t="s">
        <v>30</v>
      </c>
      <c r="D16" s="19">
        <v>38656</v>
      </c>
      <c r="E16" s="20">
        <v>10000</v>
      </c>
      <c r="F16" s="7" t="s">
        <v>29</v>
      </c>
      <c r="G16" s="21" t="s">
        <v>31</v>
      </c>
      <c r="H16" s="21">
        <v>-748824</v>
      </c>
      <c r="I16" s="21"/>
      <c r="J16" s="22"/>
    </row>
    <row r="17" spans="1:10" x14ac:dyDescent="0.2">
      <c r="A17" s="36"/>
      <c r="B17" s="7" t="s">
        <v>33</v>
      </c>
      <c r="C17" s="19" t="s">
        <v>30</v>
      </c>
      <c r="D17" s="19">
        <v>38656</v>
      </c>
      <c r="E17" s="20">
        <v>10000</v>
      </c>
      <c r="F17" s="7" t="s">
        <v>34</v>
      </c>
      <c r="G17" s="21" t="s">
        <v>31</v>
      </c>
      <c r="H17" s="6">
        <v>747334</v>
      </c>
      <c r="I17" s="21"/>
      <c r="J17" s="22"/>
    </row>
    <row r="18" spans="1:10" x14ac:dyDescent="0.2">
      <c r="A18" s="36"/>
      <c r="B18" s="7"/>
      <c r="C18" s="19"/>
      <c r="D18" s="19"/>
      <c r="E18" s="20"/>
      <c r="F18" s="7"/>
      <c r="G18" s="21"/>
      <c r="H18" s="37">
        <f>SUM(H16:H17)</f>
        <v>-1490</v>
      </c>
      <c r="I18" s="21"/>
      <c r="J18" s="22"/>
    </row>
    <row r="19" spans="1:10" x14ac:dyDescent="0.2">
      <c r="A19" s="36"/>
      <c r="B19" s="7"/>
      <c r="C19" s="19"/>
      <c r="D19" s="19"/>
      <c r="E19" s="7"/>
      <c r="F19" s="7"/>
      <c r="G19" s="21"/>
      <c r="H19" s="21"/>
      <c r="I19" s="21"/>
      <c r="J19" s="22"/>
    </row>
    <row r="20" spans="1:10" x14ac:dyDescent="0.2">
      <c r="A20" s="26" t="s">
        <v>35</v>
      </c>
      <c r="B20" s="30" t="s">
        <v>24</v>
      </c>
      <c r="C20" s="28" t="s">
        <v>30</v>
      </c>
      <c r="D20" s="28">
        <v>38656</v>
      </c>
      <c r="E20" s="30">
        <v>10000</v>
      </c>
      <c r="F20" s="30" t="s">
        <v>34</v>
      </c>
      <c r="G20" s="31" t="s">
        <v>36</v>
      </c>
      <c r="H20" s="38">
        <v>144144</v>
      </c>
      <c r="I20" s="31"/>
      <c r="J20" s="32"/>
    </row>
    <row r="21" spans="1:10" x14ac:dyDescent="0.2">
      <c r="A21" s="35"/>
      <c r="B21" s="30"/>
      <c r="C21" s="28"/>
      <c r="D21" s="28"/>
      <c r="E21" s="30"/>
      <c r="F21" s="30"/>
      <c r="G21" s="31"/>
      <c r="H21" s="38"/>
      <c r="I21" s="31"/>
      <c r="J21" s="32"/>
    </row>
    <row r="22" spans="1:10" x14ac:dyDescent="0.2">
      <c r="A22" s="17" t="s">
        <v>37</v>
      </c>
      <c r="B22" s="7" t="s">
        <v>33</v>
      </c>
      <c r="C22" s="19">
        <v>37226</v>
      </c>
      <c r="D22" s="19">
        <v>37711</v>
      </c>
      <c r="E22" s="7" t="s">
        <v>38</v>
      </c>
      <c r="F22" s="7" t="s">
        <v>39</v>
      </c>
      <c r="G22" s="21" t="s">
        <v>21</v>
      </c>
      <c r="H22" s="37">
        <v>2000000</v>
      </c>
      <c r="I22" s="21"/>
      <c r="J22" s="22"/>
    </row>
    <row r="23" spans="1:10" x14ac:dyDescent="0.2">
      <c r="A23" s="36"/>
      <c r="B23" s="7"/>
      <c r="C23" s="19"/>
      <c r="D23" s="19"/>
      <c r="E23" s="7"/>
      <c r="F23" s="7"/>
      <c r="G23" s="21"/>
      <c r="H23" s="21"/>
      <c r="I23" s="21"/>
      <c r="J23" s="22"/>
    </row>
    <row r="24" spans="1:10" x14ac:dyDescent="0.2">
      <c r="A24" s="26" t="s">
        <v>40</v>
      </c>
      <c r="B24" s="30" t="s">
        <v>33</v>
      </c>
      <c r="C24" s="28" t="s">
        <v>30</v>
      </c>
      <c r="D24" s="28">
        <v>37925</v>
      </c>
      <c r="E24" s="31">
        <v>5800</v>
      </c>
      <c r="F24" s="30" t="s">
        <v>41</v>
      </c>
      <c r="G24" s="39">
        <v>3.67</v>
      </c>
      <c r="H24" s="31">
        <v>3771740</v>
      </c>
      <c r="I24" s="31"/>
      <c r="J24" s="32"/>
    </row>
    <row r="25" spans="1:10" x14ac:dyDescent="0.2">
      <c r="A25" s="35"/>
      <c r="B25" s="30" t="s">
        <v>33</v>
      </c>
      <c r="C25" s="28" t="s">
        <v>30</v>
      </c>
      <c r="D25" s="28">
        <v>37925</v>
      </c>
      <c r="E25" s="31">
        <v>4200</v>
      </c>
      <c r="F25" s="30" t="s">
        <v>29</v>
      </c>
      <c r="G25" s="39">
        <v>3.0750000000000002</v>
      </c>
      <c r="H25" s="11">
        <v>1737540</v>
      </c>
      <c r="I25" s="31"/>
      <c r="J25" s="32"/>
    </row>
    <row r="26" spans="1:10" x14ac:dyDescent="0.2">
      <c r="A26" s="35"/>
      <c r="B26" s="30"/>
      <c r="C26" s="40"/>
      <c r="D26" s="40"/>
      <c r="E26" s="31"/>
      <c r="F26" s="30"/>
      <c r="G26" s="31"/>
      <c r="H26" s="38">
        <f>SUM(H24:H25)</f>
        <v>5509280</v>
      </c>
      <c r="I26" s="31"/>
      <c r="J26" s="32"/>
    </row>
    <row r="27" spans="1:10" ht="13.5" thickBot="1" x14ac:dyDescent="0.25">
      <c r="A27" s="41"/>
      <c r="B27" s="42"/>
      <c r="C27" s="43"/>
      <c r="D27" s="43"/>
      <c r="E27" s="44"/>
      <c r="F27" s="42"/>
      <c r="G27" s="44"/>
      <c r="H27" s="44"/>
      <c r="I27" s="44"/>
      <c r="J27" s="45"/>
    </row>
    <row r="28" spans="1:10" x14ac:dyDescent="0.2">
      <c r="B28" s="4"/>
      <c r="C28" s="2"/>
      <c r="D28" s="2"/>
    </row>
    <row r="29" spans="1:10" ht="15.75" x14ac:dyDescent="0.25">
      <c r="B29" s="4"/>
      <c r="C29" s="2"/>
      <c r="D29" s="2"/>
      <c r="G29" s="12" t="s">
        <v>42</v>
      </c>
      <c r="H29" s="13">
        <f>H6+H8+H12+H14+H18+H20+H22+H26</f>
        <v>16574126</v>
      </c>
    </row>
    <row r="30" spans="1:10" x14ac:dyDescent="0.2">
      <c r="B30" s="4"/>
      <c r="C30" s="2"/>
      <c r="D30" s="2"/>
    </row>
    <row r="31" spans="1:10" x14ac:dyDescent="0.2">
      <c r="B31" s="4"/>
      <c r="C31" s="2"/>
      <c r="D31" s="2"/>
    </row>
    <row r="32" spans="1:10" x14ac:dyDescent="0.2">
      <c r="B32" s="4"/>
      <c r="C32" s="2"/>
      <c r="D32" s="2"/>
    </row>
    <row r="33" spans="2:4" x14ac:dyDescent="0.2">
      <c r="B33" s="4"/>
      <c r="C33" s="2"/>
      <c r="D33" s="2"/>
    </row>
    <row r="34" spans="2:4" x14ac:dyDescent="0.2">
      <c r="B34" s="4"/>
      <c r="C34" s="2"/>
      <c r="D34" s="2"/>
    </row>
    <row r="35" spans="2:4" x14ac:dyDescent="0.2">
      <c r="B35" s="4"/>
      <c r="C35" s="2"/>
      <c r="D35" s="2"/>
    </row>
    <row r="36" spans="2:4" x14ac:dyDescent="0.2">
      <c r="B36" s="4"/>
      <c r="C36" s="2"/>
      <c r="D36" s="2"/>
    </row>
    <row r="37" spans="2:4" x14ac:dyDescent="0.2">
      <c r="B37" s="4"/>
      <c r="C37" s="2"/>
      <c r="D37" s="2"/>
    </row>
    <row r="38" spans="2:4" x14ac:dyDescent="0.2">
      <c r="C38" s="2"/>
      <c r="D38" s="2"/>
    </row>
    <row r="39" spans="2:4" x14ac:dyDescent="0.2">
      <c r="C39" s="2"/>
      <c r="D39" s="2"/>
    </row>
    <row r="40" spans="2:4" x14ac:dyDescent="0.2">
      <c r="C40" s="2"/>
      <c r="D40" s="2"/>
    </row>
    <row r="41" spans="2:4" x14ac:dyDescent="0.2">
      <c r="C41" s="2"/>
      <c r="D41" s="2"/>
    </row>
    <row r="42" spans="2:4" x14ac:dyDescent="0.2">
      <c r="C42" s="2"/>
      <c r="D42" s="2"/>
    </row>
    <row r="43" spans="2:4" x14ac:dyDescent="0.2">
      <c r="C43" s="2"/>
      <c r="D43" s="2"/>
    </row>
    <row r="44" spans="2:4" x14ac:dyDescent="0.2">
      <c r="C44" s="2"/>
      <c r="D44" s="2"/>
    </row>
  </sheetData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2001-11-27T19:00:04Z</cp:lastPrinted>
  <dcterms:created xsi:type="dcterms:W3CDTF">2001-11-26T18:31:52Z</dcterms:created>
  <dcterms:modified xsi:type="dcterms:W3CDTF">2014-09-04T07:35:46Z</dcterms:modified>
</cp:coreProperties>
</file>