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45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7" i="1" l="1"/>
  <c r="C8" i="1" s="1"/>
  <c r="C10" i="1" s="1"/>
  <c r="D8" i="1"/>
  <c r="D10" i="1"/>
  <c r="D11" i="1" s="1"/>
  <c r="C11" i="1" l="1"/>
  <c r="C12" i="1" s="1"/>
  <c r="C16" i="1" s="1"/>
  <c r="D12" i="1"/>
  <c r="D16" i="1" s="1"/>
</calcChain>
</file>

<file path=xl/sharedStrings.xml><?xml version="1.0" encoding="utf-8"?>
<sst xmlns="http://schemas.openxmlformats.org/spreadsheetml/2006/main" count="15" uniqueCount="15">
  <si>
    <t>Clear Sky</t>
  </si>
  <si>
    <t>Trent</t>
  </si>
  <si>
    <t>Predicted</t>
  </si>
  <si>
    <t>Curtailment</t>
  </si>
  <si>
    <t>Unavailable</t>
  </si>
  <si>
    <t>Actual</t>
  </si>
  <si>
    <t>Net</t>
  </si>
  <si>
    <t>Variance</t>
  </si>
  <si>
    <t>Difference</t>
  </si>
  <si>
    <t>Line Loss (2%)</t>
  </si>
  <si>
    <t>Linear assumption from availabilities above</t>
  </si>
  <si>
    <t xml:space="preserve"> 2% of difference to estimate line loss</t>
  </si>
  <si>
    <t>From Substation</t>
  </si>
  <si>
    <t>Curtailment is based on curtailment logs from the site and nacelle wind speed 97% availability</t>
  </si>
  <si>
    <t>Predicted is scaled from 1 turbine based on mean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</si>
</sst>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H19" sqref="H19"/>
    </sheetView>
  </sheetViews>
  <sheetFormatPr defaultRowHeight="12.75" x14ac:dyDescent="0.2"/>
  <cols>
    <col min="3" max="3" width="13.28515625" bestFit="1" customWidth="1"/>
    <col min="4" max="4" width="12.7109375" bestFit="1" customWidth="1"/>
  </cols>
  <sheetData>
    <row r="3" spans="1:6" x14ac:dyDescent="0.2">
      <c r="C3" s="2">
        <v>0.93799999999999994</v>
      </c>
      <c r="D3" s="2">
        <v>0.76</v>
      </c>
    </row>
    <row r="4" spans="1:6" x14ac:dyDescent="0.2">
      <c r="C4" t="s">
        <v>0</v>
      </c>
      <c r="D4" t="s">
        <v>1</v>
      </c>
    </row>
    <row r="5" spans="1:6" x14ac:dyDescent="0.2">
      <c r="A5" t="s">
        <v>2</v>
      </c>
      <c r="C5" s="1">
        <v>45546418</v>
      </c>
      <c r="D5" s="1">
        <v>54269853</v>
      </c>
      <c r="F5" t="s">
        <v>14</v>
      </c>
    </row>
    <row r="6" spans="1:6" x14ac:dyDescent="0.2">
      <c r="C6" s="1"/>
      <c r="D6" s="1"/>
    </row>
    <row r="7" spans="1:6" x14ac:dyDescent="0.2">
      <c r="A7" t="s">
        <v>3</v>
      </c>
      <c r="C7" s="1">
        <f>9961285*(1/0.98)</f>
        <v>10164576.530612245</v>
      </c>
      <c r="D7" s="1">
        <v>0</v>
      </c>
      <c r="F7" t="s">
        <v>13</v>
      </c>
    </row>
    <row r="8" spans="1:6" x14ac:dyDescent="0.2">
      <c r="A8" t="s">
        <v>4</v>
      </c>
      <c r="C8" s="1">
        <f>(1-C3)*(C5-C7)</f>
        <v>2193674.1711020428</v>
      </c>
      <c r="D8" s="1">
        <f>(1-D3)*(D5-D7)</f>
        <v>13024764.719999999</v>
      </c>
      <c r="F8" t="s">
        <v>10</v>
      </c>
    </row>
    <row r="9" spans="1:6" x14ac:dyDescent="0.2">
      <c r="C9" s="1"/>
      <c r="D9" s="1"/>
    </row>
    <row r="10" spans="1:6" x14ac:dyDescent="0.2">
      <c r="A10" t="s">
        <v>8</v>
      </c>
      <c r="C10" s="1">
        <f>(C5-C7-C8)</f>
        <v>33188167.298285712</v>
      </c>
      <c r="D10" s="1">
        <f>D5-D7-D8</f>
        <v>41245088.280000001</v>
      </c>
    </row>
    <row r="11" spans="1:6" x14ac:dyDescent="0.2">
      <c r="A11" t="s">
        <v>9</v>
      </c>
      <c r="C11" s="1">
        <f>0.02*C10</f>
        <v>663763.34596571419</v>
      </c>
      <c r="D11" s="1">
        <f>0.02*D10</f>
        <v>824901.76560000004</v>
      </c>
      <c r="F11" t="s">
        <v>11</v>
      </c>
    </row>
    <row r="12" spans="1:6" x14ac:dyDescent="0.2">
      <c r="A12" t="s">
        <v>6</v>
      </c>
      <c r="C12" s="1">
        <f>C10-C11</f>
        <v>32524403.952319998</v>
      </c>
      <c r="D12" s="1">
        <f>D10-D11</f>
        <v>40420186.514399998</v>
      </c>
    </row>
    <row r="13" spans="1:6" x14ac:dyDescent="0.2">
      <c r="C13" s="1"/>
      <c r="D13" s="1"/>
    </row>
    <row r="14" spans="1:6" x14ac:dyDescent="0.2">
      <c r="A14" t="s">
        <v>5</v>
      </c>
      <c r="C14" s="1">
        <v>28897000</v>
      </c>
      <c r="D14" s="1">
        <v>41704030</v>
      </c>
      <c r="F14" t="s">
        <v>12</v>
      </c>
    </row>
    <row r="15" spans="1:6" x14ac:dyDescent="0.2">
      <c r="C15" s="1"/>
      <c r="D15" s="1"/>
    </row>
    <row r="16" spans="1:6" x14ac:dyDescent="0.2">
      <c r="A16" t="s">
        <v>7</v>
      </c>
      <c r="C16" s="1">
        <f>C14-C12</f>
        <v>-3627403.9523199983</v>
      </c>
      <c r="D16" s="1">
        <f>D14-D12</f>
        <v>1283843.4856000021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wind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Fisher</dc:creator>
  <cp:lastModifiedBy>Felienne</cp:lastModifiedBy>
  <cp:lastPrinted>2002-04-18T21:02:41Z</cp:lastPrinted>
  <dcterms:created xsi:type="dcterms:W3CDTF">2002-04-18T16:58:43Z</dcterms:created>
  <dcterms:modified xsi:type="dcterms:W3CDTF">2014-09-04T02:17:18Z</dcterms:modified>
</cp:coreProperties>
</file>