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firstSheet="1" activeTab="16"/>
  </bookViews>
  <sheets>
    <sheet name="E1.XLS " sheetId="1" state="hidden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E31.XLS!$A$1:$S$52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E31.XLS!$A$1:$S$52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/>
  <c r="O21" i="1" s="1"/>
  <c r="S21" i="1" s="1"/>
  <c r="G22" i="1"/>
  <c r="K22" i="1"/>
  <c r="O22" i="1"/>
  <c r="S22" i="1" s="1"/>
  <c r="G23" i="1"/>
  <c r="K23" i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7" i="8"/>
  <c r="S7" i="8"/>
  <c r="A8" i="8"/>
  <c r="G15" i="8"/>
  <c r="K15" i="8"/>
  <c r="O15" i="8"/>
  <c r="S15" i="8"/>
  <c r="G16" i="8"/>
  <c r="K16" i="8" s="1"/>
  <c r="G17" i="8"/>
  <c r="K17" i="8"/>
  <c r="O17" i="8"/>
  <c r="S17" i="8"/>
  <c r="G18" i="8"/>
  <c r="K18" i="8" s="1"/>
  <c r="O18" i="8" s="1"/>
  <c r="S18" i="8" s="1"/>
  <c r="G19" i="8"/>
  <c r="K19" i="8"/>
  <c r="O19" i="8"/>
  <c r="S19" i="8"/>
  <c r="G20" i="8"/>
  <c r="K20" i="8" s="1"/>
  <c r="O20" i="8" s="1"/>
  <c r="S20" i="8" s="1"/>
  <c r="G21" i="8"/>
  <c r="K21" i="8"/>
  <c r="O21" i="8"/>
  <c r="S21" i="8"/>
  <c r="G22" i="8"/>
  <c r="K22" i="8" s="1"/>
  <c r="O22" i="8" s="1"/>
  <c r="S22" i="8" s="1"/>
  <c r="G23" i="8"/>
  <c r="K23" i="8"/>
  <c r="O23" i="8"/>
  <c r="S23" i="8"/>
  <c r="G24" i="8"/>
  <c r="K24" i="8" s="1"/>
  <c r="O24" i="8" s="1"/>
  <c r="S24" i="8" s="1"/>
  <c r="G25" i="8"/>
  <c r="K25" i="8"/>
  <c r="O25" i="8"/>
  <c r="S25" i="8"/>
  <c r="G26" i="8"/>
  <c r="K26" i="8" s="1"/>
  <c r="O26" i="8" s="1"/>
  <c r="S26" i="8" s="1"/>
  <c r="G27" i="8"/>
  <c r="K27" i="8"/>
  <c r="O27" i="8"/>
  <c r="S27" i="8"/>
  <c r="G28" i="8"/>
  <c r="K28" i="8" s="1"/>
  <c r="O28" i="8" s="1"/>
  <c r="S28" i="8" s="1"/>
  <c r="C31" i="8"/>
  <c r="E31" i="8"/>
  <c r="I31" i="8"/>
  <c r="M31" i="8"/>
  <c r="Q31" i="8"/>
  <c r="S35" i="8"/>
  <c r="S36" i="8"/>
  <c r="A7" i="9"/>
  <c r="AC7" i="9"/>
  <c r="A8" i="9"/>
  <c r="O16" i="9"/>
  <c r="Y16" i="9"/>
  <c r="AC16" i="9" s="1"/>
  <c r="AC20" i="9" s="1"/>
  <c r="O18" i="9"/>
  <c r="O20" i="9" s="1"/>
  <c r="Y18" i="9"/>
  <c r="Y20" i="9" s="1"/>
  <c r="Y46" i="9" s="1"/>
  <c r="AC18" i="9"/>
  <c r="K20" i="9"/>
  <c r="K46" i="9" s="1"/>
  <c r="Q20" i="9"/>
  <c r="S20" i="9"/>
  <c r="U20" i="9"/>
  <c r="O26" i="9"/>
  <c r="AA26" i="9"/>
  <c r="AC26" i="9" s="1"/>
  <c r="O27" i="9"/>
  <c r="AA27" i="9"/>
  <c r="AC27" i="9" s="1"/>
  <c r="O28" i="9"/>
  <c r="AA28" i="9"/>
  <c r="AC28" i="9"/>
  <c r="O29" i="9"/>
  <c r="AA29" i="9" s="1"/>
  <c r="AC29" i="9" s="1"/>
  <c r="O30" i="9"/>
  <c r="AA30" i="9" s="1"/>
  <c r="AC30" i="9" s="1"/>
  <c r="O31" i="9"/>
  <c r="AA31" i="9"/>
  <c r="AC31" i="9"/>
  <c r="O32" i="9"/>
  <c r="AA32" i="9" s="1"/>
  <c r="AC32" i="9" s="1"/>
  <c r="O33" i="9"/>
  <c r="AA33" i="9"/>
  <c r="AC33" i="9"/>
  <c r="O34" i="9"/>
  <c r="AA34" i="9"/>
  <c r="AC34" i="9" s="1"/>
  <c r="O35" i="9"/>
  <c r="AA35" i="9"/>
  <c r="AC35" i="9" s="1"/>
  <c r="M36" i="9"/>
  <c r="M43" i="9" s="1"/>
  <c r="M46" i="9" s="1"/>
  <c r="O36" i="9"/>
  <c r="AA36" i="9" s="1"/>
  <c r="AA43" i="9" s="1"/>
  <c r="AA46" i="9" s="1"/>
  <c r="Q36" i="9"/>
  <c r="Q43" i="9" s="1"/>
  <c r="Q46" i="9" s="1"/>
  <c r="S36" i="9"/>
  <c r="S43" i="9" s="1"/>
  <c r="S46" i="9" s="1"/>
  <c r="U36" i="9"/>
  <c r="O38" i="9"/>
  <c r="AA38" i="9"/>
  <c r="AC38" i="9"/>
  <c r="O40" i="9"/>
  <c r="AA40" i="9"/>
  <c r="AC40" i="9" s="1"/>
  <c r="U43" i="9"/>
  <c r="U46" i="9"/>
  <c r="AC50" i="9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62" i="12" s="1"/>
  <c r="M59" i="12"/>
  <c r="C62" i="12"/>
  <c r="E62" i="12"/>
  <c r="G62" i="12"/>
  <c r="I62" i="12"/>
  <c r="K62" i="12"/>
  <c r="O64" i="12"/>
  <c r="S7" i="2"/>
  <c r="S36" i="2" s="1"/>
  <c r="G15" i="2"/>
  <c r="K15" i="2" s="1"/>
  <c r="G16" i="2"/>
  <c r="G34" i="2" s="1"/>
  <c r="K16" i="2"/>
  <c r="O16" i="2"/>
  <c r="S16" i="2"/>
  <c r="G17" i="2"/>
  <c r="K17" i="2" s="1"/>
  <c r="O17" i="2" s="1"/>
  <c r="S17" i="2" s="1"/>
  <c r="G18" i="2"/>
  <c r="K18" i="2"/>
  <c r="O18" i="2"/>
  <c r="S18" i="2"/>
  <c r="G19" i="2"/>
  <c r="K19" i="2" s="1"/>
  <c r="O19" i="2" s="1"/>
  <c r="S19" i="2" s="1"/>
  <c r="G20" i="2"/>
  <c r="K20" i="2"/>
  <c r="O20" i="2"/>
  <c r="S20" i="2"/>
  <c r="G21" i="2"/>
  <c r="K21" i="2" s="1"/>
  <c r="O21" i="2" s="1"/>
  <c r="S21" i="2" s="1"/>
  <c r="G22" i="2"/>
  <c r="K22" i="2"/>
  <c r="O22" i="2"/>
  <c r="S22" i="2"/>
  <c r="G23" i="2"/>
  <c r="K23" i="2" s="1"/>
  <c r="O23" i="2" s="1"/>
  <c r="S23" i="2" s="1"/>
  <c r="G24" i="2"/>
  <c r="K24" i="2"/>
  <c r="O24" i="2"/>
  <c r="S24" i="2"/>
  <c r="G25" i="2"/>
  <c r="K25" i="2" s="1"/>
  <c r="O25" i="2" s="1"/>
  <c r="S25" i="2" s="1"/>
  <c r="G26" i="2"/>
  <c r="K26" i="2"/>
  <c r="O26" i="2"/>
  <c r="S26" i="2"/>
  <c r="G27" i="2"/>
  <c r="K27" i="2" s="1"/>
  <c r="O27" i="2" s="1"/>
  <c r="S27" i="2" s="1"/>
  <c r="G28" i="2"/>
  <c r="K28" i="2"/>
  <c r="O28" i="2"/>
  <c r="S28" i="2"/>
  <c r="G29" i="2"/>
  <c r="K29" i="2" s="1"/>
  <c r="O29" i="2" s="1"/>
  <c r="S29" i="2" s="1"/>
  <c r="G30" i="2"/>
  <c r="K30" i="2"/>
  <c r="O30" i="2"/>
  <c r="S30" i="2"/>
  <c r="G31" i="2"/>
  <c r="K31" i="2" s="1"/>
  <c r="O31" i="2" s="1"/>
  <c r="S31" i="2" s="1"/>
  <c r="G32" i="2"/>
  <c r="K32" i="2"/>
  <c r="O32" i="2"/>
  <c r="S32" i="2"/>
  <c r="C34" i="2"/>
  <c r="E34" i="2"/>
  <c r="I34" i="2"/>
  <c r="M34" i="2"/>
  <c r="Q34" i="2"/>
  <c r="S37" i="2"/>
  <c r="A7" i="13"/>
  <c r="A8" i="13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I21" i="23"/>
  <c r="AC21" i="23"/>
  <c r="I22" i="23"/>
  <c r="I38" i="23" s="1"/>
  <c r="AC22" i="23"/>
  <c r="AC38" i="23" s="1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2" i="25"/>
  <c r="S48" i="25" s="1"/>
  <c r="A3" i="25"/>
  <c r="A5" i="25"/>
  <c r="A7" i="25"/>
  <c r="A8" i="25"/>
  <c r="S14" i="25"/>
  <c r="S23" i="25" s="1"/>
  <c r="S15" i="25"/>
  <c r="S16" i="25"/>
  <c r="S17" i="25"/>
  <c r="S18" i="25"/>
  <c r="S19" i="25"/>
  <c r="S20" i="25"/>
  <c r="S21" i="25"/>
  <c r="S22" i="25"/>
  <c r="E23" i="25"/>
  <c r="G23" i="25"/>
  <c r="I23" i="25"/>
  <c r="I37" i="25" s="1"/>
  <c r="K23" i="25"/>
  <c r="M23" i="25"/>
  <c r="O23" i="25"/>
  <c r="S30" i="25"/>
  <c r="S31" i="25"/>
  <c r="S32" i="25"/>
  <c r="S33" i="25" s="1"/>
  <c r="E33" i="25"/>
  <c r="E37" i="25" s="1"/>
  <c r="G33" i="25"/>
  <c r="I33" i="25"/>
  <c r="K33" i="25"/>
  <c r="M33" i="25"/>
  <c r="O33" i="25"/>
  <c r="O37" i="25" s="1"/>
  <c r="G37" i="25"/>
  <c r="K37" i="25"/>
  <c r="M37" i="25"/>
  <c r="S39" i="25"/>
  <c r="S40" i="25"/>
  <c r="S41" i="25"/>
  <c r="S42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42" i="4"/>
  <c r="S50" i="4" s="1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Q19" i="21" s="1"/>
  <c r="Q23" i="21" s="1"/>
  <c r="K19" i="21"/>
  <c r="M19" i="21"/>
  <c r="M23" i="21" s="1"/>
  <c r="O19" i="21"/>
  <c r="O23" i="21" s="1"/>
  <c r="I20" i="21"/>
  <c r="Q20" i="21"/>
  <c r="C23" i="21"/>
  <c r="E23" i="21"/>
  <c r="G23" i="21"/>
  <c r="I23" i="21"/>
  <c r="K23" i="21"/>
  <c r="E46" i="21"/>
  <c r="M62" i="21"/>
  <c r="O62" i="21"/>
  <c r="Q62" i="21"/>
  <c r="Q65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O15" i="2" l="1"/>
  <c r="K34" i="2"/>
  <c r="AC36" i="9"/>
  <c r="AC43" i="9" s="1"/>
  <c r="AC46" i="9" s="1"/>
  <c r="S37" i="25"/>
  <c r="O16" i="8"/>
  <c r="S16" i="8" s="1"/>
  <c r="K31" i="8"/>
  <c r="O39" i="1"/>
  <c r="S30" i="1"/>
  <c r="S39" i="1" s="1"/>
  <c r="S31" i="8"/>
  <c r="O31" i="8"/>
  <c r="K25" i="1"/>
  <c r="O19" i="1"/>
  <c r="G31" i="8"/>
  <c r="S7" i="25"/>
  <c r="O43" i="9"/>
  <c r="O46" i="9" s="1"/>
  <c r="K39" i="1"/>
  <c r="O25" i="1" l="1"/>
  <c r="S19" i="1"/>
  <c r="S25" i="1" s="1"/>
  <c r="O34" i="2"/>
  <c r="S15" i="2"/>
  <c r="S34" i="2" s="1"/>
</calcChain>
</file>

<file path=xl/sharedStrings.xml><?xml version="1.0" encoding="utf-8"?>
<sst xmlns="http://schemas.openxmlformats.org/spreadsheetml/2006/main" count="983" uniqueCount="498">
  <si>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</si>
  <si>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</si>
  <si>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</si>
  <si>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</si>
  <si>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</si>
  <si>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</si>
  <si>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</si>
  <si>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</si>
  <si>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</si>
  <si>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</si>
  <si>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</si>
  <si>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</si>
  <si>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</si>
  <si>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</si>
  <si>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</si>
  <si>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</si>
  <si>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</si>
  <si>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</si>
  <si>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</si>
  <si>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</si>
  <si>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</si>
  <si>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</si>
  <si>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</si>
  <si>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</si>
  <si>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</si>
  <si>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</si>
  <si>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</si>
  <si>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</si>
  <si>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</si>
  <si>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</si>
  <si>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</si>
  <si>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</si>
  <si>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</si>
  <si>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</si>
  <si>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</si>
  <si>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</si>
  <si>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</si>
  <si>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</si>
  <si>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</si>
  <si>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</si>
  <si>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</si>
  <si>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</si>
  <si>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</si>
  <si>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</si>
  <si>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</si>
  <si>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</si>
  <si>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</si>
  <si>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</si>
  <si>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</si>
  <si>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</si>
  <si>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</si>
  <si>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</si>
  <si>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</si>
  <si>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</si>
  <si>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</si>
  <si>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</si>
  <si>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</si>
  <si>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</si>
  <si>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</si>
  <si>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</si>
  <si>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</si>
  <si>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</si>
  <si>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</si>
  <si>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</si>
  <si>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</si>
  <si>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</si>
  <si>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</si>
  <si>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</si>
  <si>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</si>
  <si>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</si>
  <si>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</si>
  <si>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</si>
  <si>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</si>
  <si>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</si>
  <si>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</si>
  <si>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</si>
  <si>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</si>
  <si>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</si>
  <si>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</si>
  <si>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</si>
  <si>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</si>
  <si>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</si>
  <si>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</si>
  <si>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</si>
  <si>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</si>
  <si>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</si>
  <si>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</si>
  <si>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</si>
  <si>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</si>
  <si>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</si>
  <si>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</si>
  <si>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</si>
  <si>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</si>
  <si>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</si>
  <si>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</si>
  <si>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</si>
  <si>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</si>
  <si>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</si>
  <si>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</si>
  <si>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</si>
  <si>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</si>
  <si>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</si>
  <si>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</si>
  <si>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</si>
  <si>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</si>
  <si>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</si>
  <si>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</si>
  <si>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</si>
  <si>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</si>
  <si>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</si>
  <si>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</si>
  <si>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</si>
  <si>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</si>
  <si>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</si>
  <si>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</si>
  <si>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</si>
  <si>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</si>
  <si>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</si>
  <si>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</si>
  <si>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</si>
  <si>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</si>
  <si>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</si>
  <si>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</si>
  <si>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</si>
  <si>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</si>
  <si>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</si>
  <si>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</si>
  <si>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</si>
  <si>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</si>
  <si>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</si>
  <si>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</si>
  <si>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</si>
  <si>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</si>
  <si>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</si>
  <si>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</si>
  <si>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</si>
  <si>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</si>
  <si>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</si>
  <si>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</si>
  <si>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</si>
  <si>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</si>
  <si>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</si>
  <si>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</si>
  <si>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</si>
  <si>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</si>
  <si>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</si>
  <si>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</si>
  <si>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</si>
  <si>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</si>
  <si>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</si>
  <si>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</si>
  <si>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</si>
  <si>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</si>
  <si>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</si>
  <si>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</si>
  <si>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</si>
  <si>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</si>
  <si>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</si>
  <si>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</si>
  <si>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</si>
  <si>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</si>
  <si>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</si>
  <si>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</si>
  <si>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</si>
  <si>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</si>
  <si>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</si>
  <si>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</si>
  <si>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</si>
  <si>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</si>
  <si>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</si>
  <si>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</si>
  <si>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</si>
  <si>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</si>
  <si>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</si>
  <si>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</si>
  <si>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</si>
  <si>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</si>
  <si>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</si>
  <si>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</si>
  <si>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</si>
  <si>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</si>
  <si>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</si>
  <si>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</si>
  <si>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</si>
  <si>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</si>
  <si>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</si>
  <si>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</si>
  <si>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</si>
  <si>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</si>
  <si>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</si>
  <si>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</si>
  <si>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</si>
  <si>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</si>
  <si>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</si>
  <si>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</si>
  <si>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</si>
  <si>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</si>
  <si>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</si>
  <si>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</si>
  <si>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</si>
  <si>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</si>
  <si>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</si>
  <si>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</si>
  <si>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</si>
  <si>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</si>
  <si>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</si>
  <si>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</si>
  <si>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</si>
  <si>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</si>
  <si>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</si>
  <si>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</si>
  <si>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</si>
  <si>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</si>
  <si>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</si>
  <si>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</si>
  <si>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</si>
  <si>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</si>
  <si>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</si>
  <si>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</si>
  <si>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</si>
  <si>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</si>
  <si>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</si>
  <si>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</si>
  <si>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</si>
  <si>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</si>
  <si>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</si>
  <si>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</si>
  <si>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</si>
  <si>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</si>
  <si>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</si>
  <si>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</si>
  <si>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</si>
  <si>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</si>
  <si>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</si>
  <si>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</si>
  <si>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</si>
  <si>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</si>
  <si>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</si>
  <si>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</si>
  <si>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</si>
  <si>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</si>
  <si>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</si>
  <si>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</si>
  <si>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</si>
  <si>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</si>
  <si>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</si>
  <si>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</si>
  <si>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</si>
  <si>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</si>
  <si>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</si>
  <si>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</si>
  <si>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</si>
  <si>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</si>
  <si>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</si>
  <si>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</si>
  <si>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</si>
  <si>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</si>
  <si>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</si>
  <si>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</si>
  <si>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</si>
  <si>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</si>
  <si>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</si>
  <si>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</si>
  <si>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</si>
  <si>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</si>
  <si>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</si>
  <si>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</si>
  <si>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</si>
  <si>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</si>
  <si>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</si>
  <si>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</si>
  <si>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</si>
  <si>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</si>
  <si>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</si>
  <si>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</si>
  <si>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</si>
  <si>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</si>
  <si>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</si>
  <si>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</si>
  <si>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</si>
  <si>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</si>
  <si>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</si>
  <si>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</si>
  <si>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</si>
  <si>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</si>
  <si>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</si>
  <si>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</si>
  <si>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</si>
  <si>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</si>
  <si>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</si>
  <si>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</si>
  <si>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</si>
  <si>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</si>
  <si>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</si>
  <si>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</si>
  <si>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</si>
  <si>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</si>
  <si>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</si>
  <si>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</si>
  <si>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</si>
  <si>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</si>
  <si>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</si>
  <si>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</si>
  <si>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</si>
  <si>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</si>
  <si>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</si>
  <si>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</si>
  <si>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</si>
  <si>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</si>
  <si>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</si>
  <si>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</si>
  <si>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</si>
  <si>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</si>
  <si>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</si>
  <si>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</si>
  <si>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</si>
  <si>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</si>
  <si>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</si>
  <si>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</si>
  <si>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</si>
  <si>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</si>
  <si>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</si>
  <si>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</si>
  <si>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</si>
  <si>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</si>
  <si>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</si>
  <si>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</si>
  <si>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</si>
  <si>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</si>
  <si>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</si>
  <si>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</si>
  <si>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</si>
  <si>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</si>
  <si>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</si>
  <si>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</si>
  <si>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</si>
  <si>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</si>
  <si>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</si>
  <si>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</si>
  <si>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</si>
  <si>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</si>
  <si>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</si>
  <si>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</si>
  <si>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</si>
  <si>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</si>
  <si>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</si>
  <si>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</si>
  <si>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</si>
  <si>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</si>
  <si>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</si>
  <si>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</si>
  <si>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</si>
  <si>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</si>
  <si>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</si>
  <si>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</si>
  <si>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</si>
  <si>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</si>
  <si>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</si>
  <si>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</si>
  <si>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</si>
  <si>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</si>
  <si>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</si>
  <si>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</si>
  <si>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</si>
  <si>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</si>
  <si>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</si>
  <si>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</si>
  <si>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</si>
  <si>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</si>
  <si>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</si>
  <si>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</si>
  <si>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</si>
  <si>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</si>
  <si>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</si>
  <si>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</si>
  <si>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</si>
  <si>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</si>
  <si>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</si>
  <si>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</si>
  <si>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</si>
  <si>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</si>
  <si>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</si>
  <si>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</si>
  <si>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</si>
  <si>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</si>
  <si>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</si>
  <si>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</si>
  <si>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</si>
  <si>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</si>
  <si>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</si>
  <si>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</si>
  <si>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</si>
  <si>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</si>
  <si>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</si>
  <si>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</si>
  <si>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</si>
  <si>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</si>
  <si>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</si>
  <si>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</si>
  <si>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</si>
  <si>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</si>
  <si>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</si>
  <si>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</si>
  <si>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</si>
  <si>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</si>
  <si>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</si>
  <si>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</si>
  <si>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</si>
  <si>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</si>
  <si>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</si>
  <si>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</si>
  <si>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</si>
  <si>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</si>
  <si>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</si>
  <si>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</si>
  <si>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</si>
  <si>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</si>
  <si>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</si>
  <si>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</si>
  <si>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</si>
  <si>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</si>
  <si>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</si>
  <si>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</si>
  <si>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</si>
  <si>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</si>
  <si>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</si>
  <si>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</si>
  <si>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031N</t>
  </si>
  <si>
    <t>COMPANY NAME    EFS C&amp;S</t>
  </si>
  <si>
    <t>Misc</t>
  </si>
  <si>
    <t>PREPARED BY: Sonya City</t>
  </si>
  <si>
    <t>EXTENSION: 3 9690</t>
  </si>
  <si>
    <t>Misc Deduction</t>
  </si>
  <si>
    <t>Felecia Fitzgerald</t>
  </si>
  <si>
    <t>N/A</t>
  </si>
  <si>
    <t>Completed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</si>
  <si>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</si>
  <si>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</si>
  <si>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</si>
  <si>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</si>
  <si>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</si>
  <si>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</si>
  <si>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</si>
  <si>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</si>
  <si>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</si>
  <si>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</si>
  <si>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</si>
  <si>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</si>
  <si>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</si>
  <si>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</si>
  <si>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</si>
  <si>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</si>
  <si>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</si>
  <si>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</si>
  <si>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</si>
  <si>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</si>
  <si>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</si>
  <si>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</si>
  <si>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</si>
  <si>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</si>
  <si>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</si>
  <si>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</si>
  <si>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</si>
  <si>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</si>
  <si>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</si>
  <si>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</si>
  <si>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</si>
  <si>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</si>
  <si>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</si>
  <si>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</si>
  <si>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</si>
  <si>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</si>
  <si>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</si>
  <si>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</si>
  <si>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</si>
  <si>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</si>
  <si>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</si>
  <si>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</si>
  <si>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</si>
  <si>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</si>
  <si>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</si>
  <si>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</si>
  <si>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</si>
  <si>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</si>
  <si>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</si>
  <si>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</si>
  <si>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</si>
  <si>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</si>
  <si>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</si>
  <si>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</si>
  <si>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FOR THE 6 MONTHS ENDED 6-30-2001</t>
  </si>
  <si>
    <t>FOR THE 6 MONTHS ENDED 06-30-2001</t>
  </si>
  <si>
    <t>VARIOUS</t>
  </si>
  <si>
    <t>Stockholders Equity</t>
  </si>
  <si>
    <t>For the period ending: 06/30/2001</t>
  </si>
  <si>
    <t>Sonya City</t>
  </si>
  <si>
    <t>PREPARED BY:  Sonya City</t>
  </si>
  <si>
    <t>EXTENSION 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</si>
</sst>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430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031N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431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031N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21" sqref="A21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031N</v>
      </c>
    </row>
    <row r="7" spans="1:15" s="283" customFormat="1" ht="10.5" customHeight="1" x14ac:dyDescent="0.2">
      <c r="A7" s="3" t="str">
        <f>'E1.XLS '!A7</f>
        <v>PREPARED BY: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3" t="str">
        <f>'E1.XLS '!A8</f>
        <v>EXTENSION: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6" t="s">
        <v>224</v>
      </c>
      <c r="J10" s="607"/>
      <c r="K10" s="607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235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031N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1" sqref="A2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031N</v>
      </c>
    </row>
    <row r="8" spans="1:13" ht="15" customHeight="1" thickBot="1" x14ac:dyDescent="0.25">
      <c r="A8" s="3" t="str">
        <f>'E1.XLS '!A8</f>
        <v>EXTENSION: 3 9690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031N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1" sqref="A21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427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428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3" t="str">
        <f>'E1.XLS '!A8</f>
        <v>EXTENSION: 3 9690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031N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8"/>
      <c r="K14" s="178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80" t="s">
        <v>328</v>
      </c>
      <c r="R14" s="536" t="s">
        <v>88</v>
      </c>
      <c r="S14" s="537" t="s">
        <v>329</v>
      </c>
      <c r="T14" s="175"/>
      <c r="U14" s="175"/>
      <c r="V14" s="534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8" t="s">
        <v>331</v>
      </c>
      <c r="H16" s="183"/>
      <c r="I16" s="539" t="s">
        <v>332</v>
      </c>
      <c r="J16" s="539"/>
      <c r="K16" s="539"/>
      <c r="L16" s="183"/>
      <c r="M16" s="183"/>
      <c r="N16" s="183"/>
      <c r="O16" s="186" t="s">
        <v>276</v>
      </c>
      <c r="P16" s="183"/>
      <c r="Q16" s="186" t="s">
        <v>84</v>
      </c>
      <c r="R16" s="183"/>
      <c r="S16" s="186" t="s">
        <v>52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333</v>
      </c>
      <c r="H17" s="541" t="s">
        <v>88</v>
      </c>
      <c r="I17" s="191" t="s">
        <v>52</v>
      </c>
      <c r="J17" s="189"/>
      <c r="K17" s="553" t="s">
        <v>334</v>
      </c>
      <c r="L17" s="541" t="s">
        <v>88</v>
      </c>
      <c r="M17" s="191" t="s">
        <v>335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336</v>
      </c>
      <c r="V17" s="542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356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031N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1" sqref="A21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427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428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3" t="str">
        <f>'E1.XLS '!A8</f>
        <v>EXTENSION: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031N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372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341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373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342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374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377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342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375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031N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490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3" t="str">
        <f>E2.XLS!A7</f>
        <v>PREPARED BY:  Sonya City</v>
      </c>
    </row>
    <row r="8" spans="1:11" x14ac:dyDescent="0.2">
      <c r="A8" s="3" t="str">
        <f>E2.XLS!A8</f>
        <v>EXTENSION : 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031N</v>
      </c>
    </row>
    <row r="9" spans="1:11" x14ac:dyDescent="0.2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 t="s">
        <v>432</v>
      </c>
      <c r="B51" s="251"/>
      <c r="C51" s="253">
        <v>1162</v>
      </c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1162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1162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1162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031N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1" sqref="A21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031N</v>
      </c>
      <c r="AB7" s="332"/>
    </row>
    <row r="8" spans="1:31" ht="20.100000000000001" customHeight="1" x14ac:dyDescent="0.25">
      <c r="A8" s="3" t="str">
        <f>'E1.XLS '!A8</f>
        <v>EXTENSION: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031N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1" sqref="A21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3" t="str">
        <f>'E1.XLS '!A7</f>
        <v>PREPARED BY: Sonya City</v>
      </c>
      <c r="B7" s="29"/>
      <c r="C7" s="24"/>
      <c r="D7" s="24"/>
      <c r="E7" s="24"/>
    </row>
    <row r="8" spans="1:5" x14ac:dyDescent="0.2">
      <c r="A8" s="3" t="str">
        <f>'E1.XLS '!A8</f>
        <v>EXTENSION: 3 9690</v>
      </c>
      <c r="B8" s="23"/>
      <c r="C8" s="24"/>
      <c r="D8" s="24"/>
      <c r="E8" s="257" t="str">
        <f>A2</f>
        <v>COMPANY # 031N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031N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>
      <selection activeCell="A6" sqref="A6"/>
    </sheetView>
  </sheetViews>
  <sheetFormatPr defaultColWidth="23" defaultRowHeight="12.75" x14ac:dyDescent="0.2"/>
  <cols>
    <col min="1" max="1" width="32.25" style="561" customWidth="1"/>
    <col min="2" max="2" width="2.625" style="561" customWidth="1"/>
    <col min="3" max="3" width="13.5" style="561" customWidth="1"/>
    <col min="4" max="4" width="1.625" style="561" customWidth="1"/>
    <col min="5" max="5" width="15.625" style="561" customWidth="1"/>
    <col min="6" max="6" width="1.625" style="561" customWidth="1"/>
    <col min="7" max="7" width="15.625" style="561" customWidth="1"/>
    <col min="8" max="8" width="1.625" style="561" customWidth="1"/>
    <col min="9" max="9" width="15.625" style="561" customWidth="1"/>
    <col min="10" max="10" width="1.625" style="561" customWidth="1"/>
    <col min="11" max="11" width="15.625" style="561" customWidth="1"/>
    <col min="12" max="12" width="1.625" style="561" customWidth="1"/>
    <col min="13" max="13" width="15.625" style="561" customWidth="1"/>
    <col min="14" max="14" width="1.625" style="561" customWidth="1"/>
    <col min="15" max="15" width="15.625" style="561" customWidth="1"/>
    <col min="16" max="16" width="2" style="561" customWidth="1"/>
    <col min="17" max="17" width="25.75" style="561" customWidth="1"/>
    <col min="18" max="18" width="1.625" style="561" customWidth="1"/>
    <col min="19" max="19" width="15.625" style="561" customWidth="1"/>
    <col min="20" max="16384" width="23" style="561"/>
  </cols>
  <sheetData>
    <row r="1" spans="1:21" x14ac:dyDescent="0.2">
      <c r="A1" s="559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</row>
    <row r="2" spans="1:21" x14ac:dyDescent="0.2">
      <c r="A2" s="562" t="str">
        <f>E2.XLS!A2</f>
        <v>COMPANY # 031N</v>
      </c>
      <c r="B2" s="560"/>
      <c r="C2" s="560"/>
      <c r="D2" s="560"/>
      <c r="E2" s="563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</row>
    <row r="3" spans="1:21" x14ac:dyDescent="0.2">
      <c r="A3" s="562" t="str">
        <f>E2.XLS!A3</f>
        <v>COMPANY NAME    EFS C&amp;S</v>
      </c>
      <c r="B3" s="560"/>
      <c r="C3" s="560"/>
      <c r="D3" s="560"/>
      <c r="E3" s="563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</row>
    <row r="4" spans="1:21" x14ac:dyDescent="0.2">
      <c r="A4" s="559" t="s">
        <v>436</v>
      </c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60"/>
      <c r="S4" s="560"/>
    </row>
    <row r="5" spans="1:21" x14ac:dyDescent="0.2">
      <c r="A5" s="562" t="str">
        <f>E2.XLS!A5</f>
        <v>FOR THE 6 MONTHS ENDED 6-30-2001</v>
      </c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</row>
    <row r="7" spans="1:21" x14ac:dyDescent="0.2">
      <c r="A7" s="562" t="str">
        <f>E2.XLS!A7</f>
        <v>PREPARED BY:  Sonya City</v>
      </c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4" t="str">
        <f>+A2</f>
        <v>COMPANY # 031N</v>
      </c>
    </row>
    <row r="8" spans="1:21" ht="13.5" thickBot="1" x14ac:dyDescent="0.25">
      <c r="A8" s="562" t="str">
        <f>E2.XLS!A8</f>
        <v>EXTENSION :  3 9690</v>
      </c>
      <c r="B8" s="560"/>
      <c r="C8" s="560"/>
      <c r="D8" s="560"/>
      <c r="E8" s="560"/>
      <c r="F8" s="565"/>
      <c r="G8" s="565"/>
      <c r="H8" s="565"/>
      <c r="I8" s="565"/>
      <c r="J8" s="565"/>
      <c r="K8" s="565"/>
      <c r="L8" s="560"/>
      <c r="M8" s="560"/>
      <c r="N8" s="565"/>
      <c r="O8" s="565"/>
      <c r="P8" s="560"/>
      <c r="Q8" s="560"/>
      <c r="R8" s="560"/>
      <c r="S8" s="566" t="s">
        <v>437</v>
      </c>
    </row>
    <row r="9" spans="1:21" ht="13.5" thickTop="1" x14ac:dyDescent="0.2">
      <c r="A9" s="567"/>
      <c r="B9" s="568"/>
      <c r="C9" s="568"/>
      <c r="D9" s="569"/>
      <c r="E9" s="570" t="s">
        <v>438</v>
      </c>
      <c r="F9" s="571"/>
      <c r="G9" s="572"/>
      <c r="H9" s="571"/>
      <c r="I9" s="572" t="s">
        <v>439</v>
      </c>
      <c r="J9" s="572"/>
      <c r="K9" s="610" t="s">
        <v>440</v>
      </c>
      <c r="L9" s="610"/>
      <c r="M9" s="610"/>
      <c r="N9" s="572"/>
      <c r="O9" s="610" t="s">
        <v>441</v>
      </c>
      <c r="P9" s="610"/>
      <c r="Q9" s="610"/>
      <c r="R9" s="569"/>
      <c r="S9" s="573"/>
      <c r="U9" s="574"/>
    </row>
    <row r="10" spans="1:21" x14ac:dyDescent="0.2">
      <c r="A10" s="575"/>
      <c r="B10" s="576"/>
      <c r="C10" s="577"/>
      <c r="D10" s="571"/>
      <c r="E10" s="578" t="s">
        <v>442</v>
      </c>
      <c r="F10" s="571"/>
      <c r="G10" s="579" t="s">
        <v>443</v>
      </c>
      <c r="H10" s="571"/>
      <c r="I10" s="578" t="s">
        <v>444</v>
      </c>
      <c r="J10" s="571"/>
      <c r="K10" s="580"/>
      <c r="L10" s="571"/>
      <c r="M10" s="578"/>
      <c r="N10" s="571"/>
      <c r="O10" s="578" t="s">
        <v>10</v>
      </c>
      <c r="P10" s="571"/>
      <c r="Q10" s="578"/>
      <c r="R10" s="578"/>
      <c r="S10" s="581" t="s">
        <v>442</v>
      </c>
      <c r="U10" s="578"/>
    </row>
    <row r="11" spans="1:21" ht="13.5" thickBot="1" x14ac:dyDescent="0.25">
      <c r="A11" s="582"/>
      <c r="B11" s="583"/>
      <c r="C11" s="584" t="s">
        <v>445</v>
      </c>
      <c r="D11" s="565"/>
      <c r="E11" s="585" t="s">
        <v>446</v>
      </c>
      <c r="F11" s="565"/>
      <c r="G11" s="585" t="s">
        <v>447</v>
      </c>
      <c r="H11" s="565"/>
      <c r="I11" s="585" t="s">
        <v>448</v>
      </c>
      <c r="J11" s="565"/>
      <c r="K11" s="585" t="s">
        <v>449</v>
      </c>
      <c r="L11" s="565"/>
      <c r="M11" s="585" t="s">
        <v>450</v>
      </c>
      <c r="N11" s="565"/>
      <c r="O11" s="585" t="s">
        <v>91</v>
      </c>
      <c r="P11" s="565"/>
      <c r="Q11" s="585" t="s">
        <v>451</v>
      </c>
      <c r="R11" s="585"/>
      <c r="S11" s="586" t="s">
        <v>452</v>
      </c>
      <c r="U11" s="578"/>
    </row>
    <row r="12" spans="1:21" ht="12.75" customHeight="1" thickTop="1" x14ac:dyDescent="0.2">
      <c r="A12" s="560"/>
      <c r="B12" s="587"/>
      <c r="C12" s="563"/>
      <c r="D12" s="588"/>
      <c r="E12" s="560"/>
      <c r="F12" s="588"/>
      <c r="G12" s="560"/>
      <c r="H12" s="588"/>
      <c r="I12" s="560"/>
      <c r="J12" s="588"/>
      <c r="K12" s="560"/>
      <c r="L12" s="588"/>
      <c r="M12" s="560"/>
      <c r="N12" s="588"/>
      <c r="O12" s="560"/>
      <c r="P12" s="588"/>
      <c r="Q12" s="588"/>
      <c r="R12" s="588"/>
      <c r="S12" s="560"/>
      <c r="U12" s="574"/>
    </row>
    <row r="13" spans="1:21" ht="23.25" customHeight="1" x14ac:dyDescent="0.2">
      <c r="A13" s="589" t="s">
        <v>453</v>
      </c>
      <c r="B13" s="590"/>
      <c r="C13" s="319" t="s">
        <v>346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2">
      <c r="A14" s="589" t="s">
        <v>454</v>
      </c>
      <c r="B14" s="590"/>
      <c r="C14" s="593" t="s">
        <v>455</v>
      </c>
      <c r="D14" s="590"/>
      <c r="E14" s="589">
        <v>-1000</v>
      </c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-1000</v>
      </c>
      <c r="U14" s="574"/>
    </row>
    <row r="15" spans="1:21" ht="23.25" customHeight="1" x14ac:dyDescent="0.2">
      <c r="A15" s="589" t="s">
        <v>456</v>
      </c>
      <c r="B15" s="590"/>
      <c r="C15" s="593" t="s">
        <v>457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2">
      <c r="A16" s="589" t="s">
        <v>458</v>
      </c>
      <c r="B16" s="590"/>
      <c r="C16" s="593" t="s">
        <v>459</v>
      </c>
      <c r="D16" s="590"/>
      <c r="E16" s="589"/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0</v>
      </c>
      <c r="U16" s="574"/>
    </row>
    <row r="17" spans="1:21" ht="23.25" customHeight="1" x14ac:dyDescent="0.2">
      <c r="A17" s="589" t="s">
        <v>460</v>
      </c>
      <c r="B17" s="590"/>
      <c r="C17" s="593" t="s">
        <v>461</v>
      </c>
      <c r="D17" s="590"/>
      <c r="E17" s="589">
        <v>112694</v>
      </c>
      <c r="F17" s="590"/>
      <c r="G17" s="589"/>
      <c r="H17" s="590"/>
      <c r="I17" s="589"/>
      <c r="J17" s="590"/>
      <c r="K17" s="589"/>
      <c r="L17" s="590"/>
      <c r="M17" s="589"/>
      <c r="N17" s="590"/>
      <c r="O17" s="589"/>
      <c r="P17" s="590"/>
      <c r="Q17" s="589"/>
      <c r="R17" s="594"/>
      <c r="S17" s="595">
        <f t="shared" si="0"/>
        <v>112694</v>
      </c>
      <c r="U17" s="574"/>
    </row>
    <row r="18" spans="1:21" ht="23.25" customHeight="1" x14ac:dyDescent="0.2">
      <c r="A18" s="589" t="s">
        <v>462</v>
      </c>
      <c r="B18" s="590"/>
      <c r="C18" s="593" t="s">
        <v>463</v>
      </c>
      <c r="D18" s="590"/>
      <c r="E18" s="589"/>
      <c r="F18" s="590"/>
      <c r="G18" s="589"/>
      <c r="H18" s="590"/>
      <c r="I18" s="589">
        <v>736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736</v>
      </c>
    </row>
    <row r="19" spans="1:21" ht="23.25" customHeight="1" x14ac:dyDescent="0.2">
      <c r="A19" s="589" t="s">
        <v>464</v>
      </c>
      <c r="B19" s="590"/>
      <c r="C19" s="593" t="s">
        <v>465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2">
      <c r="A20" s="589" t="s">
        <v>466</v>
      </c>
      <c r="B20" s="590"/>
      <c r="C20" s="593" t="s">
        <v>467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2">
      <c r="A21" s="589" t="s">
        <v>468</v>
      </c>
      <c r="B21" s="590"/>
      <c r="C21" s="593" t="s">
        <v>469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2">
      <c r="A22" s="589" t="s">
        <v>470</v>
      </c>
      <c r="B22" s="590"/>
      <c r="C22" s="593" t="s">
        <v>471</v>
      </c>
      <c r="D22" s="590"/>
      <c r="E22" s="589"/>
      <c r="F22" s="590"/>
      <c r="G22" s="589"/>
      <c r="H22" s="590"/>
      <c r="I22" s="589"/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0</v>
      </c>
    </row>
    <row r="23" spans="1:21" ht="23.25" customHeight="1" thickBot="1" x14ac:dyDescent="0.25">
      <c r="A23" s="589" t="s">
        <v>472</v>
      </c>
      <c r="B23" s="590"/>
      <c r="C23" s="589" t="s">
        <v>473</v>
      </c>
      <c r="D23" s="590"/>
      <c r="E23" s="596">
        <f>SUM(E14:E22)</f>
        <v>111694</v>
      </c>
      <c r="F23" s="590"/>
      <c r="G23" s="596">
        <f>SUM(G14:G22)</f>
        <v>0</v>
      </c>
      <c r="H23" s="590"/>
      <c r="I23" s="596">
        <f>SUM(I14:I22)</f>
        <v>736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112430</v>
      </c>
    </row>
    <row r="24" spans="1:21" s="574" customFormat="1" ht="12.75" customHeight="1" thickTop="1" x14ac:dyDescent="0.2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25">
      <c r="A25" s="592" t="s">
        <v>474</v>
      </c>
      <c r="B25" s="590"/>
      <c r="C25" s="589" t="s">
        <v>475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2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">
      <c r="A28" s="560" t="s">
        <v>476</v>
      </c>
      <c r="B28" s="587"/>
      <c r="C28" s="598"/>
      <c r="D28" s="588"/>
      <c r="E28" s="560"/>
      <c r="F28" s="588"/>
      <c r="G28" s="560"/>
      <c r="H28" s="588"/>
      <c r="I28" s="560"/>
      <c r="J28" s="588"/>
      <c r="K28" s="560"/>
      <c r="L28" s="588"/>
      <c r="M28" s="560"/>
      <c r="N28" s="588"/>
      <c r="O28" s="560"/>
      <c r="P28" s="588"/>
      <c r="Q28" s="588"/>
      <c r="R28" s="588"/>
      <c r="S28" s="560"/>
      <c r="U28" s="574"/>
    </row>
    <row r="29" spans="1:21" s="574" customFormat="1" ht="23.25" customHeight="1" x14ac:dyDescent="0.2">
      <c r="A29" s="599" t="s">
        <v>477</v>
      </c>
      <c r="B29" s="591"/>
      <c r="C29" s="592"/>
      <c r="D29" s="591"/>
      <c r="E29" s="600" t="s">
        <v>348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2">
      <c r="A30" s="589" t="s">
        <v>478</v>
      </c>
      <c r="B30" s="590"/>
      <c r="C30" s="593" t="s">
        <v>479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2">
      <c r="A31" s="589" t="s">
        <v>480</v>
      </c>
      <c r="B31" s="590"/>
      <c r="C31" s="593" t="s">
        <v>481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2">
      <c r="A32" s="589" t="s">
        <v>482</v>
      </c>
      <c r="B32" s="590"/>
      <c r="C32" s="593" t="s">
        <v>483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25">
      <c r="A33" s="601" t="s">
        <v>484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2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25">
      <c r="A35" s="589" t="s">
        <v>485</v>
      </c>
      <c r="B35" s="590"/>
      <c r="C35" s="593" t="s">
        <v>486</v>
      </c>
      <c r="D35" s="590"/>
      <c r="E35" s="597"/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2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2">
      <c r="A37" s="592" t="s">
        <v>487</v>
      </c>
      <c r="B37" s="590"/>
      <c r="C37" s="592"/>
      <c r="D37" s="590"/>
      <c r="E37" s="589">
        <f>+E23+E33</f>
        <v>111694</v>
      </c>
      <c r="F37" s="590"/>
      <c r="G37" s="589">
        <f>+G23+G33</f>
        <v>0</v>
      </c>
      <c r="H37" s="590"/>
      <c r="I37" s="589">
        <f>+I23+I33</f>
        <v>736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112430</v>
      </c>
    </row>
    <row r="38" spans="1:19" s="574" customFormat="1" ht="13.5" customHeight="1" x14ac:dyDescent="0.2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2">
      <c r="A39" s="589" t="s">
        <v>488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2">
      <c r="A40" s="589"/>
      <c r="B40" s="590"/>
      <c r="C40" s="589"/>
      <c r="D40" s="590"/>
      <c r="E40" s="589"/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0</v>
      </c>
    </row>
    <row r="41" spans="1:19" ht="23.25" customHeight="1" x14ac:dyDescent="0.2">
      <c r="A41" s="589"/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2">
      <c r="A42" s="589"/>
      <c r="B42" s="590"/>
      <c r="C42" s="589"/>
      <c r="D42" s="590"/>
      <c r="E42" s="589"/>
      <c r="F42" s="590"/>
      <c r="G42" s="589"/>
      <c r="H42" s="590"/>
      <c r="I42" s="589"/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0</v>
      </c>
    </row>
    <row r="43" spans="1:19" x14ac:dyDescent="0.2">
      <c r="A43" s="560"/>
      <c r="B43" s="560"/>
      <c r="C43" s="563"/>
      <c r="D43" s="560"/>
      <c r="E43" s="594"/>
      <c r="F43" s="588"/>
      <c r="G43" s="594"/>
      <c r="H43" s="588"/>
      <c r="I43" s="594"/>
      <c r="J43" s="588"/>
      <c r="K43" s="560"/>
      <c r="L43" s="588"/>
      <c r="M43" s="560"/>
      <c r="N43" s="588"/>
      <c r="O43" s="560"/>
      <c r="P43" s="588"/>
      <c r="Q43" s="560"/>
      <c r="R43" s="594"/>
      <c r="S43" s="594"/>
    </row>
    <row r="44" spans="1:19" x14ac:dyDescent="0.2">
      <c r="A44" s="560"/>
      <c r="B44" s="560"/>
      <c r="C44" s="563"/>
      <c r="D44" s="560"/>
      <c r="E44" s="564"/>
      <c r="F44" s="588"/>
      <c r="G44" s="564"/>
      <c r="H44" s="588"/>
      <c r="I44" s="564"/>
      <c r="J44" s="588"/>
      <c r="K44" s="560"/>
      <c r="L44" s="588"/>
      <c r="M44" s="560"/>
      <c r="N44" s="588"/>
      <c r="O44" s="560"/>
      <c r="P44" s="588"/>
      <c r="Q44" s="560"/>
      <c r="R44" s="594"/>
      <c r="S44" s="564"/>
    </row>
    <row r="45" spans="1:19" ht="13.5" thickBot="1" x14ac:dyDescent="0.25">
      <c r="A45" s="564"/>
      <c r="B45" s="560"/>
      <c r="C45" s="563"/>
      <c r="D45" s="560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3.5" thickTop="1" x14ac:dyDescent="0.2">
      <c r="A46" s="603"/>
      <c r="B46" s="560"/>
      <c r="C46" s="563"/>
      <c r="D46" s="560"/>
      <c r="E46" s="560"/>
      <c r="F46" s="588"/>
      <c r="G46" s="560"/>
      <c r="H46" s="588"/>
      <c r="I46" s="560"/>
      <c r="J46" s="588"/>
      <c r="K46" s="560"/>
      <c r="L46" s="588"/>
      <c r="M46" s="560"/>
      <c r="N46" s="588"/>
      <c r="O46" s="560"/>
      <c r="P46" s="588"/>
      <c r="Q46" s="560"/>
      <c r="R46" s="594"/>
      <c r="S46" s="560"/>
    </row>
    <row r="47" spans="1:19" x14ac:dyDescent="0.2">
      <c r="A47" s="560"/>
      <c r="B47" s="560"/>
      <c r="C47" s="563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560"/>
      <c r="Q47" s="560"/>
      <c r="R47" s="594"/>
      <c r="S47" s="560"/>
    </row>
    <row r="48" spans="1:19" x14ac:dyDescent="0.2">
      <c r="A48" s="566" t="s">
        <v>489</v>
      </c>
      <c r="B48" s="560"/>
      <c r="C48" s="563"/>
      <c r="D48" s="566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94"/>
      <c r="S48" s="564" t="str">
        <f>+A2</f>
        <v>COMPANY # 031N</v>
      </c>
    </row>
    <row r="49" spans="1:19" x14ac:dyDescent="0.2">
      <c r="A49" s="604"/>
      <c r="B49" s="560"/>
      <c r="C49" s="563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94"/>
      <c r="S49" s="566" t="s">
        <v>437</v>
      </c>
    </row>
    <row r="50" spans="1:19" x14ac:dyDescent="0.2">
      <c r="A50" s="566"/>
      <c r="B50" s="560"/>
      <c r="C50" s="563"/>
      <c r="D50" s="566"/>
      <c r="E50" s="560"/>
      <c r="F50" s="560"/>
      <c r="G50" s="605"/>
      <c r="H50" s="560"/>
      <c r="I50" s="605"/>
      <c r="J50" s="560"/>
      <c r="K50" s="560"/>
      <c r="L50" s="560"/>
      <c r="M50" s="560"/>
      <c r="N50" s="560"/>
      <c r="O50" s="560"/>
      <c r="P50" s="560"/>
      <c r="Q50" s="560"/>
      <c r="R50" s="594"/>
      <c r="S50" s="560"/>
    </row>
    <row r="51" spans="1:19" x14ac:dyDescent="0.2">
      <c r="A51" s="560"/>
      <c r="B51" s="560"/>
      <c r="C51" s="563"/>
      <c r="D51" s="560"/>
      <c r="E51" s="560"/>
      <c r="F51" s="560"/>
      <c r="G51" s="605"/>
      <c r="H51" s="560"/>
      <c r="I51" s="605"/>
      <c r="J51" s="560"/>
      <c r="K51" s="560"/>
      <c r="L51" s="560"/>
      <c r="M51" s="560"/>
      <c r="N51" s="560"/>
      <c r="O51" s="560"/>
      <c r="P51" s="560"/>
      <c r="Q51" s="560"/>
      <c r="R51" s="594"/>
      <c r="S51" s="560"/>
    </row>
    <row r="52" spans="1:19" x14ac:dyDescent="0.2">
      <c r="A52" s="560"/>
      <c r="B52" s="560"/>
      <c r="C52" s="563"/>
      <c r="D52" s="560"/>
      <c r="E52" s="560"/>
      <c r="F52" s="560"/>
      <c r="G52" s="605"/>
      <c r="H52" s="560"/>
      <c r="I52" s="605"/>
      <c r="J52" s="560"/>
      <c r="K52" s="560"/>
      <c r="L52" s="560"/>
      <c r="M52" s="560"/>
      <c r="N52" s="560"/>
      <c r="O52" s="560"/>
      <c r="P52" s="560"/>
      <c r="Q52" s="560"/>
      <c r="R52" s="594"/>
      <c r="S52" s="560"/>
    </row>
    <row r="53" spans="1:19" x14ac:dyDescent="0.2">
      <c r="A53" s="560"/>
      <c r="B53" s="560"/>
      <c r="C53" s="563"/>
      <c r="D53" s="560"/>
      <c r="E53" s="560"/>
      <c r="F53" s="560"/>
      <c r="G53" s="560"/>
      <c r="H53" s="560"/>
      <c r="I53" s="560"/>
      <c r="J53" s="560"/>
      <c r="K53" s="560"/>
      <c r="L53" s="560"/>
      <c r="M53" s="560"/>
      <c r="N53" s="560"/>
      <c r="O53" s="560"/>
      <c r="P53" s="560"/>
      <c r="Q53" s="560"/>
      <c r="R53" s="594"/>
      <c r="S53" s="560"/>
    </row>
    <row r="54" spans="1:19" x14ac:dyDescent="0.2">
      <c r="A54" s="560"/>
      <c r="B54" s="560"/>
      <c r="C54" s="563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0"/>
      <c r="R54" s="594"/>
      <c r="S54" s="560"/>
    </row>
    <row r="55" spans="1:19" x14ac:dyDescent="0.2">
      <c r="A55" s="560"/>
      <c r="B55" s="560"/>
      <c r="C55" s="563"/>
      <c r="D55" s="560"/>
      <c r="E55" s="560"/>
      <c r="F55" s="560"/>
      <c r="G55" s="560"/>
      <c r="H55" s="560"/>
      <c r="I55" s="560"/>
      <c r="J55" s="560"/>
      <c r="K55" s="560"/>
      <c r="L55" s="560"/>
      <c r="M55" s="560"/>
      <c r="N55" s="560"/>
      <c r="O55" s="560"/>
      <c r="P55" s="560"/>
      <c r="Q55" s="560"/>
      <c r="R55" s="594"/>
      <c r="S55" s="560"/>
    </row>
    <row r="56" spans="1:19" x14ac:dyDescent="0.2">
      <c r="A56" s="560"/>
      <c r="B56" s="560"/>
      <c r="C56" s="563"/>
      <c r="D56" s="560"/>
      <c r="E56" s="560"/>
      <c r="F56" s="560"/>
      <c r="G56" s="560"/>
      <c r="H56" s="560"/>
      <c r="I56" s="560"/>
      <c r="J56" s="560"/>
      <c r="K56" s="560"/>
      <c r="L56" s="560"/>
      <c r="M56" s="560"/>
      <c r="N56" s="560"/>
      <c r="O56" s="560"/>
      <c r="P56" s="560"/>
      <c r="Q56" s="560"/>
      <c r="R56" s="594"/>
      <c r="S56" s="560"/>
    </row>
    <row r="57" spans="1:19" x14ac:dyDescent="0.2">
      <c r="A57" s="560"/>
      <c r="B57" s="560"/>
      <c r="C57" s="563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0"/>
      <c r="P57" s="560"/>
      <c r="Q57" s="560"/>
      <c r="R57" s="594"/>
      <c r="S57" s="560"/>
    </row>
    <row r="58" spans="1:19" x14ac:dyDescent="0.2">
      <c r="A58" s="560"/>
      <c r="B58" s="560"/>
      <c r="C58" s="563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0"/>
      <c r="P58" s="560"/>
      <c r="Q58" s="560"/>
      <c r="R58" s="594"/>
      <c r="S58" s="560"/>
    </row>
    <row r="59" spans="1:19" x14ac:dyDescent="0.2">
      <c r="A59" s="560"/>
      <c r="B59" s="560"/>
      <c r="C59" s="563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94"/>
      <c r="S59" s="560"/>
    </row>
    <row r="60" spans="1:19" x14ac:dyDescent="0.2">
      <c r="R60" s="594"/>
    </row>
    <row r="61" spans="1:19" x14ac:dyDescent="0.2">
      <c r="R61" s="594"/>
    </row>
    <row r="62" spans="1:19" x14ac:dyDescent="0.2">
      <c r="R62" s="594"/>
    </row>
    <row r="63" spans="1:19" x14ac:dyDescent="0.2">
      <c r="R63" s="594"/>
    </row>
    <row r="64" spans="1:19" x14ac:dyDescent="0.2">
      <c r="R64" s="594"/>
    </row>
    <row r="65" spans="18:18" x14ac:dyDescent="0.2">
      <c r="R65" s="594"/>
    </row>
    <row r="66" spans="18:18" x14ac:dyDescent="0.2">
      <c r="R66" s="594"/>
    </row>
    <row r="67" spans="18:18" x14ac:dyDescent="0.2">
      <c r="R67" s="594"/>
    </row>
  </sheetData>
  <mergeCells count="2">
    <mergeCell ref="K9:M9"/>
    <mergeCell ref="O9:Q9"/>
  </mergeCells>
  <printOptions gridLinesSet="0"/>
  <pageMargins left="0.44" right="0.37" top="0.75" bottom="0" header="0.5" footer="0.5"/>
  <pageSetup scale="60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/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427</v>
      </c>
      <c r="B2" s="262"/>
      <c r="C2" s="263" t="s">
        <v>183</v>
      </c>
      <c r="D2" s="382" t="s">
        <v>495</v>
      </c>
    </row>
    <row r="3" spans="1:4" x14ac:dyDescent="0.2">
      <c r="A3" s="3" t="s">
        <v>428</v>
      </c>
      <c r="B3" s="262"/>
      <c r="C3" s="263"/>
      <c r="D3" s="388"/>
    </row>
    <row r="4" spans="1:4" x14ac:dyDescent="0.2">
      <c r="A4" s="260" t="s">
        <v>184</v>
      </c>
      <c r="B4" s="260"/>
    </row>
    <row r="5" spans="1:4" x14ac:dyDescent="0.2">
      <c r="A5" s="262" t="s">
        <v>494</v>
      </c>
      <c r="B5" s="262"/>
      <c r="C5" s="263" t="s">
        <v>185</v>
      </c>
      <c r="D5" s="383" t="s">
        <v>433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031N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434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435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388</v>
      </c>
      <c r="D16" s="272" t="s">
        <v>434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434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434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435</v>
      </c>
    </row>
    <row r="23" spans="1:4" x14ac:dyDescent="0.2">
      <c r="A23" s="260"/>
      <c r="B23" s="260" t="s">
        <v>286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256</v>
      </c>
      <c r="C25" s="260" t="s">
        <v>205</v>
      </c>
      <c r="D25" s="272" t="s">
        <v>434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390</v>
      </c>
      <c r="D27" s="272" t="s">
        <v>434</v>
      </c>
    </row>
    <row r="28" spans="1:4" ht="7.5" customHeight="1" x14ac:dyDescent="0.2"/>
    <row r="29" spans="1:4" x14ac:dyDescent="0.2">
      <c r="A29" s="260" t="s">
        <v>208</v>
      </c>
      <c r="B29" s="260" t="s">
        <v>359</v>
      </c>
      <c r="C29" s="260" t="s">
        <v>258</v>
      </c>
      <c r="D29" s="272" t="s">
        <v>434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434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434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391</v>
      </c>
      <c r="D36" s="272" t="s">
        <v>434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435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434</v>
      </c>
    </row>
    <row r="41" spans="1:33" ht="10.5" customHeight="1" x14ac:dyDescent="0.2">
      <c r="A41" s="260"/>
      <c r="B41" s="260"/>
      <c r="C41" s="260"/>
      <c r="D41" s="273"/>
    </row>
    <row r="42" spans="1:33" ht="10.5" customHeight="1" x14ac:dyDescent="0.2">
      <c r="A42" s="260" t="s">
        <v>437</v>
      </c>
      <c r="B42" s="260" t="s">
        <v>492</v>
      </c>
      <c r="C42" s="260" t="s">
        <v>493</v>
      </c>
      <c r="D42" s="272" t="s">
        <v>435</v>
      </c>
    </row>
    <row r="43" spans="1:33" ht="12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 t="s">
        <v>198</v>
      </c>
      <c r="C44" s="260" t="s">
        <v>222</v>
      </c>
      <c r="D44" s="272" t="s">
        <v>434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361</v>
      </c>
      <c r="C49" s="260" t="s">
        <v>220</v>
      </c>
      <c r="D49" s="272" t="s">
        <v>434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031N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">
        <v>490</v>
      </c>
    </row>
    <row r="6" spans="1:19" ht="15" customHeight="1" x14ac:dyDescent="0.2"/>
    <row r="7" spans="1:19" ht="15" customHeight="1" x14ac:dyDescent="0.2">
      <c r="A7" s="3" t="s">
        <v>496</v>
      </c>
      <c r="S7" s="20" t="str">
        <f>A2</f>
        <v>COMPANY # 031N</v>
      </c>
    </row>
    <row r="8" spans="1:19" ht="15" customHeight="1" thickBot="1" x14ac:dyDescent="0.25">
      <c r="A8" s="3" t="s">
        <v>497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 t="s">
        <v>429</v>
      </c>
      <c r="C16" s="18">
        <v>-206</v>
      </c>
      <c r="D16" s="19"/>
      <c r="E16" s="18">
        <v>-127</v>
      </c>
      <c r="F16" s="19"/>
      <c r="G16" s="18">
        <f t="shared" si="0"/>
        <v>-333</v>
      </c>
      <c r="H16" s="19"/>
      <c r="I16" s="18">
        <v>-60</v>
      </c>
      <c r="J16" s="19"/>
      <c r="K16" s="18">
        <f t="shared" si="1"/>
        <v>-393</v>
      </c>
      <c r="L16" s="19"/>
      <c r="M16" s="18"/>
      <c r="N16" s="19"/>
      <c r="O16" s="18">
        <f t="shared" si="2"/>
        <v>-393</v>
      </c>
      <c r="P16" s="19"/>
      <c r="Q16" s="18"/>
      <c r="R16" s="19"/>
      <c r="S16" s="18">
        <f t="shared" si="3"/>
        <v>-393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-206</v>
      </c>
      <c r="D34" s="19"/>
      <c r="E34" s="21">
        <f>SUM(E15:E32)</f>
        <v>-127</v>
      </c>
      <c r="F34" s="19"/>
      <c r="G34" s="21">
        <f>SUM(G15:G32)</f>
        <v>-333</v>
      </c>
      <c r="H34" s="19"/>
      <c r="I34" s="21">
        <f>SUM(I15:I32)</f>
        <v>-60</v>
      </c>
      <c r="J34" s="19"/>
      <c r="K34" s="21">
        <f>SUM(K15:K32)</f>
        <v>-393</v>
      </c>
      <c r="L34" s="19"/>
      <c r="M34" s="21">
        <f>SUM(M15:M32)</f>
        <v>0</v>
      </c>
      <c r="N34" s="19"/>
      <c r="O34" s="21">
        <f>SUM(O15:O32)</f>
        <v>-393</v>
      </c>
      <c r="P34" s="19"/>
      <c r="Q34" s="21">
        <f>SUM(Q15:Q32)</f>
        <v>0</v>
      </c>
      <c r="R34" s="19"/>
      <c r="S34" s="21">
        <f>SUM(S15:S32)</f>
        <v>-393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031N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1" sqref="A21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031N</v>
      </c>
    </row>
    <row r="8" spans="1:21" ht="13.5" thickBot="1" x14ac:dyDescent="0.25">
      <c r="A8" s="3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031N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1" sqref="A21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031N</v>
      </c>
    </row>
    <row r="8" spans="1:21" x14ac:dyDescent="0.2">
      <c r="A8" s="3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06" t="s">
        <v>398</v>
      </c>
      <c r="F10" s="606"/>
      <c r="G10" s="606"/>
      <c r="H10" s="606"/>
      <c r="I10" s="606"/>
      <c r="J10" s="55"/>
      <c r="K10" s="606" t="s">
        <v>401</v>
      </c>
      <c r="L10" s="607"/>
      <c r="M10" s="607"/>
      <c r="N10" s="55"/>
      <c r="O10" s="606" t="s">
        <v>224</v>
      </c>
      <c r="P10" s="607"/>
      <c r="Q10" s="607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5"/>
      <c r="K11" s="60" t="s">
        <v>402</v>
      </c>
      <c r="L11" s="59"/>
      <c r="M11" s="60" t="s">
        <v>407</v>
      </c>
      <c r="N11" s="59"/>
      <c r="O11" s="60" t="s">
        <v>225</v>
      </c>
      <c r="P11" s="387"/>
      <c r="Q11" s="60" t="s">
        <v>234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236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363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031N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21" sqref="A2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415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031N</v>
      </c>
    </row>
    <row r="8" spans="1:15" ht="15" customHeight="1" thickBot="1" x14ac:dyDescent="0.25">
      <c r="A8" s="3" t="str">
        <f>'E1.XLS '!A8</f>
        <v>EXTENSION: 3 9690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031N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491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E2.XLS!A7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031N</v>
      </c>
      <c r="R7" s="100"/>
    </row>
    <row r="8" spans="1:18" ht="13.5" thickBot="1" x14ac:dyDescent="0.25">
      <c r="A8" s="3" t="str">
        <f>E2.XLS!A8</f>
        <v>EXTENSION 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08" t="s">
        <v>260</v>
      </c>
      <c r="J9" s="608"/>
      <c r="K9" s="608"/>
      <c r="L9" s="608"/>
      <c r="M9" s="608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397" t="s">
        <v>266</v>
      </c>
      <c r="J12" s="92"/>
      <c r="K12" s="397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890280</v>
      </c>
      <c r="E18" s="96"/>
      <c r="G18" s="96">
        <v>-90655</v>
      </c>
      <c r="I18" s="96"/>
      <c r="K18" s="96"/>
      <c r="M18" s="96"/>
      <c r="N18" s="398"/>
      <c r="O18" s="96"/>
      <c r="Q18" s="95">
        <f t="shared" si="0"/>
        <v>799625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890280</v>
      </c>
      <c r="E19" s="95">
        <f>SUM(E14:E18)</f>
        <v>0</v>
      </c>
      <c r="G19" s="95">
        <f>SUM(G14:G18)</f>
        <v>-90655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799625</v>
      </c>
      <c r="R19" s="84"/>
    </row>
    <row r="20" spans="1:18" ht="18.75" customHeight="1" x14ac:dyDescent="0.2">
      <c r="A20" s="94" t="s">
        <v>271</v>
      </c>
      <c r="B20" s="94"/>
      <c r="C20" s="95">
        <v>-849523</v>
      </c>
      <c r="E20" s="96"/>
      <c r="G20" s="96">
        <v>90655</v>
      </c>
      <c r="I20" s="96">
        <f>-4836-4836</f>
        <v>-9672</v>
      </c>
      <c r="K20" s="96"/>
      <c r="M20" s="96"/>
      <c r="N20" s="398"/>
      <c r="O20" s="96"/>
      <c r="Q20" s="95">
        <f t="shared" si="0"/>
        <v>-768540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40757</v>
      </c>
      <c r="D23" s="399" t="s">
        <v>17</v>
      </c>
      <c r="E23" s="90">
        <f>SUM(E19:E21)</f>
        <v>0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-9672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31085</v>
      </c>
      <c r="R23" s="400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09" t="s">
        <v>358</v>
      </c>
      <c r="I29" s="609"/>
      <c r="J29" s="609"/>
      <c r="K29" s="609"/>
      <c r="L29" s="609"/>
      <c r="M29" s="609"/>
      <c r="N29" s="609"/>
      <c r="O29" s="609"/>
      <c r="P29" s="609"/>
      <c r="Q29" s="609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275</v>
      </c>
      <c r="N30" s="81"/>
      <c r="O30" s="408" t="s">
        <v>276</v>
      </c>
      <c r="P30" s="408"/>
      <c r="Q30" s="409" t="s">
        <v>277</v>
      </c>
      <c r="R30" s="74"/>
    </row>
    <row r="31" spans="1:18" ht="13.5" thickBot="1" x14ac:dyDescent="0.25">
      <c r="A31" s="609" t="s">
        <v>273</v>
      </c>
      <c r="B31" s="609"/>
      <c r="C31" s="609"/>
      <c r="D31" s="609"/>
      <c r="E31" s="609"/>
      <c r="G31" s="402"/>
      <c r="H31" s="410" t="s">
        <v>53</v>
      </c>
      <c r="I31" s="411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71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283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285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031N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21" sqref="A21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031N</v>
      </c>
      <c r="N7" s="109"/>
      <c r="O7"/>
      <c r="P7" s="109"/>
      <c r="Q7" s="109"/>
      <c r="R7" s="109"/>
      <c r="S7" s="109"/>
      <c r="T7" s="109"/>
    </row>
    <row r="8" spans="1:20" x14ac:dyDescent="0.2">
      <c r="A8" s="3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6" t="s">
        <v>224</v>
      </c>
      <c r="J10" s="607"/>
      <c r="K10" s="60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238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031N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21" sqref="A21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415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031N</v>
      </c>
      <c r="T7" s="129"/>
    </row>
    <row r="8" spans="1:20" ht="15" customHeight="1" thickBot="1" x14ac:dyDescent="0.25">
      <c r="A8" s="3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031N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21" sqref="A21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427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428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415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Sonya City</v>
      </c>
      <c r="C7" s="143"/>
      <c r="E7" s="509"/>
      <c r="G7" s="511"/>
      <c r="I7" s="143"/>
      <c r="K7" s="143"/>
      <c r="M7" s="507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031N</v>
      </c>
    </row>
    <row r="8" spans="1:29" ht="16.5" thickBot="1" x14ac:dyDescent="0.3">
      <c r="A8" s="3" t="str">
        <f>'E1.XLS '!A8</f>
        <v>EXTENSION: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311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305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25">
      <c r="A10" s="150" t="s">
        <v>69</v>
      </c>
      <c r="B10" s="498"/>
      <c r="C10" s="151" t="s">
        <v>297</v>
      </c>
      <c r="D10" s="498"/>
      <c r="E10" s="517" t="s">
        <v>312</v>
      </c>
      <c r="F10" s="518"/>
      <c r="G10" s="519" t="s">
        <v>313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5" thickBot="1" x14ac:dyDescent="0.3">
      <c r="A11" s="152"/>
      <c r="B11" s="499"/>
      <c r="C11" s="153" t="s">
        <v>298</v>
      </c>
      <c r="D11" s="499"/>
      <c r="E11" s="520" t="s">
        <v>72</v>
      </c>
      <c r="F11" s="521"/>
      <c r="G11" s="522" t="s">
        <v>314</v>
      </c>
      <c r="H11" s="521"/>
      <c r="I11" s="153" t="s">
        <v>315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5" thickTop="1" x14ac:dyDescent="0.25">
      <c r="A12" s="108" t="s">
        <v>233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377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309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300</v>
      </c>
      <c r="C18" s="495" t="s">
        <v>301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306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310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318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320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322</v>
      </c>
      <c r="C38" s="495" t="s">
        <v>302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303</v>
      </c>
      <c r="C40" s="495" t="s">
        <v>304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354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323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031N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316</v>
      </c>
      <c r="G72" s="511"/>
      <c r="I72" s="145"/>
    </row>
    <row r="73" spans="5:10" x14ac:dyDescent="0.25">
      <c r="E73" s="509"/>
      <c r="G73" s="511"/>
      <c r="H73" s="30" t="s">
        <v>317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2001-07-18T19:52:26Z</cp:lastPrinted>
  <dcterms:created xsi:type="dcterms:W3CDTF">1998-03-02T21:51:31Z</dcterms:created>
  <dcterms:modified xsi:type="dcterms:W3CDTF">2014-09-05T09:59:29Z</dcterms:modified>
</cp:coreProperties>
</file>