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4775" windowHeight="8835"/>
  </bookViews>
  <sheets>
    <sheet name="July" sheetId="7" r:id="rId1"/>
    <sheet name="June" sheetId="6" r:id="rId2"/>
    <sheet name="Feb" sheetId="3" r:id="rId3"/>
    <sheet name="Mar" sheetId="4" r:id="rId4"/>
    <sheet name="Apr" sheetId="5" r:id="rId5"/>
  </sheets>
  <calcPr calcId="152511"/>
</workbook>
</file>

<file path=xl/calcChain.xml><?xml version="1.0" encoding="utf-8"?>
<calcChain xmlns="http://schemas.openxmlformats.org/spreadsheetml/2006/main">
  <c r="G10" i="5" l="1"/>
  <c r="J13" i="5" s="1"/>
  <c r="G12" i="5"/>
  <c r="G14" i="5"/>
  <c r="G16" i="5"/>
  <c r="J17" i="5"/>
  <c r="G18" i="5"/>
  <c r="J21" i="5" s="1"/>
  <c r="G20" i="5"/>
  <c r="G22" i="5"/>
  <c r="J23" i="5" s="1"/>
  <c r="E25" i="5"/>
  <c r="I25" i="5"/>
  <c r="G32" i="5"/>
  <c r="G35" i="5"/>
  <c r="A47" i="5"/>
  <c r="G10" i="3"/>
  <c r="G12" i="3"/>
  <c r="J13" i="3"/>
  <c r="J25" i="3" s="1"/>
  <c r="G14" i="3"/>
  <c r="J17" i="3" s="1"/>
  <c r="G16" i="3"/>
  <c r="G18" i="3"/>
  <c r="J21" i="3" s="1"/>
  <c r="G20" i="3"/>
  <c r="G22" i="3"/>
  <c r="J23" i="3"/>
  <c r="E25" i="3"/>
  <c r="I25" i="3"/>
  <c r="G32" i="3"/>
  <c r="G35" i="3"/>
  <c r="A47" i="3"/>
  <c r="G10" i="7"/>
  <c r="G31" i="7" s="1"/>
  <c r="G47" i="7" s="1"/>
  <c r="G12" i="7"/>
  <c r="G14" i="7"/>
  <c r="G16" i="7"/>
  <c r="G18" i="7"/>
  <c r="G20" i="7"/>
  <c r="G24" i="7"/>
  <c r="G26" i="7"/>
  <c r="G28" i="7"/>
  <c r="E31" i="7"/>
  <c r="I31" i="7"/>
  <c r="G38" i="7"/>
  <c r="G39" i="7"/>
  <c r="I41" i="7" s="1"/>
  <c r="G44" i="7"/>
  <c r="A56" i="7"/>
  <c r="G10" i="6"/>
  <c r="G12" i="6"/>
  <c r="G27" i="6" s="1"/>
  <c r="G43" i="6" s="1"/>
  <c r="G14" i="6"/>
  <c r="G16" i="6"/>
  <c r="G20" i="6"/>
  <c r="G22" i="6"/>
  <c r="G24" i="6"/>
  <c r="E27" i="6"/>
  <c r="I27" i="6"/>
  <c r="G34" i="6"/>
  <c r="I37" i="6"/>
  <c r="G40" i="6"/>
  <c r="A52" i="6"/>
  <c r="G10" i="4"/>
  <c r="J13" i="4" s="1"/>
  <c r="J25" i="4" s="1"/>
  <c r="G12" i="4"/>
  <c r="G14" i="4"/>
  <c r="J17" i="4" s="1"/>
  <c r="G16" i="4"/>
  <c r="G18" i="4"/>
  <c r="G20" i="4"/>
  <c r="J21" i="4" s="1"/>
  <c r="G22" i="4"/>
  <c r="J23" i="4"/>
  <c r="E25" i="4"/>
  <c r="I25" i="4"/>
  <c r="G32" i="4"/>
  <c r="G35" i="4"/>
  <c r="A47" i="4"/>
  <c r="J25" i="5" l="1"/>
  <c r="G25" i="3"/>
  <c r="G38" i="3" s="1"/>
  <c r="G25" i="5"/>
  <c r="G38" i="5" s="1"/>
  <c r="G25" i="4"/>
  <c r="G38" i="4" s="1"/>
</calcChain>
</file>

<file path=xl/sharedStrings.xml><?xml version="1.0" encoding="utf-8"?>
<sst xmlns="http://schemas.openxmlformats.org/spreadsheetml/2006/main" count="148" uniqueCount="31">
  <si>
    <t>Enron Energy Services</t>
  </si>
  <si>
    <t>MTM Summary</t>
  </si>
  <si>
    <t>Beginning</t>
  </si>
  <si>
    <t xml:space="preserve">Ending </t>
  </si>
  <si>
    <t>Date</t>
  </si>
  <si>
    <t>Account MSA/SAP</t>
  </si>
  <si>
    <t>Balance</t>
  </si>
  <si>
    <t>Change</t>
  </si>
  <si>
    <t>Account</t>
  </si>
  <si>
    <t>Difference</t>
  </si>
  <si>
    <t>2106-0000 Asset-C</t>
  </si>
  <si>
    <t>3030-0000 Liab-C</t>
  </si>
  <si>
    <t>2510-0200 Prudency</t>
  </si>
  <si>
    <t>2510-0300 Prudency</t>
  </si>
  <si>
    <t>2510-0000 Asset-NC</t>
  </si>
  <si>
    <t>3310-0000 Liab-NC</t>
  </si>
  <si>
    <t>2003-2500 Liquidation</t>
  </si>
  <si>
    <t>4200-0000 MTM Rev</t>
  </si>
  <si>
    <t>Company 20R</t>
  </si>
  <si>
    <t>2/00</t>
  </si>
  <si>
    <t>3/00</t>
  </si>
  <si>
    <t>4/00</t>
  </si>
  <si>
    <t>2510-0100 Credit Reserve</t>
  </si>
  <si>
    <t>EES Energy Asset Mgmt</t>
  </si>
  <si>
    <t>Company 1572</t>
  </si>
  <si>
    <t>Recorded on company 890</t>
  </si>
  <si>
    <t>Recorded on company 20Q</t>
  </si>
  <si>
    <t>Recorded on company 20R</t>
  </si>
  <si>
    <t>Reclass to N/R (need to talk to P. Lee about)</t>
  </si>
  <si>
    <t>2000-4000 N/R</t>
  </si>
  <si>
    <t>2002-9200 A/R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</si>
</sst>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7" fontId="0" fillId="0" borderId="0" xfId="0" quotePrefix="1" applyNumberFormat="1" applyAlignment="1">
      <alignment horizontal="right"/>
    </xf>
    <xf numFmtId="43" fontId="1" fillId="0" borderId="0" xfId="1"/>
    <xf numFmtId="0" fontId="0" fillId="0" borderId="0" xfId="0" applyAlignment="1">
      <alignment horizontal="right"/>
    </xf>
    <xf numFmtId="43" fontId="2" fillId="0" borderId="7" xfId="0" applyNumberFormat="1" applyFont="1" applyBorder="1"/>
    <xf numFmtId="0" fontId="2" fillId="0" borderId="0" xfId="0" applyFont="1"/>
    <xf numFmtId="43" fontId="2" fillId="2" borderId="7" xfId="0" applyNumberFormat="1" applyFont="1" applyFill="1" applyBorder="1"/>
    <xf numFmtId="0" fontId="0" fillId="0" borderId="0" xfId="0" applyAlignment="1">
      <alignment horizontal="left"/>
    </xf>
    <xf numFmtId="43" fontId="2" fillId="0" borderId="0" xfId="1" applyFont="1"/>
    <xf numFmtId="43" fontId="1" fillId="0" borderId="0" xfId="1" applyBorder="1"/>
    <xf numFmtId="43" fontId="2" fillId="2" borderId="7" xfId="1" applyFont="1" applyFill="1" applyBorder="1"/>
    <xf numFmtId="43" fontId="2" fillId="0" borderId="8" xfId="1" applyFont="1" applyBorder="1"/>
    <xf numFmtId="43" fontId="0" fillId="0" borderId="0" xfId="0" applyNumberFormat="1"/>
    <xf numFmtId="0" fontId="2" fillId="0" borderId="0" xfId="0" applyFont="1" applyAlignment="1">
      <alignment horizontal="left"/>
    </xf>
    <xf numFmtId="43" fontId="2" fillId="0" borderId="0" xfId="0" applyNumberFormat="1" applyFont="1" applyBorder="1"/>
    <xf numFmtId="1" fontId="0" fillId="0" borderId="0" xfId="0" applyNumberFormat="1"/>
    <xf numFmtId="4" fontId="0" fillId="0" borderId="0" xfId="0" applyNumberFormat="1"/>
    <xf numFmtId="1" fontId="1" fillId="0" borderId="0" xfId="1" applyNumberFormat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topLeftCell="A19" zoomScaleNormal="100" workbookViewId="0">
      <selection activeCell="G40" sqref="G40"/>
    </sheetView>
  </sheetViews>
  <sheetFormatPr defaultRowHeight="12.75" x14ac:dyDescent="0.2"/>
  <cols>
    <col min="1" max="1" width="6.7109375" customWidth="1"/>
    <col min="2" max="2" width="1.85546875" customWidth="1"/>
    <col min="3" max="3" width="20.42578125" bestFit="1" customWidth="1"/>
    <col min="4" max="4" width="2.42578125" customWidth="1"/>
    <col min="5" max="5" width="17" bestFit="1" customWidth="1"/>
    <col min="6" max="6" width="2" customWidth="1"/>
    <col min="7" max="7" width="17" bestFit="1" customWidth="1"/>
    <col min="8" max="8" width="2.7109375" customWidth="1"/>
    <col min="9" max="9" width="15.5703125" bestFit="1" customWidth="1"/>
    <col min="10" max="10" width="15.42578125" customWidth="1"/>
    <col min="12" max="12" width="10" bestFit="1" customWidth="1"/>
  </cols>
  <sheetData>
    <row r="1" spans="1:9" x14ac:dyDescent="0.2">
      <c r="A1" s="24" t="s">
        <v>23</v>
      </c>
      <c r="B1" s="24"/>
      <c r="C1" s="24"/>
      <c r="D1" s="24"/>
      <c r="E1" s="24"/>
      <c r="F1" s="24"/>
      <c r="G1" s="24"/>
      <c r="H1" s="24"/>
      <c r="I1" s="24"/>
    </row>
    <row r="2" spans="1:9" x14ac:dyDescent="0.2">
      <c r="A2" s="24" t="s">
        <v>1</v>
      </c>
      <c r="B2" s="24"/>
      <c r="C2" s="24"/>
      <c r="D2" s="24"/>
      <c r="E2" s="24"/>
      <c r="F2" s="24"/>
      <c r="G2" s="24"/>
      <c r="H2" s="24"/>
      <c r="I2" s="24"/>
    </row>
    <row r="3" spans="1:9" x14ac:dyDescent="0.2">
      <c r="A3" s="24" t="s">
        <v>24</v>
      </c>
      <c r="B3" s="24"/>
      <c r="C3" s="24"/>
      <c r="D3" s="24"/>
      <c r="E3" s="24"/>
      <c r="F3" s="24"/>
      <c r="G3" s="24"/>
      <c r="H3" s="24"/>
      <c r="I3" s="24"/>
    </row>
    <row r="7" spans="1:9" x14ac:dyDescent="0.2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9" x14ac:dyDescent="0.2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9" x14ac:dyDescent="0.2">
      <c r="C10" s="11" t="s">
        <v>29</v>
      </c>
      <c r="E10" s="21">
        <v>0</v>
      </c>
      <c r="G10" s="8">
        <f>I10-E10</f>
        <v>28789243</v>
      </c>
      <c r="I10" s="22">
        <v>28789243</v>
      </c>
    </row>
    <row r="11" spans="1:9" x14ac:dyDescent="0.2">
      <c r="E11" s="21"/>
      <c r="G11" s="8"/>
    </row>
    <row r="12" spans="1:9" x14ac:dyDescent="0.2">
      <c r="C12" s="11" t="s">
        <v>30</v>
      </c>
      <c r="E12" s="21">
        <v>0</v>
      </c>
      <c r="G12" s="8">
        <f>I12-E12</f>
        <v>6327530</v>
      </c>
      <c r="I12" s="22">
        <v>6327530</v>
      </c>
    </row>
    <row r="13" spans="1:9" x14ac:dyDescent="0.2">
      <c r="E13" s="21"/>
      <c r="G13" s="8"/>
    </row>
    <row r="14" spans="1:9" x14ac:dyDescent="0.2">
      <c r="A14" s="7"/>
      <c r="C14" s="11" t="s">
        <v>10</v>
      </c>
      <c r="E14" s="23">
        <v>0</v>
      </c>
      <c r="F14" s="8"/>
      <c r="G14" s="8">
        <f>I14-E14</f>
        <v>0</v>
      </c>
      <c r="H14" s="8"/>
      <c r="I14" s="8">
        <v>0</v>
      </c>
    </row>
    <row r="15" spans="1:9" x14ac:dyDescent="0.2">
      <c r="A15" s="7"/>
      <c r="E15" s="23"/>
      <c r="F15" s="8"/>
      <c r="G15" s="8"/>
      <c r="H15" s="8"/>
      <c r="I15" s="8"/>
    </row>
    <row r="16" spans="1:9" x14ac:dyDescent="0.2">
      <c r="A16" s="7"/>
      <c r="C16" s="11" t="s">
        <v>11</v>
      </c>
      <c r="E16" s="23">
        <v>0</v>
      </c>
      <c r="F16" s="8"/>
      <c r="G16" s="8">
        <f>I16-E16</f>
        <v>0</v>
      </c>
      <c r="H16" s="8"/>
      <c r="I16" s="8">
        <v>0</v>
      </c>
    </row>
    <row r="17" spans="1:10" x14ac:dyDescent="0.2">
      <c r="A17" s="7"/>
      <c r="E17" s="23"/>
      <c r="F17" s="8"/>
      <c r="G17" s="8"/>
      <c r="H17" s="8"/>
      <c r="I17" s="8"/>
      <c r="J17" s="18"/>
    </row>
    <row r="18" spans="1:10" x14ac:dyDescent="0.2">
      <c r="A18" s="7"/>
      <c r="C18" s="11" t="s">
        <v>12</v>
      </c>
      <c r="E18" s="23">
        <v>0</v>
      </c>
      <c r="F18" s="8"/>
      <c r="G18" s="8">
        <f>I18-E18</f>
        <v>0</v>
      </c>
      <c r="H18" s="8"/>
      <c r="I18" s="8">
        <v>0</v>
      </c>
    </row>
    <row r="19" spans="1:10" x14ac:dyDescent="0.2">
      <c r="A19" s="7"/>
      <c r="E19" s="23"/>
      <c r="F19" s="8"/>
      <c r="G19" s="8"/>
      <c r="H19" s="8"/>
      <c r="I19" s="8"/>
    </row>
    <row r="20" spans="1:10" x14ac:dyDescent="0.2">
      <c r="A20" s="7"/>
      <c r="C20" s="11" t="s">
        <v>13</v>
      </c>
      <c r="E20" s="23">
        <v>0</v>
      </c>
      <c r="F20" s="8"/>
      <c r="G20" s="8">
        <f>I20-E20</f>
        <v>-16338160</v>
      </c>
      <c r="H20" s="8"/>
      <c r="I20" s="8">
        <v>-16338160</v>
      </c>
    </row>
    <row r="21" spans="1:10" x14ac:dyDescent="0.2">
      <c r="A21" s="9"/>
      <c r="E21" s="23"/>
      <c r="F21" s="8"/>
      <c r="G21" s="8"/>
      <c r="H21" s="8"/>
      <c r="I21" s="8"/>
      <c r="J21" s="18"/>
    </row>
    <row r="22" spans="1:10" x14ac:dyDescent="0.2">
      <c r="A22" s="9"/>
      <c r="C22" s="11" t="s">
        <v>22</v>
      </c>
      <c r="E22" s="23">
        <v>0</v>
      </c>
      <c r="F22" s="8"/>
      <c r="G22" s="8">
        <v>0</v>
      </c>
      <c r="H22" s="8"/>
      <c r="I22" s="8">
        <v>0</v>
      </c>
      <c r="J22" s="18"/>
    </row>
    <row r="23" spans="1:10" x14ac:dyDescent="0.2">
      <c r="A23" s="9"/>
      <c r="E23" s="23"/>
      <c r="F23" s="8"/>
      <c r="G23" s="8"/>
      <c r="H23" s="8"/>
      <c r="I23" s="8"/>
      <c r="J23" s="18"/>
    </row>
    <row r="24" spans="1:10" x14ac:dyDescent="0.2">
      <c r="A24" s="7"/>
      <c r="C24" s="11" t="s">
        <v>14</v>
      </c>
      <c r="E24" s="23">
        <v>0</v>
      </c>
      <c r="F24" s="8"/>
      <c r="G24" s="8">
        <f>I24-E24</f>
        <v>228099428</v>
      </c>
      <c r="H24" s="8"/>
      <c r="I24" s="8">
        <v>228099428</v>
      </c>
    </row>
    <row r="25" spans="1:10" x14ac:dyDescent="0.2">
      <c r="A25" s="7"/>
      <c r="E25" s="23"/>
      <c r="F25" s="8"/>
      <c r="G25" s="8"/>
      <c r="H25" s="8"/>
      <c r="I25" s="8"/>
    </row>
    <row r="26" spans="1:10" x14ac:dyDescent="0.2">
      <c r="A26" s="7"/>
      <c r="C26" s="11" t="s">
        <v>15</v>
      </c>
      <c r="E26" s="23">
        <v>0</v>
      </c>
      <c r="F26" s="8"/>
      <c r="G26" s="8">
        <f>I26-E26</f>
        <v>0</v>
      </c>
      <c r="H26" s="8"/>
      <c r="I26" s="8">
        <v>0</v>
      </c>
    </row>
    <row r="27" spans="1:10" x14ac:dyDescent="0.2">
      <c r="A27" s="7"/>
      <c r="E27" s="23"/>
      <c r="F27" s="8"/>
      <c r="G27" s="8"/>
      <c r="H27" s="8"/>
      <c r="I27" s="8"/>
      <c r="J27" s="18"/>
    </row>
    <row r="28" spans="1:10" x14ac:dyDescent="0.2">
      <c r="A28" s="7"/>
      <c r="C28" s="11" t="s">
        <v>16</v>
      </c>
      <c r="E28" s="23">
        <v>0</v>
      </c>
      <c r="F28" s="8"/>
      <c r="G28" s="8">
        <f>I28-E28</f>
        <v>0</v>
      </c>
      <c r="H28" s="8"/>
      <c r="I28" s="8">
        <v>0</v>
      </c>
    </row>
    <row r="29" spans="1:10" x14ac:dyDescent="0.2">
      <c r="A29" s="9"/>
      <c r="E29" s="8"/>
      <c r="G29" s="8"/>
      <c r="J29" s="18"/>
    </row>
    <row r="30" spans="1:10" x14ac:dyDescent="0.2">
      <c r="A30" s="9"/>
      <c r="J30" s="18"/>
    </row>
    <row r="31" spans="1:10" ht="13.5" thickBot="1" x14ac:dyDescent="0.25">
      <c r="E31" s="10">
        <f>SUM(E14:E29)</f>
        <v>0</v>
      </c>
      <c r="F31" s="11"/>
      <c r="G31" s="12">
        <f>SUM(G10:G29)</f>
        <v>246878041</v>
      </c>
      <c r="H31" s="11"/>
      <c r="I31" s="10">
        <f>SUM(I10:I29)</f>
        <v>246878041</v>
      </c>
      <c r="J31" s="20"/>
    </row>
    <row r="32" spans="1:10" ht="13.5" thickTop="1" x14ac:dyDescent="0.2"/>
    <row r="35" spans="1:9" x14ac:dyDescent="0.2">
      <c r="A35" s="1"/>
      <c r="B35" s="2"/>
      <c r="C35" s="2"/>
      <c r="D35" s="2"/>
      <c r="E35" s="2"/>
      <c r="F35" s="2"/>
      <c r="G35" s="3" t="s">
        <v>3</v>
      </c>
      <c r="H35" s="2"/>
      <c r="I35" s="3"/>
    </row>
    <row r="36" spans="1:9" x14ac:dyDescent="0.2">
      <c r="A36" s="4" t="s">
        <v>4</v>
      </c>
      <c r="B36" s="5"/>
      <c r="C36" s="5" t="s">
        <v>8</v>
      </c>
      <c r="D36" s="5"/>
      <c r="E36" s="5"/>
      <c r="F36" s="5"/>
      <c r="G36" s="6" t="s">
        <v>6</v>
      </c>
      <c r="H36" s="5"/>
      <c r="I36" s="6"/>
    </row>
    <row r="38" spans="1:9" x14ac:dyDescent="0.2">
      <c r="A38" s="7"/>
      <c r="C38" s="13"/>
      <c r="E38" s="15"/>
      <c r="F38" s="8"/>
      <c r="G38" s="8">
        <f>I38-E38</f>
        <v>0</v>
      </c>
      <c r="H38" s="14"/>
    </row>
    <row r="39" spans="1:9" x14ac:dyDescent="0.2">
      <c r="A39" s="7"/>
      <c r="C39" s="19" t="s">
        <v>25</v>
      </c>
      <c r="E39" s="15"/>
      <c r="F39" s="8"/>
      <c r="G39" s="8">
        <f>-171015697+16338160</f>
        <v>-154677537</v>
      </c>
      <c r="H39" s="14"/>
    </row>
    <row r="40" spans="1:9" x14ac:dyDescent="0.2">
      <c r="C40" s="19" t="s">
        <v>26</v>
      </c>
      <c r="E40" s="15"/>
      <c r="F40" s="8"/>
      <c r="G40" s="8">
        <v>-26570503</v>
      </c>
      <c r="H40" s="8"/>
      <c r="I40" s="8"/>
    </row>
    <row r="41" spans="1:9" x14ac:dyDescent="0.2">
      <c r="C41" s="19" t="s">
        <v>27</v>
      </c>
      <c r="E41" s="15"/>
      <c r="F41" s="8"/>
      <c r="G41" s="8">
        <v>-65630001</v>
      </c>
      <c r="H41" s="8"/>
      <c r="I41" s="8">
        <f>SUM(G39:G41)</f>
        <v>-246878041</v>
      </c>
    </row>
    <row r="42" spans="1:9" x14ac:dyDescent="0.2">
      <c r="C42" s="19"/>
      <c r="E42" s="15"/>
      <c r="F42" s="8"/>
      <c r="G42" s="8"/>
      <c r="H42" s="8"/>
      <c r="I42" s="8"/>
    </row>
    <row r="43" spans="1:9" x14ac:dyDescent="0.2">
      <c r="E43" s="15"/>
      <c r="F43" s="8"/>
      <c r="G43" s="8"/>
      <c r="H43" s="8"/>
      <c r="I43" s="8"/>
    </row>
    <row r="44" spans="1:9" ht="13.5" thickBot="1" x14ac:dyDescent="0.25">
      <c r="E44" s="15"/>
      <c r="F44" s="8"/>
      <c r="G44" s="16">
        <f>SUM(G39:G42)</f>
        <v>-246878041</v>
      </c>
      <c r="H44" s="8"/>
      <c r="I44" s="15"/>
    </row>
    <row r="45" spans="1:9" ht="13.5" thickTop="1" x14ac:dyDescent="0.2">
      <c r="E45" s="15"/>
      <c r="F45" s="8"/>
      <c r="G45" s="15"/>
      <c r="H45" s="8"/>
      <c r="I45" s="15"/>
    </row>
    <row r="46" spans="1:9" x14ac:dyDescent="0.2">
      <c r="E46" s="15"/>
      <c r="F46" s="8"/>
      <c r="G46" s="15"/>
      <c r="H46" s="8"/>
      <c r="I46" s="15"/>
    </row>
    <row r="47" spans="1:9" ht="13.5" thickBot="1" x14ac:dyDescent="0.25">
      <c r="C47" s="11" t="s">
        <v>9</v>
      </c>
      <c r="E47" s="15"/>
      <c r="F47" s="8"/>
      <c r="G47" s="17">
        <f>G31+G44</f>
        <v>0</v>
      </c>
      <c r="H47" s="8"/>
      <c r="I47" s="15"/>
    </row>
    <row r="48" spans="1:9" ht="13.5" thickTop="1" x14ac:dyDescent="0.2">
      <c r="E48" s="8"/>
      <c r="F48" s="8"/>
      <c r="G48" s="8"/>
      <c r="H48" s="8"/>
      <c r="I48" s="8"/>
    </row>
    <row r="50" spans="1:9" x14ac:dyDescent="0.2">
      <c r="G50" s="18"/>
    </row>
    <row r="51" spans="1:9" x14ac:dyDescent="0.2">
      <c r="B51" s="11"/>
      <c r="C51" s="11"/>
      <c r="G51" s="18"/>
    </row>
    <row r="52" spans="1:9" x14ac:dyDescent="0.2">
      <c r="I52" s="11"/>
    </row>
    <row r="56" spans="1:9" x14ac:dyDescent="0.2">
      <c r="A56" t="str">
        <f ca="1">CELL("filename")</f>
        <v>C:\Users\Felienne\Enron\EnronSpreadsheets\[mary_fischer__25723__1572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4" zoomScaleNormal="100" workbookViewId="0">
      <selection activeCell="I38" sqref="I38"/>
    </sheetView>
  </sheetViews>
  <sheetFormatPr defaultRowHeight="12.75" x14ac:dyDescent="0.2"/>
  <cols>
    <col min="1" max="1" width="6.7109375" customWidth="1"/>
    <col min="2" max="2" width="1.85546875" customWidth="1"/>
    <col min="3" max="3" width="20.42578125" bestFit="1" customWidth="1"/>
    <col min="4" max="4" width="2.42578125" customWidth="1"/>
    <col min="5" max="5" width="17" bestFit="1" customWidth="1"/>
    <col min="6" max="6" width="2" customWidth="1"/>
    <col min="7" max="7" width="17" bestFit="1" customWidth="1"/>
    <col min="8" max="8" width="2.7109375" customWidth="1"/>
    <col min="9" max="9" width="15.5703125" bestFit="1" customWidth="1"/>
    <col min="10" max="10" width="15.42578125" customWidth="1"/>
    <col min="12" max="12" width="10" bestFit="1" customWidth="1"/>
  </cols>
  <sheetData>
    <row r="1" spans="1:10" x14ac:dyDescent="0.2">
      <c r="A1" s="24" t="s">
        <v>23</v>
      </c>
      <c r="B1" s="24"/>
      <c r="C1" s="24"/>
      <c r="D1" s="24"/>
      <c r="E1" s="24"/>
      <c r="F1" s="24"/>
      <c r="G1" s="24"/>
      <c r="H1" s="24"/>
      <c r="I1" s="24"/>
    </row>
    <row r="2" spans="1:10" x14ac:dyDescent="0.2">
      <c r="A2" s="24" t="s">
        <v>1</v>
      </c>
      <c r="B2" s="24"/>
      <c r="C2" s="24"/>
      <c r="D2" s="24"/>
      <c r="E2" s="24"/>
      <c r="F2" s="24"/>
      <c r="G2" s="24"/>
      <c r="H2" s="24"/>
      <c r="I2" s="24"/>
    </row>
    <row r="3" spans="1:10" x14ac:dyDescent="0.2">
      <c r="A3" s="24" t="s">
        <v>24</v>
      </c>
      <c r="B3" s="24"/>
      <c r="C3" s="24"/>
      <c r="D3" s="24"/>
      <c r="E3" s="24"/>
      <c r="F3" s="24"/>
      <c r="G3" s="24"/>
      <c r="H3" s="24"/>
      <c r="I3" s="24"/>
    </row>
    <row r="7" spans="1:10" x14ac:dyDescent="0.2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10" x14ac:dyDescent="0.2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10" x14ac:dyDescent="0.2">
      <c r="A10" s="7"/>
      <c r="C10" s="11" t="s">
        <v>10</v>
      </c>
      <c r="E10" s="8">
        <v>0</v>
      </c>
      <c r="F10" s="8"/>
      <c r="G10" s="8">
        <f>I10-E10</f>
        <v>0</v>
      </c>
      <c r="H10" s="8"/>
      <c r="I10" s="8">
        <v>0</v>
      </c>
    </row>
    <row r="11" spans="1:10" x14ac:dyDescent="0.2">
      <c r="A11" s="7"/>
      <c r="E11" s="8"/>
      <c r="F11" s="8"/>
      <c r="G11" s="8"/>
      <c r="H11" s="8"/>
      <c r="I11" s="8"/>
    </row>
    <row r="12" spans="1:10" x14ac:dyDescent="0.2">
      <c r="A12" s="7"/>
      <c r="C12" s="11" t="s">
        <v>11</v>
      </c>
      <c r="E12" s="8">
        <v>0</v>
      </c>
      <c r="F12" s="8"/>
      <c r="G12" s="8">
        <f>I12-E12</f>
        <v>0</v>
      </c>
      <c r="H12" s="8"/>
      <c r="I12" s="8">
        <v>0</v>
      </c>
    </row>
    <row r="13" spans="1:10" x14ac:dyDescent="0.2">
      <c r="A13" s="7"/>
      <c r="E13" s="8"/>
      <c r="F13" s="8"/>
      <c r="G13" s="8"/>
      <c r="H13" s="8"/>
      <c r="I13" s="8"/>
      <c r="J13" s="18"/>
    </row>
    <row r="14" spans="1:10" x14ac:dyDescent="0.2">
      <c r="A14" s="7"/>
      <c r="C14" s="11" t="s">
        <v>12</v>
      </c>
      <c r="E14" s="8">
        <v>0</v>
      </c>
      <c r="F14" s="8"/>
      <c r="G14" s="8">
        <f>I14-E14</f>
        <v>0</v>
      </c>
      <c r="H14" s="8"/>
      <c r="I14" s="8">
        <v>0</v>
      </c>
    </row>
    <row r="15" spans="1:10" x14ac:dyDescent="0.2">
      <c r="A15" s="7"/>
      <c r="E15" s="8"/>
      <c r="F15" s="8"/>
      <c r="G15" s="8"/>
      <c r="H15" s="8"/>
      <c r="I15" s="8"/>
    </row>
    <row r="16" spans="1:10" x14ac:dyDescent="0.2">
      <c r="A16" s="7"/>
      <c r="C16" s="11" t="s">
        <v>13</v>
      </c>
      <c r="E16" s="8">
        <v>0</v>
      </c>
      <c r="F16" s="8"/>
      <c r="G16" s="8">
        <f>I16-E16</f>
        <v>0</v>
      </c>
      <c r="H16" s="8"/>
      <c r="I16" s="8">
        <v>0</v>
      </c>
    </row>
    <row r="17" spans="1:10" x14ac:dyDescent="0.2">
      <c r="A17" s="9"/>
      <c r="E17" s="8"/>
      <c r="F17" s="8"/>
      <c r="G17" s="8"/>
      <c r="H17" s="8"/>
      <c r="I17" s="8"/>
      <c r="J17" s="18"/>
    </row>
    <row r="18" spans="1:10" x14ac:dyDescent="0.2">
      <c r="A18" s="9"/>
      <c r="C18" s="11" t="s">
        <v>22</v>
      </c>
      <c r="E18" s="8">
        <v>0</v>
      </c>
      <c r="F18" s="8"/>
      <c r="G18" s="8">
        <v>0</v>
      </c>
      <c r="H18" s="8"/>
      <c r="I18" s="8">
        <v>0</v>
      </c>
      <c r="J18" s="18"/>
    </row>
    <row r="19" spans="1:10" x14ac:dyDescent="0.2">
      <c r="A19" s="9"/>
      <c r="E19" s="8"/>
      <c r="F19" s="8"/>
      <c r="G19" s="8"/>
      <c r="H19" s="8"/>
      <c r="I19" s="8"/>
      <c r="J19" s="18"/>
    </row>
    <row r="20" spans="1:10" x14ac:dyDescent="0.2">
      <c r="A20" s="7"/>
      <c r="C20" s="11" t="s">
        <v>14</v>
      </c>
      <c r="E20" s="8">
        <v>0</v>
      </c>
      <c r="F20" s="8"/>
      <c r="G20" s="8">
        <f>I20-E20</f>
        <v>218413044</v>
      </c>
      <c r="H20" s="8"/>
      <c r="I20" s="8">
        <v>218413044</v>
      </c>
    </row>
    <row r="21" spans="1:10" x14ac:dyDescent="0.2">
      <c r="A21" s="7"/>
      <c r="E21" s="8"/>
      <c r="F21" s="8"/>
      <c r="G21" s="8"/>
      <c r="H21" s="8"/>
      <c r="I21" s="8"/>
    </row>
    <row r="22" spans="1:10" x14ac:dyDescent="0.2">
      <c r="A22" s="7"/>
      <c r="C22" s="11" t="s">
        <v>15</v>
      </c>
      <c r="E22" s="8">
        <v>0</v>
      </c>
      <c r="F22" s="8"/>
      <c r="G22" s="8">
        <f>I22-E22</f>
        <v>0</v>
      </c>
      <c r="H22" s="8"/>
      <c r="I22" s="8">
        <v>0</v>
      </c>
    </row>
    <row r="23" spans="1:10" x14ac:dyDescent="0.2">
      <c r="A23" s="7"/>
      <c r="E23" s="8"/>
      <c r="F23" s="8"/>
      <c r="G23" s="8"/>
      <c r="H23" s="8"/>
      <c r="I23" s="8"/>
      <c r="J23" s="18"/>
    </row>
    <row r="24" spans="1:10" x14ac:dyDescent="0.2">
      <c r="A24" s="7"/>
      <c r="C24" s="11" t="s">
        <v>16</v>
      </c>
      <c r="E24" s="8">
        <v>0</v>
      </c>
      <c r="F24" s="8"/>
      <c r="G24" s="8">
        <f>I24-E24</f>
        <v>0</v>
      </c>
      <c r="H24" s="8"/>
      <c r="I24" s="8">
        <v>0</v>
      </c>
    </row>
    <row r="25" spans="1:10" x14ac:dyDescent="0.2">
      <c r="A25" s="9"/>
      <c r="E25" s="8"/>
      <c r="G25" s="8"/>
      <c r="J25" s="18"/>
    </row>
    <row r="26" spans="1:10" x14ac:dyDescent="0.2">
      <c r="A26" s="9"/>
      <c r="J26" s="18"/>
    </row>
    <row r="27" spans="1:10" ht="13.5" thickBot="1" x14ac:dyDescent="0.25">
      <c r="E27" s="10">
        <f>SUM(E10:E25)</f>
        <v>0</v>
      </c>
      <c r="F27" s="11"/>
      <c r="G27" s="12">
        <f>SUM(G10:G25)</f>
        <v>218413044</v>
      </c>
      <c r="H27" s="11"/>
      <c r="I27" s="10">
        <f>SUM(I10:I25)</f>
        <v>218413044</v>
      </c>
      <c r="J27" s="20"/>
    </row>
    <row r="28" spans="1:10" ht="13.5" thickTop="1" x14ac:dyDescent="0.2"/>
    <row r="31" spans="1:10" x14ac:dyDescent="0.2">
      <c r="A31" s="1"/>
      <c r="B31" s="2"/>
      <c r="C31" s="2"/>
      <c r="D31" s="2"/>
      <c r="E31" s="2"/>
      <c r="F31" s="2"/>
      <c r="G31" s="3" t="s">
        <v>3</v>
      </c>
      <c r="H31" s="2"/>
      <c r="I31" s="3"/>
    </row>
    <row r="32" spans="1:10" x14ac:dyDescent="0.2">
      <c r="A32" s="4" t="s">
        <v>4</v>
      </c>
      <c r="B32" s="5"/>
      <c r="C32" s="5" t="s">
        <v>8</v>
      </c>
      <c r="D32" s="5"/>
      <c r="E32" s="5"/>
      <c r="F32" s="5"/>
      <c r="G32" s="6" t="s">
        <v>6</v>
      </c>
      <c r="H32" s="5"/>
      <c r="I32" s="6"/>
    </row>
    <row r="34" spans="1:9" x14ac:dyDescent="0.2">
      <c r="A34" s="7"/>
      <c r="C34" s="13"/>
      <c r="E34" s="15"/>
      <c r="F34" s="8"/>
      <c r="G34" s="8">
        <f>I34-E34</f>
        <v>0</v>
      </c>
      <c r="H34" s="14"/>
    </row>
    <row r="35" spans="1:9" x14ac:dyDescent="0.2">
      <c r="A35" s="7"/>
      <c r="C35" s="19" t="s">
        <v>25</v>
      </c>
      <c r="E35" s="15"/>
      <c r="F35" s="8"/>
      <c r="G35" s="8">
        <v>-171865699</v>
      </c>
      <c r="H35" s="14"/>
    </row>
    <row r="36" spans="1:9" x14ac:dyDescent="0.2">
      <c r="C36" s="19" t="s">
        <v>26</v>
      </c>
      <c r="E36" s="15"/>
      <c r="F36" s="8"/>
      <c r="G36" s="8">
        <v>-25414240</v>
      </c>
      <c r="H36" s="8"/>
      <c r="I36" s="8"/>
    </row>
    <row r="37" spans="1:9" x14ac:dyDescent="0.2">
      <c r="C37" s="19" t="s">
        <v>27</v>
      </c>
      <c r="E37" s="15"/>
      <c r="F37" s="8"/>
      <c r="G37" s="8">
        <v>-56249878</v>
      </c>
      <c r="H37" s="8"/>
      <c r="I37" s="8">
        <f>SUM(G35:G37)</f>
        <v>-253529817</v>
      </c>
    </row>
    <row r="38" spans="1:9" x14ac:dyDescent="0.2">
      <c r="C38" s="19" t="s">
        <v>28</v>
      </c>
      <c r="E38" s="15"/>
      <c r="F38" s="8"/>
      <c r="G38" s="8">
        <v>35116773</v>
      </c>
      <c r="H38" s="8"/>
      <c r="I38" s="8"/>
    </row>
    <row r="39" spans="1:9" x14ac:dyDescent="0.2">
      <c r="E39" s="15"/>
      <c r="F39" s="8"/>
      <c r="G39" s="8"/>
      <c r="H39" s="8"/>
      <c r="I39" s="8"/>
    </row>
    <row r="40" spans="1:9" ht="13.5" thickBot="1" x14ac:dyDescent="0.25">
      <c r="E40" s="15"/>
      <c r="F40" s="8"/>
      <c r="G40" s="16">
        <f>SUM(G35:G38)</f>
        <v>-218413044</v>
      </c>
      <c r="H40" s="8"/>
      <c r="I40" s="15"/>
    </row>
    <row r="41" spans="1:9" ht="13.5" thickTop="1" x14ac:dyDescent="0.2">
      <c r="E41" s="15"/>
      <c r="F41" s="8"/>
      <c r="G41" s="15"/>
      <c r="H41" s="8"/>
      <c r="I41" s="15"/>
    </row>
    <row r="42" spans="1:9" x14ac:dyDescent="0.2">
      <c r="E42" s="15"/>
      <c r="F42" s="8"/>
      <c r="G42" s="15"/>
      <c r="H42" s="8"/>
      <c r="I42" s="15"/>
    </row>
    <row r="43" spans="1:9" ht="13.5" thickBot="1" x14ac:dyDescent="0.25">
      <c r="C43" s="11" t="s">
        <v>9</v>
      </c>
      <c r="E43" s="15"/>
      <c r="F43" s="8"/>
      <c r="G43" s="17">
        <f>G27+G40</f>
        <v>0</v>
      </c>
      <c r="H43" s="8"/>
      <c r="I43" s="15"/>
    </row>
    <row r="44" spans="1:9" ht="13.5" thickTop="1" x14ac:dyDescent="0.2">
      <c r="E44" s="8"/>
      <c r="F44" s="8"/>
      <c r="G44" s="8"/>
      <c r="H44" s="8"/>
      <c r="I44" s="8"/>
    </row>
    <row r="46" spans="1:9" x14ac:dyDescent="0.2">
      <c r="G46" s="18"/>
    </row>
    <row r="47" spans="1:9" x14ac:dyDescent="0.2">
      <c r="B47" s="11"/>
      <c r="C47" s="11"/>
      <c r="G47" s="18"/>
    </row>
    <row r="48" spans="1:9" x14ac:dyDescent="0.2">
      <c r="I48" s="11"/>
    </row>
    <row r="52" spans="1:1" x14ac:dyDescent="0.2">
      <c r="A52" t="str">
        <f ca="1">CELL("filename")</f>
        <v>C:\Users\Felienne\Enron\EnronSpreadsheets\[mary_fischer__25723__1572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5" zoomScaleNormal="100" workbookViewId="0">
      <selection activeCell="G34" sqref="G34"/>
    </sheetView>
  </sheetViews>
  <sheetFormatPr defaultRowHeight="12.75" x14ac:dyDescent="0.2"/>
  <cols>
    <col min="1" max="1" width="6.7109375" customWidth="1"/>
    <col min="2" max="2" width="1.85546875" customWidth="1"/>
    <col min="3" max="3" width="20.42578125" bestFit="1" customWidth="1"/>
    <col min="4" max="4" width="2.42578125" customWidth="1"/>
    <col min="5" max="5" width="17" bestFit="1" customWidth="1"/>
    <col min="6" max="6" width="2" customWidth="1"/>
    <col min="7" max="7" width="17" bestFit="1" customWidth="1"/>
    <col min="8" max="8" width="2.7109375" customWidth="1"/>
    <col min="9" max="9" width="15.42578125" bestFit="1" customWidth="1"/>
    <col min="10" max="10" width="15.42578125" customWidth="1"/>
    <col min="12" max="12" width="10" bestFit="1" customWidth="1"/>
  </cols>
  <sheetData>
    <row r="1" spans="1:10" x14ac:dyDescent="0.2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10" x14ac:dyDescent="0.2">
      <c r="A2" s="24" t="s">
        <v>1</v>
      </c>
      <c r="B2" s="24"/>
      <c r="C2" s="24"/>
      <c r="D2" s="24"/>
      <c r="E2" s="24"/>
      <c r="F2" s="24"/>
      <c r="G2" s="24"/>
      <c r="H2" s="24"/>
      <c r="I2" s="24"/>
    </row>
    <row r="3" spans="1:10" x14ac:dyDescent="0.2">
      <c r="A3" s="24" t="s">
        <v>18</v>
      </c>
      <c r="B3" s="24"/>
      <c r="C3" s="24"/>
      <c r="D3" s="24"/>
      <c r="E3" s="24"/>
      <c r="F3" s="24"/>
      <c r="G3" s="24"/>
      <c r="H3" s="24"/>
      <c r="I3" s="24"/>
    </row>
    <row r="7" spans="1:10" x14ac:dyDescent="0.2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10" x14ac:dyDescent="0.2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10" x14ac:dyDescent="0.2">
      <c r="A10" s="7" t="s">
        <v>19</v>
      </c>
      <c r="C10" s="11" t="s">
        <v>10</v>
      </c>
      <c r="E10" s="8">
        <v>31910438</v>
      </c>
      <c r="F10" s="8"/>
      <c r="G10" s="8">
        <f>I10-E10</f>
        <v>-31910438</v>
      </c>
      <c r="H10" s="8"/>
      <c r="I10" s="8">
        <v>0</v>
      </c>
    </row>
    <row r="11" spans="1:10" x14ac:dyDescent="0.2">
      <c r="A11" s="7"/>
      <c r="E11" s="8"/>
      <c r="F11" s="8"/>
      <c r="G11" s="8"/>
      <c r="H11" s="8"/>
      <c r="I11" s="8"/>
    </row>
    <row r="12" spans="1:10" x14ac:dyDescent="0.2">
      <c r="A12" s="7" t="s">
        <v>19</v>
      </c>
      <c r="C12" s="11" t="s">
        <v>11</v>
      </c>
      <c r="E12" s="8">
        <v>0</v>
      </c>
      <c r="F12" s="8"/>
      <c r="G12" s="8">
        <f>I12-E12</f>
        <v>0</v>
      </c>
      <c r="H12" s="8"/>
      <c r="I12" s="8">
        <v>0</v>
      </c>
    </row>
    <row r="13" spans="1:10" x14ac:dyDescent="0.2">
      <c r="A13" s="7"/>
      <c r="E13" s="8"/>
      <c r="F13" s="8"/>
      <c r="G13" s="8"/>
      <c r="H13" s="8"/>
      <c r="I13" s="8"/>
      <c r="J13" s="18">
        <f>SUM(G10:G12)</f>
        <v>-31910438</v>
      </c>
    </row>
    <row r="14" spans="1:10" x14ac:dyDescent="0.2">
      <c r="A14" s="7" t="s">
        <v>19</v>
      </c>
      <c r="C14" s="11" t="s">
        <v>12</v>
      </c>
      <c r="E14" s="8">
        <v>0</v>
      </c>
      <c r="F14" s="8"/>
      <c r="G14" s="8">
        <f>I14-E14</f>
        <v>0</v>
      </c>
      <c r="H14" s="8"/>
      <c r="I14" s="8">
        <v>0</v>
      </c>
    </row>
    <row r="15" spans="1:10" x14ac:dyDescent="0.2">
      <c r="A15" s="7"/>
      <c r="E15" s="8"/>
      <c r="F15" s="8"/>
      <c r="G15" s="8"/>
      <c r="H15" s="8"/>
      <c r="I15" s="8"/>
    </row>
    <row r="16" spans="1:10" x14ac:dyDescent="0.2">
      <c r="A16" s="7" t="s">
        <v>19</v>
      </c>
      <c r="C16" s="11" t="s">
        <v>13</v>
      </c>
      <c r="E16" s="8">
        <v>0</v>
      </c>
      <c r="F16" s="8"/>
      <c r="G16" s="8">
        <f>I16-E16</f>
        <v>0</v>
      </c>
      <c r="H16" s="8"/>
      <c r="I16" s="8">
        <v>0</v>
      </c>
    </row>
    <row r="17" spans="1:10" x14ac:dyDescent="0.2">
      <c r="A17" s="9"/>
      <c r="E17" s="8"/>
      <c r="F17" s="8"/>
      <c r="G17" s="8"/>
      <c r="H17" s="8"/>
      <c r="I17" s="8"/>
      <c r="J17" s="18">
        <f>SUM(G14:G16)</f>
        <v>0</v>
      </c>
    </row>
    <row r="18" spans="1:10" x14ac:dyDescent="0.2">
      <c r="A18" s="7" t="s">
        <v>19</v>
      </c>
      <c r="C18" s="11" t="s">
        <v>14</v>
      </c>
      <c r="E18" s="8">
        <v>0</v>
      </c>
      <c r="F18" s="8"/>
      <c r="G18" s="8">
        <f>I18-E18</f>
        <v>0</v>
      </c>
      <c r="H18" s="8"/>
      <c r="I18" s="8">
        <v>0</v>
      </c>
    </row>
    <row r="19" spans="1:10" x14ac:dyDescent="0.2">
      <c r="A19" s="7"/>
      <c r="E19" s="8"/>
      <c r="F19" s="8"/>
      <c r="G19" s="8"/>
      <c r="H19" s="8"/>
      <c r="I19" s="8"/>
    </row>
    <row r="20" spans="1:10" x14ac:dyDescent="0.2">
      <c r="A20" s="7" t="s">
        <v>19</v>
      </c>
      <c r="C20" s="11" t="s">
        <v>15</v>
      </c>
      <c r="E20" s="8">
        <v>0</v>
      </c>
      <c r="F20" s="8"/>
      <c r="G20" s="8">
        <f>I20-E20</f>
        <v>0</v>
      </c>
      <c r="H20" s="8"/>
      <c r="I20" s="8">
        <v>0</v>
      </c>
    </row>
    <row r="21" spans="1:10" x14ac:dyDescent="0.2">
      <c r="A21" s="7"/>
      <c r="E21" s="8"/>
      <c r="F21" s="8"/>
      <c r="G21" s="8"/>
      <c r="H21" s="8"/>
      <c r="I21" s="8"/>
      <c r="J21" s="18">
        <f>SUM(G18:G20)</f>
        <v>0</v>
      </c>
    </row>
    <row r="22" spans="1:10" x14ac:dyDescent="0.2">
      <c r="A22" s="7" t="s">
        <v>19</v>
      </c>
      <c r="C22" s="11" t="s">
        <v>16</v>
      </c>
      <c r="E22" s="8">
        <v>0</v>
      </c>
      <c r="F22" s="8"/>
      <c r="G22" s="8">
        <f>I22-E22</f>
        <v>0</v>
      </c>
      <c r="H22" s="8"/>
      <c r="I22" s="8">
        <v>0</v>
      </c>
    </row>
    <row r="23" spans="1:10" x14ac:dyDescent="0.2">
      <c r="A23" s="9"/>
      <c r="J23" s="18">
        <f>SUM(G22)</f>
        <v>0</v>
      </c>
    </row>
    <row r="24" spans="1:10" x14ac:dyDescent="0.2">
      <c r="A24" s="9"/>
      <c r="J24" s="18"/>
    </row>
    <row r="25" spans="1:10" ht="13.5" thickBot="1" x14ac:dyDescent="0.25">
      <c r="E25" s="10">
        <f>SUM(E10:E23)</f>
        <v>31910438</v>
      </c>
      <c r="F25" s="11"/>
      <c r="G25" s="12">
        <f>SUM(G10:G23)</f>
        <v>-31910438</v>
      </c>
      <c r="H25" s="11"/>
      <c r="I25" s="10">
        <f>SUM(I10:I23)</f>
        <v>0</v>
      </c>
      <c r="J25" s="10">
        <f>SUM(J10:J23)</f>
        <v>-31910438</v>
      </c>
    </row>
    <row r="26" spans="1:10" ht="13.5" thickTop="1" x14ac:dyDescent="0.2"/>
    <row r="29" spans="1:10" x14ac:dyDescent="0.2">
      <c r="A29" s="1"/>
      <c r="B29" s="2"/>
      <c r="C29" s="2"/>
      <c r="D29" s="2"/>
      <c r="E29" s="2"/>
      <c r="F29" s="2"/>
      <c r="G29" s="3" t="s">
        <v>3</v>
      </c>
      <c r="H29" s="2"/>
      <c r="I29" s="3"/>
    </row>
    <row r="30" spans="1:10" x14ac:dyDescent="0.2">
      <c r="A30" s="4" t="s">
        <v>4</v>
      </c>
      <c r="B30" s="5"/>
      <c r="C30" s="5" t="s">
        <v>8</v>
      </c>
      <c r="D30" s="5"/>
      <c r="E30" s="5"/>
      <c r="F30" s="5"/>
      <c r="G30" s="6" t="s">
        <v>6</v>
      </c>
      <c r="H30" s="5"/>
      <c r="I30" s="6"/>
    </row>
    <row r="32" spans="1:10" x14ac:dyDescent="0.2">
      <c r="A32" s="7"/>
      <c r="C32" s="13"/>
      <c r="E32" s="15"/>
      <c r="F32" s="8"/>
      <c r="G32" s="8">
        <f>I32-E32</f>
        <v>0</v>
      </c>
      <c r="H32" s="14"/>
    </row>
    <row r="33" spans="1:9" x14ac:dyDescent="0.2">
      <c r="A33" s="7" t="s">
        <v>19</v>
      </c>
      <c r="C33" s="19" t="s">
        <v>17</v>
      </c>
      <c r="E33" s="15"/>
      <c r="F33" s="8"/>
      <c r="G33" s="8">
        <v>31910438</v>
      </c>
      <c r="H33" s="14"/>
    </row>
    <row r="34" spans="1:9" x14ac:dyDescent="0.2">
      <c r="E34" s="15"/>
      <c r="F34" s="8"/>
      <c r="G34" s="8"/>
      <c r="H34" s="8"/>
      <c r="I34" s="8"/>
    </row>
    <row r="35" spans="1:9" ht="13.5" thickBot="1" x14ac:dyDescent="0.25">
      <c r="E35" s="15"/>
      <c r="F35" s="8"/>
      <c r="G35" s="16">
        <f>SUM(G33)</f>
        <v>31910438</v>
      </c>
      <c r="H35" s="8"/>
      <c r="I35" s="15"/>
    </row>
    <row r="36" spans="1:9" ht="13.5" thickTop="1" x14ac:dyDescent="0.2">
      <c r="E36" s="15"/>
      <c r="F36" s="8"/>
      <c r="G36" s="15"/>
      <c r="H36" s="8"/>
      <c r="I36" s="15"/>
    </row>
    <row r="37" spans="1:9" x14ac:dyDescent="0.2">
      <c r="E37" s="15"/>
      <c r="F37" s="8"/>
      <c r="G37" s="15"/>
      <c r="H37" s="8"/>
      <c r="I37" s="15"/>
    </row>
    <row r="38" spans="1:9" ht="13.5" thickBot="1" x14ac:dyDescent="0.25">
      <c r="C38" s="11" t="s">
        <v>9</v>
      </c>
      <c r="E38" s="15"/>
      <c r="F38" s="8"/>
      <c r="G38" s="17">
        <f>G25+G35</f>
        <v>0</v>
      </c>
      <c r="H38" s="8"/>
      <c r="I38" s="15"/>
    </row>
    <row r="39" spans="1:9" ht="13.5" thickTop="1" x14ac:dyDescent="0.2">
      <c r="E39" s="8"/>
      <c r="F39" s="8"/>
      <c r="G39" s="8"/>
      <c r="H39" s="8"/>
      <c r="I39" s="8"/>
    </row>
    <row r="41" spans="1:9" x14ac:dyDescent="0.2">
      <c r="G41" s="18"/>
    </row>
    <row r="42" spans="1:9" x14ac:dyDescent="0.2">
      <c r="B42" s="11"/>
      <c r="C42" s="11"/>
      <c r="G42" s="18"/>
    </row>
    <row r="43" spans="1:9" x14ac:dyDescent="0.2">
      <c r="I43" s="11"/>
    </row>
    <row r="47" spans="1:9" x14ac:dyDescent="0.2">
      <c r="A47" t="str">
        <f ca="1">CELL("filename")</f>
        <v>C:\Users\Felienne\Enron\EnronSpreadsheets\[mary_fischer__25723__1572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zoomScaleNormal="100" workbookViewId="0">
      <selection activeCell="A10" sqref="A10"/>
    </sheetView>
  </sheetViews>
  <sheetFormatPr defaultRowHeight="12.75" x14ac:dyDescent="0.2"/>
  <cols>
    <col min="1" max="1" width="6.7109375" customWidth="1"/>
    <col min="2" max="2" width="1.85546875" customWidth="1"/>
    <col min="3" max="3" width="20.42578125" bestFit="1" customWidth="1"/>
    <col min="4" max="4" width="2.42578125" customWidth="1"/>
    <col min="5" max="5" width="17" bestFit="1" customWidth="1"/>
    <col min="6" max="6" width="2" customWidth="1"/>
    <col min="7" max="7" width="17" bestFit="1" customWidth="1"/>
    <col min="8" max="8" width="2.7109375" customWidth="1"/>
    <col min="9" max="9" width="15.42578125" bestFit="1" customWidth="1"/>
    <col min="10" max="10" width="15.42578125" customWidth="1"/>
    <col min="12" max="12" width="10" bestFit="1" customWidth="1"/>
  </cols>
  <sheetData>
    <row r="1" spans="1:10" x14ac:dyDescent="0.2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10" x14ac:dyDescent="0.2">
      <c r="A2" s="24" t="s">
        <v>1</v>
      </c>
      <c r="B2" s="24"/>
      <c r="C2" s="24"/>
      <c r="D2" s="24"/>
      <c r="E2" s="24"/>
      <c r="F2" s="24"/>
      <c r="G2" s="24"/>
      <c r="H2" s="24"/>
      <c r="I2" s="24"/>
    </row>
    <row r="3" spans="1:10" x14ac:dyDescent="0.2">
      <c r="A3" s="24" t="s">
        <v>18</v>
      </c>
      <c r="B3" s="24"/>
      <c r="C3" s="24"/>
      <c r="D3" s="24"/>
      <c r="E3" s="24"/>
      <c r="F3" s="24"/>
      <c r="G3" s="24"/>
      <c r="H3" s="24"/>
      <c r="I3" s="24"/>
    </row>
    <row r="7" spans="1:10" x14ac:dyDescent="0.2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10" x14ac:dyDescent="0.2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10" x14ac:dyDescent="0.2">
      <c r="A10" s="7" t="s">
        <v>20</v>
      </c>
      <c r="C10" s="11" t="s">
        <v>10</v>
      </c>
      <c r="E10" s="8">
        <v>31910438</v>
      </c>
      <c r="F10" s="8"/>
      <c r="G10" s="8">
        <f>I10-E10</f>
        <v>11911868</v>
      </c>
      <c r="H10" s="8"/>
      <c r="I10" s="8">
        <v>43822306</v>
      </c>
    </row>
    <row r="11" spans="1:10" x14ac:dyDescent="0.2">
      <c r="A11" s="7"/>
      <c r="E11" s="8"/>
      <c r="F11" s="8"/>
      <c r="G11" s="8"/>
      <c r="H11" s="8"/>
      <c r="I11" s="8"/>
    </row>
    <row r="12" spans="1:10" x14ac:dyDescent="0.2">
      <c r="A12" s="7" t="s">
        <v>20</v>
      </c>
      <c r="C12" s="11" t="s">
        <v>11</v>
      </c>
      <c r="E12" s="8">
        <v>0</v>
      </c>
      <c r="F12" s="8"/>
      <c r="G12" s="8">
        <f>I12-E12</f>
        <v>0</v>
      </c>
      <c r="H12" s="8"/>
      <c r="I12" s="8">
        <v>0</v>
      </c>
    </row>
    <row r="13" spans="1:10" x14ac:dyDescent="0.2">
      <c r="A13" s="7"/>
      <c r="E13" s="8"/>
      <c r="F13" s="8"/>
      <c r="G13" s="8"/>
      <c r="H13" s="8"/>
      <c r="I13" s="8"/>
      <c r="J13" s="18">
        <f>SUM(G10:G12)</f>
        <v>11911868</v>
      </c>
    </row>
    <row r="14" spans="1:10" x14ac:dyDescent="0.2">
      <c r="A14" s="7" t="s">
        <v>20</v>
      </c>
      <c r="C14" s="11" t="s">
        <v>12</v>
      </c>
      <c r="E14" s="8">
        <v>0</v>
      </c>
      <c r="F14" s="8"/>
      <c r="G14" s="8">
        <f>I14-E14</f>
        <v>0</v>
      </c>
      <c r="H14" s="8"/>
      <c r="I14" s="8">
        <v>0</v>
      </c>
    </row>
    <row r="15" spans="1:10" x14ac:dyDescent="0.2">
      <c r="A15" s="7"/>
      <c r="E15" s="8"/>
      <c r="F15" s="8"/>
      <c r="G15" s="8"/>
      <c r="H15" s="8"/>
      <c r="I15" s="8"/>
    </row>
    <row r="16" spans="1:10" x14ac:dyDescent="0.2">
      <c r="A16" s="7" t="s">
        <v>20</v>
      </c>
      <c r="C16" s="11" t="s">
        <v>13</v>
      </c>
      <c r="E16" s="8">
        <v>0</v>
      </c>
      <c r="F16" s="8"/>
      <c r="G16" s="8">
        <f>I16-E16</f>
        <v>0</v>
      </c>
      <c r="H16" s="8"/>
      <c r="I16" s="8">
        <v>0</v>
      </c>
    </row>
    <row r="17" spans="1:10" x14ac:dyDescent="0.2">
      <c r="A17" s="9"/>
      <c r="E17" s="8"/>
      <c r="F17" s="8"/>
      <c r="G17" s="8"/>
      <c r="H17" s="8"/>
      <c r="I17" s="8"/>
      <c r="J17" s="18">
        <f>SUM(G14:G16)</f>
        <v>0</v>
      </c>
    </row>
    <row r="18" spans="1:10" x14ac:dyDescent="0.2">
      <c r="A18" s="7" t="s">
        <v>20</v>
      </c>
      <c r="C18" s="11" t="s">
        <v>14</v>
      </c>
      <c r="E18" s="8">
        <v>0</v>
      </c>
      <c r="F18" s="8"/>
      <c r="G18" s="8">
        <f>I18-E18</f>
        <v>0</v>
      </c>
      <c r="H18" s="8"/>
      <c r="I18" s="8">
        <v>0</v>
      </c>
    </row>
    <row r="19" spans="1:10" x14ac:dyDescent="0.2">
      <c r="A19" s="7"/>
      <c r="E19" s="8"/>
      <c r="F19" s="8"/>
      <c r="G19" s="8"/>
      <c r="H19" s="8"/>
      <c r="I19" s="8"/>
    </row>
    <row r="20" spans="1:10" x14ac:dyDescent="0.2">
      <c r="A20" s="7" t="s">
        <v>20</v>
      </c>
      <c r="C20" s="11" t="s">
        <v>15</v>
      </c>
      <c r="E20" s="8">
        <v>0</v>
      </c>
      <c r="F20" s="8"/>
      <c r="G20" s="8">
        <f>I20-E20</f>
        <v>0</v>
      </c>
      <c r="H20" s="8"/>
      <c r="I20" s="8">
        <v>0</v>
      </c>
    </row>
    <row r="21" spans="1:10" x14ac:dyDescent="0.2">
      <c r="A21" s="7"/>
      <c r="E21" s="8"/>
      <c r="F21" s="8"/>
      <c r="G21" s="8"/>
      <c r="H21" s="8"/>
      <c r="I21" s="8"/>
      <c r="J21" s="18">
        <f>SUM(G18:G20)</f>
        <v>0</v>
      </c>
    </row>
    <row r="22" spans="1:10" x14ac:dyDescent="0.2">
      <c r="A22" s="7" t="s">
        <v>20</v>
      </c>
      <c r="C22" s="11" t="s">
        <v>16</v>
      </c>
      <c r="E22" s="8">
        <v>0</v>
      </c>
      <c r="F22" s="8"/>
      <c r="G22" s="8">
        <f>I22-E22</f>
        <v>0</v>
      </c>
      <c r="H22" s="8"/>
      <c r="I22" s="8">
        <v>0</v>
      </c>
    </row>
    <row r="23" spans="1:10" x14ac:dyDescent="0.2">
      <c r="A23" s="9"/>
      <c r="J23" s="18">
        <f>SUM(G22)</f>
        <v>0</v>
      </c>
    </row>
    <row r="24" spans="1:10" x14ac:dyDescent="0.2">
      <c r="A24" s="9"/>
      <c r="J24" s="18"/>
    </row>
    <row r="25" spans="1:10" ht="13.5" thickBot="1" x14ac:dyDescent="0.25">
      <c r="E25" s="10">
        <f>SUM(E10:E23)</f>
        <v>31910438</v>
      </c>
      <c r="F25" s="11"/>
      <c r="G25" s="12">
        <f>SUM(G10:G23)</f>
        <v>11911868</v>
      </c>
      <c r="H25" s="11"/>
      <c r="I25" s="10">
        <f>SUM(I10:I23)</f>
        <v>43822306</v>
      </c>
      <c r="J25" s="10">
        <f>SUM(J10:J23)</f>
        <v>11911868</v>
      </c>
    </row>
    <row r="26" spans="1:10" ht="13.5" thickTop="1" x14ac:dyDescent="0.2"/>
    <row r="29" spans="1:10" x14ac:dyDescent="0.2">
      <c r="A29" s="1"/>
      <c r="B29" s="2"/>
      <c r="C29" s="2"/>
      <c r="D29" s="2"/>
      <c r="E29" s="2"/>
      <c r="F29" s="2"/>
      <c r="G29" s="3" t="s">
        <v>3</v>
      </c>
      <c r="H29" s="2"/>
      <c r="I29" s="3"/>
    </row>
    <row r="30" spans="1:10" x14ac:dyDescent="0.2">
      <c r="A30" s="4" t="s">
        <v>4</v>
      </c>
      <c r="B30" s="5"/>
      <c r="C30" s="5" t="s">
        <v>8</v>
      </c>
      <c r="D30" s="5"/>
      <c r="E30" s="5"/>
      <c r="F30" s="5"/>
      <c r="G30" s="6" t="s">
        <v>6</v>
      </c>
      <c r="H30" s="5"/>
      <c r="I30" s="6"/>
    </row>
    <row r="32" spans="1:10" x14ac:dyDescent="0.2">
      <c r="A32" s="7"/>
      <c r="C32" s="13"/>
      <c r="E32" s="15"/>
      <c r="F32" s="8"/>
      <c r="G32" s="8">
        <f>I32-E32</f>
        <v>0</v>
      </c>
      <c r="H32" s="14"/>
    </row>
    <row r="33" spans="1:9" x14ac:dyDescent="0.2">
      <c r="A33" s="7" t="s">
        <v>20</v>
      </c>
      <c r="C33" s="19" t="s">
        <v>17</v>
      </c>
      <c r="E33" s="15"/>
      <c r="F33" s="8"/>
      <c r="G33" s="8">
        <v>-11911868</v>
      </c>
      <c r="H33" s="14"/>
    </row>
    <row r="34" spans="1:9" x14ac:dyDescent="0.2">
      <c r="E34" s="15"/>
      <c r="F34" s="8"/>
      <c r="G34" s="8"/>
      <c r="H34" s="8"/>
      <c r="I34" s="8"/>
    </row>
    <row r="35" spans="1:9" ht="13.5" thickBot="1" x14ac:dyDescent="0.25">
      <c r="E35" s="15"/>
      <c r="F35" s="8"/>
      <c r="G35" s="16">
        <f>SUM(G33)</f>
        <v>-11911868</v>
      </c>
      <c r="H35" s="8"/>
      <c r="I35" s="15"/>
    </row>
    <row r="36" spans="1:9" ht="13.5" thickTop="1" x14ac:dyDescent="0.2">
      <c r="E36" s="15"/>
      <c r="F36" s="8"/>
      <c r="G36" s="15"/>
      <c r="H36" s="8"/>
      <c r="I36" s="15"/>
    </row>
    <row r="37" spans="1:9" x14ac:dyDescent="0.2">
      <c r="E37" s="15"/>
      <c r="F37" s="8"/>
      <c r="G37" s="15"/>
      <c r="H37" s="8"/>
      <c r="I37" s="15"/>
    </row>
    <row r="38" spans="1:9" ht="13.5" thickBot="1" x14ac:dyDescent="0.25">
      <c r="C38" s="11" t="s">
        <v>9</v>
      </c>
      <c r="E38" s="15"/>
      <c r="F38" s="8"/>
      <c r="G38" s="17">
        <f>G25+G35</f>
        <v>0</v>
      </c>
      <c r="H38" s="8"/>
      <c r="I38" s="15"/>
    </row>
    <row r="39" spans="1:9" ht="13.5" thickTop="1" x14ac:dyDescent="0.2">
      <c r="E39" s="8"/>
      <c r="F39" s="8"/>
      <c r="G39" s="8"/>
      <c r="H39" s="8"/>
      <c r="I39" s="8"/>
    </row>
    <row r="41" spans="1:9" x14ac:dyDescent="0.2">
      <c r="G41" s="18"/>
    </row>
    <row r="42" spans="1:9" x14ac:dyDescent="0.2">
      <c r="B42" s="11"/>
      <c r="C42" s="11"/>
      <c r="G42" s="18"/>
    </row>
    <row r="43" spans="1:9" x14ac:dyDescent="0.2">
      <c r="I43" s="11"/>
    </row>
    <row r="47" spans="1:9" x14ac:dyDescent="0.2">
      <c r="A47" t="str">
        <f ca="1">CELL("filename")</f>
        <v>C:\Users\Felienne\Enron\EnronSpreadsheets\[mary_fischer__25723__1572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8" zoomScaleNormal="100" workbookViewId="0">
      <selection activeCell="I10" sqref="I10"/>
    </sheetView>
  </sheetViews>
  <sheetFormatPr defaultRowHeight="12.75" x14ac:dyDescent="0.2"/>
  <cols>
    <col min="1" max="1" width="6.7109375" customWidth="1"/>
    <col min="2" max="2" width="1.85546875" customWidth="1"/>
    <col min="3" max="3" width="20.42578125" bestFit="1" customWidth="1"/>
    <col min="4" max="4" width="2.42578125" customWidth="1"/>
    <col min="5" max="5" width="17" bestFit="1" customWidth="1"/>
    <col min="6" max="6" width="2" customWidth="1"/>
    <col min="7" max="7" width="17" bestFit="1" customWidth="1"/>
    <col min="8" max="8" width="2.7109375" customWidth="1"/>
    <col min="9" max="9" width="15.42578125" bestFit="1" customWidth="1"/>
    <col min="10" max="10" width="15.42578125" customWidth="1"/>
    <col min="12" max="12" width="10" bestFit="1" customWidth="1"/>
  </cols>
  <sheetData>
    <row r="1" spans="1:10" x14ac:dyDescent="0.2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10" x14ac:dyDescent="0.2">
      <c r="A2" s="24" t="s">
        <v>1</v>
      </c>
      <c r="B2" s="24"/>
      <c r="C2" s="24"/>
      <c r="D2" s="24"/>
      <c r="E2" s="24"/>
      <c r="F2" s="24"/>
      <c r="G2" s="24"/>
      <c r="H2" s="24"/>
      <c r="I2" s="24"/>
    </row>
    <row r="3" spans="1:10" x14ac:dyDescent="0.2">
      <c r="A3" s="24" t="s">
        <v>18</v>
      </c>
      <c r="B3" s="24"/>
      <c r="C3" s="24"/>
      <c r="D3" s="24"/>
      <c r="E3" s="24"/>
      <c r="F3" s="24"/>
      <c r="G3" s="24"/>
      <c r="H3" s="24"/>
      <c r="I3" s="24"/>
    </row>
    <row r="7" spans="1:10" x14ac:dyDescent="0.2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10" x14ac:dyDescent="0.2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10" x14ac:dyDescent="0.2">
      <c r="A10" s="7" t="s">
        <v>21</v>
      </c>
      <c r="C10" s="11" t="s">
        <v>10</v>
      </c>
      <c r="E10" s="8">
        <v>31910438</v>
      </c>
      <c r="F10" s="8"/>
      <c r="G10" s="8">
        <f>I10-E10</f>
        <v>11911868</v>
      </c>
      <c r="H10" s="8"/>
      <c r="I10" s="8">
        <v>43822306</v>
      </c>
    </row>
    <row r="11" spans="1:10" x14ac:dyDescent="0.2">
      <c r="A11" s="7"/>
      <c r="E11" s="8"/>
      <c r="F11" s="8"/>
      <c r="G11" s="8"/>
      <c r="H11" s="8"/>
      <c r="I11" s="8"/>
    </row>
    <row r="12" spans="1:10" x14ac:dyDescent="0.2">
      <c r="A12" s="7" t="s">
        <v>21</v>
      </c>
      <c r="C12" s="11" t="s">
        <v>11</v>
      </c>
      <c r="E12" s="8">
        <v>0</v>
      </c>
      <c r="F12" s="8"/>
      <c r="G12" s="8">
        <f>I12-E12</f>
        <v>0</v>
      </c>
      <c r="H12" s="8"/>
      <c r="I12" s="8">
        <v>0</v>
      </c>
    </row>
    <row r="13" spans="1:10" x14ac:dyDescent="0.2">
      <c r="A13" s="7"/>
      <c r="E13" s="8"/>
      <c r="F13" s="8"/>
      <c r="G13" s="8"/>
      <c r="H13" s="8"/>
      <c r="I13" s="8"/>
      <c r="J13" s="18">
        <f>SUM(G10:G12)</f>
        <v>11911868</v>
      </c>
    </row>
    <row r="14" spans="1:10" x14ac:dyDescent="0.2">
      <c r="A14" s="7" t="s">
        <v>21</v>
      </c>
      <c r="C14" s="11" t="s">
        <v>12</v>
      </c>
      <c r="E14" s="8">
        <v>0</v>
      </c>
      <c r="F14" s="8"/>
      <c r="G14" s="8">
        <f>I14-E14</f>
        <v>0</v>
      </c>
      <c r="H14" s="8"/>
      <c r="I14" s="8">
        <v>0</v>
      </c>
    </row>
    <row r="15" spans="1:10" x14ac:dyDescent="0.2">
      <c r="A15" s="7"/>
      <c r="E15" s="8"/>
      <c r="F15" s="8"/>
      <c r="G15" s="8"/>
      <c r="H15" s="8"/>
      <c r="I15" s="8"/>
    </row>
    <row r="16" spans="1:10" x14ac:dyDescent="0.2">
      <c r="A16" s="7" t="s">
        <v>21</v>
      </c>
      <c r="C16" s="11" t="s">
        <v>13</v>
      </c>
      <c r="E16" s="8">
        <v>0</v>
      </c>
      <c r="F16" s="8"/>
      <c r="G16" s="8">
        <f>I16-E16</f>
        <v>0</v>
      </c>
      <c r="H16" s="8"/>
      <c r="I16" s="8">
        <v>0</v>
      </c>
    </row>
    <row r="17" spans="1:10" x14ac:dyDescent="0.2">
      <c r="A17" s="9"/>
      <c r="E17" s="8"/>
      <c r="F17" s="8"/>
      <c r="G17" s="8"/>
      <c r="H17" s="8"/>
      <c r="I17" s="8"/>
      <c r="J17" s="18">
        <f>SUM(G14:G16)</f>
        <v>0</v>
      </c>
    </row>
    <row r="18" spans="1:10" x14ac:dyDescent="0.2">
      <c r="A18" s="7" t="s">
        <v>21</v>
      </c>
      <c r="C18" s="11" t="s">
        <v>14</v>
      </c>
      <c r="E18" s="8">
        <v>0</v>
      </c>
      <c r="F18" s="8"/>
      <c r="G18" s="8">
        <f>I18-E18</f>
        <v>0</v>
      </c>
      <c r="H18" s="8"/>
      <c r="I18" s="8">
        <v>0</v>
      </c>
    </row>
    <row r="19" spans="1:10" x14ac:dyDescent="0.2">
      <c r="A19" s="7"/>
      <c r="E19" s="8"/>
      <c r="F19" s="8"/>
      <c r="G19" s="8"/>
      <c r="H19" s="8"/>
      <c r="I19" s="8"/>
    </row>
    <row r="20" spans="1:10" x14ac:dyDescent="0.2">
      <c r="A20" s="7" t="s">
        <v>21</v>
      </c>
      <c r="C20" s="11" t="s">
        <v>15</v>
      </c>
      <c r="E20" s="8">
        <v>0</v>
      </c>
      <c r="F20" s="8"/>
      <c r="G20" s="8">
        <f>I20-E20</f>
        <v>0</v>
      </c>
      <c r="H20" s="8"/>
      <c r="I20" s="8">
        <v>0</v>
      </c>
    </row>
    <row r="21" spans="1:10" x14ac:dyDescent="0.2">
      <c r="A21" s="7"/>
      <c r="E21" s="8"/>
      <c r="F21" s="8"/>
      <c r="G21" s="8"/>
      <c r="H21" s="8"/>
      <c r="I21" s="8"/>
      <c r="J21" s="18">
        <f>SUM(G18:G20)</f>
        <v>0</v>
      </c>
    </row>
    <row r="22" spans="1:10" x14ac:dyDescent="0.2">
      <c r="A22" s="7" t="s">
        <v>21</v>
      </c>
      <c r="C22" s="11" t="s">
        <v>16</v>
      </c>
      <c r="E22" s="8">
        <v>0</v>
      </c>
      <c r="F22" s="8"/>
      <c r="G22" s="8">
        <f>I22-E22</f>
        <v>0</v>
      </c>
      <c r="H22" s="8"/>
      <c r="I22" s="8">
        <v>0</v>
      </c>
    </row>
    <row r="23" spans="1:10" x14ac:dyDescent="0.2">
      <c r="A23" s="9"/>
      <c r="J23" s="18">
        <f>SUM(G22)</f>
        <v>0</v>
      </c>
    </row>
    <row r="24" spans="1:10" x14ac:dyDescent="0.2">
      <c r="A24" s="9"/>
      <c r="J24" s="18"/>
    </row>
    <row r="25" spans="1:10" ht="13.5" thickBot="1" x14ac:dyDescent="0.25">
      <c r="E25" s="10">
        <f>SUM(E10:E23)</f>
        <v>31910438</v>
      </c>
      <c r="F25" s="11"/>
      <c r="G25" s="12">
        <f>SUM(G10:G23)</f>
        <v>11911868</v>
      </c>
      <c r="H25" s="11"/>
      <c r="I25" s="10">
        <f>SUM(I10:I23)</f>
        <v>43822306</v>
      </c>
      <c r="J25" s="10">
        <f>SUM(J10:J23)</f>
        <v>11911868</v>
      </c>
    </row>
    <row r="26" spans="1:10" ht="13.5" thickTop="1" x14ac:dyDescent="0.2"/>
    <row r="29" spans="1:10" x14ac:dyDescent="0.2">
      <c r="A29" s="1"/>
      <c r="B29" s="2"/>
      <c r="C29" s="2"/>
      <c r="D29" s="2"/>
      <c r="E29" s="2"/>
      <c r="F29" s="2"/>
      <c r="G29" s="3" t="s">
        <v>3</v>
      </c>
      <c r="H29" s="2"/>
      <c r="I29" s="3"/>
    </row>
    <row r="30" spans="1:10" x14ac:dyDescent="0.2">
      <c r="A30" s="4" t="s">
        <v>4</v>
      </c>
      <c r="B30" s="5"/>
      <c r="C30" s="5" t="s">
        <v>8</v>
      </c>
      <c r="D30" s="5"/>
      <c r="E30" s="5"/>
      <c r="F30" s="5"/>
      <c r="G30" s="6" t="s">
        <v>6</v>
      </c>
      <c r="H30" s="5"/>
      <c r="I30" s="6"/>
    </row>
    <row r="32" spans="1:10" x14ac:dyDescent="0.2">
      <c r="A32" s="7"/>
      <c r="C32" s="13"/>
      <c r="E32" s="15"/>
      <c r="F32" s="8"/>
      <c r="G32" s="8">
        <f>I32-E32</f>
        <v>0</v>
      </c>
      <c r="H32" s="14"/>
    </row>
    <row r="33" spans="1:9" x14ac:dyDescent="0.2">
      <c r="A33" s="7" t="s">
        <v>21</v>
      </c>
      <c r="C33" s="19" t="s">
        <v>17</v>
      </c>
      <c r="E33" s="15"/>
      <c r="F33" s="8"/>
      <c r="G33" s="8">
        <v>-11911868</v>
      </c>
      <c r="H33" s="14"/>
    </row>
    <row r="34" spans="1:9" x14ac:dyDescent="0.2">
      <c r="E34" s="15"/>
      <c r="F34" s="8"/>
      <c r="G34" s="8"/>
      <c r="H34" s="8"/>
      <c r="I34" s="8"/>
    </row>
    <row r="35" spans="1:9" ht="13.5" thickBot="1" x14ac:dyDescent="0.25">
      <c r="E35" s="15"/>
      <c r="F35" s="8"/>
      <c r="G35" s="16">
        <f>SUM(G33)</f>
        <v>-11911868</v>
      </c>
      <c r="H35" s="8"/>
      <c r="I35" s="15"/>
    </row>
    <row r="36" spans="1:9" ht="13.5" thickTop="1" x14ac:dyDescent="0.2">
      <c r="E36" s="15"/>
      <c r="F36" s="8"/>
      <c r="G36" s="15"/>
      <c r="H36" s="8"/>
      <c r="I36" s="15"/>
    </row>
    <row r="37" spans="1:9" x14ac:dyDescent="0.2">
      <c r="E37" s="15"/>
      <c r="F37" s="8"/>
      <c r="G37" s="15"/>
      <c r="H37" s="8"/>
      <c r="I37" s="15"/>
    </row>
    <row r="38" spans="1:9" ht="13.5" thickBot="1" x14ac:dyDescent="0.25">
      <c r="C38" s="11" t="s">
        <v>9</v>
      </c>
      <c r="E38" s="15"/>
      <c r="F38" s="8"/>
      <c r="G38" s="17">
        <f>G25+G35</f>
        <v>0</v>
      </c>
      <c r="H38" s="8"/>
      <c r="I38" s="15"/>
    </row>
    <row r="39" spans="1:9" ht="13.5" thickTop="1" x14ac:dyDescent="0.2">
      <c r="E39" s="8"/>
      <c r="F39" s="8"/>
      <c r="G39" s="8"/>
      <c r="H39" s="8"/>
      <c r="I39" s="8"/>
    </row>
    <row r="41" spans="1:9" x14ac:dyDescent="0.2">
      <c r="G41" s="18"/>
    </row>
    <row r="42" spans="1:9" x14ac:dyDescent="0.2">
      <c r="B42" s="11"/>
      <c r="C42" s="11"/>
      <c r="G42" s="18"/>
    </row>
    <row r="43" spans="1:9" x14ac:dyDescent="0.2">
      <c r="I43" s="11"/>
    </row>
    <row r="47" spans="1:9" x14ac:dyDescent="0.2">
      <c r="A47" t="str">
        <f ca="1">CELL("filename")</f>
        <v>C:\Users\Felienne\Enron\EnronSpreadsheets\[mary_fischer__25723__1572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July</vt:lpstr>
      <vt:lpstr>June</vt:lpstr>
      <vt:lpstr>Feb</vt:lpstr>
      <vt:lpstr>Mar</vt:lpstr>
      <vt:lpstr>Apr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kkirksey</dc:creator>
  <cp:lastModifiedBy>Felienne</cp:lastModifiedBy>
  <cp:lastPrinted>2001-08-10T15:34:45Z</cp:lastPrinted>
  <dcterms:created xsi:type="dcterms:W3CDTF">2000-12-08T19:39:36Z</dcterms:created>
  <dcterms:modified xsi:type="dcterms:W3CDTF">2014-09-04T08:18:48Z</dcterms:modified>
</cp:coreProperties>
</file>