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-105" windowWidth="14220" windowHeight="8835"/>
  </bookViews>
  <sheets>
    <sheet name="Volume Map" sheetId="6" r:id="rId1"/>
    <sheet name="Ops" sheetId="1" r:id="rId2"/>
    <sheet name="Historicals" sheetId="2" r:id="rId3"/>
    <sheet name="Volumes" sheetId="8" r:id="rId4"/>
    <sheet name="Sheet3" sheetId="3" r:id="rId5"/>
  </sheets>
  <externalReferences>
    <externalReference r:id="rId6"/>
  </externalReferences>
  <definedNames>
    <definedName name="HIST1997">Historicals!$A$4:$Z$238</definedName>
    <definedName name="HIST1998">Historicals!$A$240:$Z$377</definedName>
    <definedName name="HIST1999">Historicals!$A$379:$Z$538</definedName>
    <definedName name="HIST2000">Historicals!$A$540:$Z$599</definedName>
    <definedName name="_xlnm.Print_Area" localSheetId="1">Ops!$J$2:$AT$76</definedName>
    <definedName name="_xlnm.Print_Area" localSheetId="0">'Volume Map'!$A$3:$AC$61</definedName>
  </definedNames>
  <calcPr calcId="152511"/>
</workbook>
</file>

<file path=xl/calcChain.xml><?xml version="1.0" encoding="utf-8"?>
<calcChain xmlns="http://schemas.openxmlformats.org/spreadsheetml/2006/main">
  <c r="Y5" i="2" l="1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AF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Y111" i="2"/>
  <c r="Z111" i="2"/>
  <c r="Y112" i="2"/>
  <c r="Z112" i="2"/>
  <c r="Y113" i="2"/>
  <c r="Z113" i="2"/>
  <c r="Y114" i="2"/>
  <c r="Z114" i="2"/>
  <c r="Y115" i="2"/>
  <c r="Z115" i="2"/>
  <c r="Y116" i="2"/>
  <c r="Z116" i="2"/>
  <c r="Y117" i="2"/>
  <c r="Z117" i="2"/>
  <c r="Y118" i="2"/>
  <c r="Z118" i="2"/>
  <c r="Y119" i="2"/>
  <c r="Z119" i="2"/>
  <c r="Y120" i="2"/>
  <c r="Z120" i="2"/>
  <c r="Y121" i="2"/>
  <c r="Z121" i="2"/>
  <c r="Y122" i="2"/>
  <c r="Z122" i="2"/>
  <c r="Y123" i="2"/>
  <c r="Z123" i="2"/>
  <c r="Y124" i="2"/>
  <c r="Z124" i="2"/>
  <c r="Y125" i="2"/>
  <c r="Z125" i="2"/>
  <c r="Y126" i="2"/>
  <c r="Z126" i="2"/>
  <c r="Y127" i="2"/>
  <c r="Z127" i="2"/>
  <c r="Y128" i="2"/>
  <c r="Z128" i="2"/>
  <c r="Y129" i="2"/>
  <c r="Z129" i="2"/>
  <c r="Y130" i="2"/>
  <c r="Z130" i="2"/>
  <c r="Y131" i="2"/>
  <c r="Z131" i="2"/>
  <c r="Y132" i="2"/>
  <c r="Z132" i="2"/>
  <c r="Y133" i="2"/>
  <c r="Z133" i="2"/>
  <c r="Y134" i="2"/>
  <c r="Z134" i="2"/>
  <c r="Y135" i="2"/>
  <c r="Z135" i="2"/>
  <c r="Y136" i="2"/>
  <c r="Z136" i="2"/>
  <c r="Y137" i="2"/>
  <c r="Z137" i="2"/>
  <c r="Y138" i="2"/>
  <c r="Z138" i="2"/>
  <c r="Y139" i="2"/>
  <c r="Z139" i="2"/>
  <c r="Y140" i="2"/>
  <c r="Z140" i="2"/>
  <c r="Y141" i="2"/>
  <c r="Z141" i="2"/>
  <c r="Y142" i="2"/>
  <c r="Z142" i="2"/>
  <c r="Y143" i="2"/>
  <c r="Z143" i="2"/>
  <c r="Y144" i="2"/>
  <c r="Z144" i="2"/>
  <c r="Y145" i="2"/>
  <c r="Z145" i="2"/>
  <c r="Y146" i="2"/>
  <c r="Z146" i="2"/>
  <c r="Y147" i="2"/>
  <c r="Z147" i="2"/>
  <c r="Y148" i="2"/>
  <c r="Z148" i="2"/>
  <c r="Y149" i="2"/>
  <c r="Z149" i="2"/>
  <c r="Y150" i="2"/>
  <c r="Z150" i="2"/>
  <c r="Y151" i="2"/>
  <c r="Z151" i="2"/>
  <c r="Y152" i="2"/>
  <c r="Z152" i="2"/>
  <c r="Y153" i="2"/>
  <c r="Z153" i="2"/>
  <c r="Y154" i="2"/>
  <c r="Z154" i="2"/>
  <c r="Y155" i="2"/>
  <c r="Z155" i="2"/>
  <c r="Y156" i="2"/>
  <c r="Z156" i="2"/>
  <c r="Y157" i="2"/>
  <c r="Z157" i="2"/>
  <c r="Y158" i="2"/>
  <c r="Z158" i="2"/>
  <c r="Y159" i="2"/>
  <c r="Z159" i="2"/>
  <c r="Y160" i="2"/>
  <c r="Z160" i="2"/>
  <c r="Y161" i="2"/>
  <c r="Z161" i="2"/>
  <c r="Y162" i="2"/>
  <c r="Z162" i="2"/>
  <c r="Y163" i="2"/>
  <c r="Z163" i="2"/>
  <c r="Y164" i="2"/>
  <c r="Z164" i="2"/>
  <c r="Y165" i="2"/>
  <c r="Z165" i="2"/>
  <c r="Y166" i="2"/>
  <c r="Z166" i="2"/>
  <c r="Y167" i="2"/>
  <c r="Z167" i="2"/>
  <c r="Y168" i="2"/>
  <c r="Z168" i="2"/>
  <c r="Y169" i="2"/>
  <c r="Z169" i="2"/>
  <c r="Y170" i="2"/>
  <c r="Z170" i="2"/>
  <c r="Y171" i="2"/>
  <c r="Z171" i="2"/>
  <c r="Y172" i="2"/>
  <c r="Z172" i="2"/>
  <c r="Y173" i="2"/>
  <c r="Z173" i="2"/>
  <c r="Y174" i="2"/>
  <c r="Z174" i="2"/>
  <c r="Y175" i="2"/>
  <c r="Z175" i="2"/>
  <c r="Y176" i="2"/>
  <c r="Z176" i="2"/>
  <c r="Y177" i="2"/>
  <c r="Z177" i="2"/>
  <c r="Y178" i="2"/>
  <c r="Z178" i="2"/>
  <c r="Y179" i="2"/>
  <c r="Z179" i="2"/>
  <c r="Y180" i="2"/>
  <c r="Z180" i="2"/>
  <c r="Y181" i="2"/>
  <c r="Z181" i="2"/>
  <c r="Y182" i="2"/>
  <c r="Z182" i="2"/>
  <c r="Y183" i="2"/>
  <c r="Z183" i="2"/>
  <c r="Y184" i="2"/>
  <c r="Z184" i="2"/>
  <c r="Y185" i="2"/>
  <c r="Z185" i="2"/>
  <c r="Y186" i="2"/>
  <c r="Z186" i="2"/>
  <c r="Y187" i="2"/>
  <c r="Z187" i="2"/>
  <c r="Y188" i="2"/>
  <c r="Z188" i="2"/>
  <c r="Y189" i="2"/>
  <c r="Z189" i="2"/>
  <c r="Y190" i="2"/>
  <c r="Z190" i="2"/>
  <c r="Y191" i="2"/>
  <c r="Z191" i="2"/>
  <c r="Y192" i="2"/>
  <c r="Z192" i="2"/>
  <c r="Y193" i="2"/>
  <c r="Z193" i="2"/>
  <c r="Y194" i="2"/>
  <c r="Z194" i="2"/>
  <c r="Y195" i="2"/>
  <c r="Z195" i="2"/>
  <c r="Y196" i="2"/>
  <c r="Z196" i="2"/>
  <c r="Y197" i="2"/>
  <c r="Z197" i="2"/>
  <c r="Y198" i="2"/>
  <c r="Z198" i="2"/>
  <c r="Y199" i="2"/>
  <c r="Z199" i="2"/>
  <c r="Y200" i="2"/>
  <c r="Z200" i="2"/>
  <c r="Y201" i="2"/>
  <c r="Z201" i="2"/>
  <c r="Y202" i="2"/>
  <c r="Z202" i="2"/>
  <c r="Y203" i="2"/>
  <c r="Z203" i="2"/>
  <c r="Y204" i="2"/>
  <c r="Z204" i="2"/>
  <c r="Y205" i="2"/>
  <c r="Z205" i="2"/>
  <c r="Y206" i="2"/>
  <c r="Z206" i="2"/>
  <c r="Y207" i="2"/>
  <c r="Z207" i="2"/>
  <c r="Y208" i="2"/>
  <c r="Z208" i="2"/>
  <c r="Y209" i="2"/>
  <c r="Z209" i="2"/>
  <c r="Y210" i="2"/>
  <c r="Z210" i="2"/>
  <c r="Y211" i="2"/>
  <c r="Z211" i="2"/>
  <c r="Y212" i="2"/>
  <c r="Z212" i="2"/>
  <c r="Y213" i="2"/>
  <c r="Z213" i="2"/>
  <c r="Y214" i="2"/>
  <c r="Z214" i="2"/>
  <c r="Y215" i="2"/>
  <c r="Z215" i="2"/>
  <c r="Y216" i="2"/>
  <c r="Z216" i="2"/>
  <c r="Y217" i="2"/>
  <c r="Z217" i="2"/>
  <c r="Y218" i="2"/>
  <c r="Z218" i="2"/>
  <c r="Y219" i="2"/>
  <c r="Z219" i="2"/>
  <c r="Y220" i="2"/>
  <c r="Z220" i="2"/>
  <c r="Y221" i="2"/>
  <c r="Z221" i="2"/>
  <c r="Y222" i="2"/>
  <c r="Z222" i="2"/>
  <c r="Y223" i="2"/>
  <c r="Z223" i="2"/>
  <c r="Y224" i="2"/>
  <c r="Z224" i="2"/>
  <c r="Y225" i="2"/>
  <c r="Z225" i="2"/>
  <c r="Y226" i="2"/>
  <c r="Z226" i="2"/>
  <c r="Y227" i="2"/>
  <c r="Z227" i="2"/>
  <c r="Y228" i="2"/>
  <c r="Z228" i="2"/>
  <c r="Y229" i="2"/>
  <c r="Z229" i="2"/>
  <c r="Y230" i="2"/>
  <c r="Z230" i="2"/>
  <c r="Y231" i="2"/>
  <c r="Z231" i="2"/>
  <c r="Y232" i="2"/>
  <c r="Z232" i="2"/>
  <c r="Y233" i="2"/>
  <c r="Z233" i="2"/>
  <c r="Y234" i="2"/>
  <c r="Z234" i="2"/>
  <c r="Y235" i="2"/>
  <c r="Z235" i="2"/>
  <c r="Y236" i="2"/>
  <c r="Z236" i="2"/>
  <c r="Y237" i="2"/>
  <c r="Z237" i="2"/>
  <c r="Y238" i="2"/>
  <c r="Z238" i="2"/>
  <c r="Y241" i="2"/>
  <c r="Z241" i="2"/>
  <c r="Y242" i="2"/>
  <c r="Z242" i="2"/>
  <c r="Y243" i="2"/>
  <c r="Z243" i="2"/>
  <c r="Y244" i="2"/>
  <c r="Z244" i="2"/>
  <c r="AM53" i="2" s="1"/>
  <c r="Y245" i="2"/>
  <c r="Z245" i="2"/>
  <c r="Y246" i="2"/>
  <c r="Z246" i="2"/>
  <c r="Y247" i="2"/>
  <c r="Z247" i="2"/>
  <c r="Y248" i="2"/>
  <c r="Z248" i="2"/>
  <c r="Y249" i="2"/>
  <c r="Z249" i="2"/>
  <c r="Y250" i="2"/>
  <c r="Z250" i="2"/>
  <c r="Y251" i="2"/>
  <c r="Z251" i="2"/>
  <c r="Y252" i="2"/>
  <c r="Z252" i="2"/>
  <c r="Y253" i="2"/>
  <c r="Z253" i="2"/>
  <c r="Y254" i="2"/>
  <c r="Z254" i="2"/>
  <c r="Y255" i="2"/>
  <c r="Z255" i="2"/>
  <c r="Y256" i="2"/>
  <c r="Z256" i="2"/>
  <c r="Y257" i="2"/>
  <c r="Z257" i="2"/>
  <c r="Y258" i="2"/>
  <c r="Z258" i="2"/>
  <c r="Y259" i="2"/>
  <c r="Z259" i="2"/>
  <c r="Y260" i="2"/>
  <c r="Z260" i="2"/>
  <c r="Y261" i="2"/>
  <c r="Z261" i="2"/>
  <c r="Y262" i="2"/>
  <c r="Z262" i="2"/>
  <c r="Y263" i="2"/>
  <c r="Z263" i="2"/>
  <c r="Y264" i="2"/>
  <c r="Z264" i="2"/>
  <c r="Y265" i="2"/>
  <c r="Z265" i="2"/>
  <c r="Y266" i="2"/>
  <c r="Z266" i="2"/>
  <c r="Y267" i="2"/>
  <c r="Z267" i="2"/>
  <c r="Y268" i="2"/>
  <c r="Z268" i="2"/>
  <c r="Y269" i="2"/>
  <c r="Z269" i="2"/>
  <c r="Y270" i="2"/>
  <c r="Z270" i="2"/>
  <c r="Y271" i="2"/>
  <c r="Z271" i="2"/>
  <c r="Y272" i="2"/>
  <c r="Z272" i="2"/>
  <c r="Y273" i="2"/>
  <c r="Z273" i="2"/>
  <c r="Y274" i="2"/>
  <c r="Z274" i="2"/>
  <c r="Y275" i="2"/>
  <c r="Z275" i="2"/>
  <c r="Y276" i="2"/>
  <c r="Z276" i="2"/>
  <c r="Y277" i="2"/>
  <c r="Z277" i="2"/>
  <c r="Y278" i="2"/>
  <c r="Z278" i="2"/>
  <c r="Y279" i="2"/>
  <c r="Z279" i="2"/>
  <c r="Y280" i="2"/>
  <c r="Z280" i="2"/>
  <c r="Y281" i="2"/>
  <c r="Z281" i="2"/>
  <c r="Y282" i="2"/>
  <c r="Z282" i="2"/>
  <c r="Y283" i="2"/>
  <c r="Z283" i="2"/>
  <c r="Y284" i="2"/>
  <c r="Z284" i="2"/>
  <c r="Y285" i="2"/>
  <c r="Z285" i="2"/>
  <c r="Y286" i="2"/>
  <c r="Z286" i="2"/>
  <c r="Y287" i="2"/>
  <c r="Z287" i="2"/>
  <c r="Y288" i="2"/>
  <c r="Z288" i="2"/>
  <c r="Y289" i="2"/>
  <c r="Z289" i="2"/>
  <c r="Y290" i="2"/>
  <c r="Z290" i="2"/>
  <c r="Y291" i="2"/>
  <c r="Z291" i="2"/>
  <c r="Y292" i="2"/>
  <c r="Z292" i="2"/>
  <c r="Y293" i="2"/>
  <c r="Z293" i="2"/>
  <c r="Y294" i="2"/>
  <c r="Z294" i="2"/>
  <c r="Y295" i="2"/>
  <c r="Z295" i="2"/>
  <c r="Y296" i="2"/>
  <c r="Z296" i="2"/>
  <c r="Y297" i="2"/>
  <c r="Z297" i="2"/>
  <c r="Y298" i="2"/>
  <c r="Z298" i="2"/>
  <c r="Y299" i="2"/>
  <c r="Z299" i="2"/>
  <c r="Y300" i="2"/>
  <c r="Z300" i="2"/>
  <c r="Y301" i="2"/>
  <c r="Z301" i="2"/>
  <c r="Y302" i="2"/>
  <c r="Z302" i="2"/>
  <c r="Y303" i="2"/>
  <c r="Z303" i="2"/>
  <c r="Y304" i="2"/>
  <c r="Z304" i="2"/>
  <c r="Y305" i="2"/>
  <c r="Z305" i="2"/>
  <c r="Y306" i="2"/>
  <c r="Z306" i="2"/>
  <c r="Y307" i="2"/>
  <c r="Z307" i="2"/>
  <c r="Y308" i="2"/>
  <c r="Z308" i="2"/>
  <c r="Y309" i="2"/>
  <c r="Z309" i="2"/>
  <c r="Y310" i="2"/>
  <c r="Z310" i="2"/>
  <c r="Y311" i="2"/>
  <c r="Z311" i="2"/>
  <c r="Y312" i="2"/>
  <c r="Z312" i="2"/>
  <c r="Y313" i="2"/>
  <c r="Z313" i="2"/>
  <c r="Y314" i="2"/>
  <c r="Z314" i="2"/>
  <c r="Z315" i="2"/>
  <c r="Z316" i="2"/>
  <c r="Z317" i="2"/>
  <c r="Y318" i="2"/>
  <c r="Z318" i="2"/>
  <c r="Z319" i="2"/>
  <c r="Y320" i="2"/>
  <c r="Z320" i="2"/>
  <c r="Y321" i="2"/>
  <c r="Z321" i="2"/>
  <c r="Y322" i="2"/>
  <c r="Z322" i="2"/>
  <c r="Y323" i="2"/>
  <c r="Z323" i="2"/>
  <c r="Y324" i="2"/>
  <c r="Z324" i="2"/>
  <c r="Y325" i="2"/>
  <c r="Z325" i="2"/>
  <c r="Y326" i="2"/>
  <c r="Z326" i="2"/>
  <c r="Y327" i="2"/>
  <c r="Z327" i="2"/>
  <c r="Y328" i="2"/>
  <c r="Z328" i="2"/>
  <c r="Y329" i="2"/>
  <c r="Z329" i="2"/>
  <c r="Y330" i="2"/>
  <c r="Z330" i="2"/>
  <c r="Y331" i="2"/>
  <c r="Z331" i="2"/>
  <c r="Y332" i="2"/>
  <c r="Z332" i="2"/>
  <c r="Y333" i="2"/>
  <c r="Z333" i="2"/>
  <c r="Y334" i="2"/>
  <c r="Z334" i="2"/>
  <c r="Y335" i="2"/>
  <c r="Z335" i="2"/>
  <c r="Y336" i="2"/>
  <c r="Z336" i="2"/>
  <c r="Y337" i="2"/>
  <c r="Z337" i="2"/>
  <c r="Y338" i="2"/>
  <c r="Z338" i="2"/>
  <c r="Y339" i="2"/>
  <c r="Z339" i="2"/>
  <c r="Y340" i="2"/>
  <c r="Z340" i="2"/>
  <c r="Y341" i="2"/>
  <c r="Z341" i="2"/>
  <c r="Y342" i="2"/>
  <c r="Z342" i="2"/>
  <c r="Y343" i="2"/>
  <c r="Z343" i="2"/>
  <c r="Y344" i="2"/>
  <c r="Z344" i="2"/>
  <c r="Y345" i="2"/>
  <c r="Z345" i="2"/>
  <c r="Y346" i="2"/>
  <c r="Z346" i="2"/>
  <c r="Y347" i="2"/>
  <c r="Z347" i="2"/>
  <c r="Y348" i="2"/>
  <c r="Z348" i="2"/>
  <c r="Y349" i="2"/>
  <c r="Z349" i="2"/>
  <c r="Y350" i="2"/>
  <c r="Z350" i="2"/>
  <c r="Y351" i="2"/>
  <c r="Z351" i="2"/>
  <c r="Y352" i="2"/>
  <c r="Z352" i="2"/>
  <c r="Y353" i="2"/>
  <c r="Z353" i="2"/>
  <c r="Y354" i="2"/>
  <c r="Z354" i="2"/>
  <c r="Y355" i="2"/>
  <c r="Z355" i="2"/>
  <c r="Y356" i="2"/>
  <c r="Z356" i="2"/>
  <c r="Y357" i="2"/>
  <c r="Z357" i="2"/>
  <c r="Y358" i="2"/>
  <c r="Z358" i="2"/>
  <c r="Y359" i="2"/>
  <c r="Z359" i="2"/>
  <c r="Y360" i="2"/>
  <c r="Z360" i="2"/>
  <c r="Y361" i="2"/>
  <c r="Z361" i="2"/>
  <c r="Y362" i="2"/>
  <c r="Z362" i="2"/>
  <c r="Y363" i="2"/>
  <c r="Z363" i="2"/>
  <c r="Y364" i="2"/>
  <c r="Z364" i="2"/>
  <c r="Y365" i="2"/>
  <c r="Z365" i="2"/>
  <c r="Y366" i="2"/>
  <c r="Z366" i="2"/>
  <c r="Y367" i="2"/>
  <c r="Z367" i="2"/>
  <c r="Y368" i="2"/>
  <c r="Z368" i="2"/>
  <c r="Y369" i="2"/>
  <c r="Z369" i="2"/>
  <c r="Y370" i="2"/>
  <c r="Z370" i="2"/>
  <c r="Y371" i="2"/>
  <c r="Z371" i="2"/>
  <c r="Y372" i="2"/>
  <c r="Z372" i="2"/>
  <c r="Y373" i="2"/>
  <c r="Z373" i="2"/>
  <c r="Y374" i="2"/>
  <c r="Z374" i="2"/>
  <c r="Y375" i="2"/>
  <c r="Z375" i="2"/>
  <c r="Y376" i="2"/>
  <c r="Z376" i="2"/>
  <c r="Y377" i="2"/>
  <c r="Z377" i="2"/>
  <c r="Y380" i="2"/>
  <c r="Z380" i="2"/>
  <c r="Y381" i="2"/>
  <c r="Z381" i="2"/>
  <c r="Y382" i="2"/>
  <c r="Z382" i="2"/>
  <c r="Y383" i="2"/>
  <c r="Z383" i="2"/>
  <c r="Y384" i="2"/>
  <c r="Z384" i="2"/>
  <c r="Y385" i="2"/>
  <c r="Z385" i="2"/>
  <c r="Y386" i="2"/>
  <c r="Z386" i="2"/>
  <c r="Y387" i="2"/>
  <c r="Z387" i="2"/>
  <c r="Y388" i="2"/>
  <c r="Z388" i="2"/>
  <c r="Y389" i="2"/>
  <c r="Z389" i="2"/>
  <c r="Y390" i="2"/>
  <c r="Z390" i="2"/>
  <c r="Y391" i="2"/>
  <c r="Z391" i="2"/>
  <c r="Y392" i="2"/>
  <c r="Z392" i="2"/>
  <c r="Y393" i="2"/>
  <c r="Z393" i="2"/>
  <c r="Y394" i="2"/>
  <c r="Z394" i="2"/>
  <c r="Y395" i="2"/>
  <c r="Z395" i="2"/>
  <c r="Y396" i="2"/>
  <c r="Z396" i="2"/>
  <c r="Y397" i="2"/>
  <c r="Z397" i="2"/>
  <c r="Y398" i="2"/>
  <c r="Z398" i="2"/>
  <c r="Y399" i="2"/>
  <c r="Z399" i="2"/>
  <c r="Y400" i="2"/>
  <c r="Z400" i="2"/>
  <c r="Y401" i="2"/>
  <c r="Z401" i="2"/>
  <c r="Y402" i="2"/>
  <c r="Z402" i="2"/>
  <c r="Y403" i="2"/>
  <c r="Z403" i="2"/>
  <c r="Y404" i="2"/>
  <c r="Z404" i="2"/>
  <c r="Y405" i="2"/>
  <c r="Z405" i="2"/>
  <c r="Y406" i="2"/>
  <c r="Z406" i="2"/>
  <c r="Y407" i="2"/>
  <c r="Z407" i="2"/>
  <c r="Y408" i="2"/>
  <c r="Z408" i="2"/>
  <c r="Y409" i="2"/>
  <c r="Z409" i="2"/>
  <c r="Y410" i="2"/>
  <c r="Z410" i="2"/>
  <c r="Y411" i="2"/>
  <c r="Z411" i="2"/>
  <c r="Y412" i="2"/>
  <c r="Z412" i="2"/>
  <c r="Y413" i="2"/>
  <c r="Z413" i="2"/>
  <c r="Y414" i="2"/>
  <c r="Z414" i="2"/>
  <c r="Y415" i="2"/>
  <c r="Z415" i="2"/>
  <c r="Y416" i="2"/>
  <c r="Z416" i="2"/>
  <c r="Y417" i="2"/>
  <c r="Z417" i="2"/>
  <c r="Y418" i="2"/>
  <c r="Z418" i="2"/>
  <c r="Y419" i="2"/>
  <c r="Z419" i="2"/>
  <c r="Y420" i="2"/>
  <c r="Z420" i="2"/>
  <c r="Y421" i="2"/>
  <c r="Z421" i="2"/>
  <c r="Y422" i="2"/>
  <c r="Z422" i="2"/>
  <c r="Y423" i="2"/>
  <c r="Z423" i="2"/>
  <c r="Y424" i="2"/>
  <c r="Z424" i="2"/>
  <c r="Y425" i="2"/>
  <c r="Z425" i="2"/>
  <c r="Y426" i="2"/>
  <c r="Z426" i="2"/>
  <c r="Y427" i="2"/>
  <c r="Z427" i="2"/>
  <c r="Y428" i="2"/>
  <c r="Z428" i="2"/>
  <c r="Y429" i="2"/>
  <c r="Z429" i="2"/>
  <c r="Y430" i="2"/>
  <c r="Z430" i="2"/>
  <c r="Y431" i="2"/>
  <c r="Z431" i="2"/>
  <c r="Y432" i="2"/>
  <c r="Z432" i="2"/>
  <c r="Y433" i="2"/>
  <c r="Z433" i="2"/>
  <c r="Y434" i="2"/>
  <c r="Z434" i="2"/>
  <c r="Y435" i="2"/>
  <c r="Z435" i="2"/>
  <c r="Y436" i="2"/>
  <c r="Z436" i="2"/>
  <c r="Y437" i="2"/>
  <c r="Z437" i="2"/>
  <c r="Y438" i="2"/>
  <c r="Z438" i="2"/>
  <c r="Y439" i="2"/>
  <c r="Z439" i="2"/>
  <c r="Y440" i="2"/>
  <c r="Z440" i="2"/>
  <c r="Y441" i="2"/>
  <c r="Z441" i="2"/>
  <c r="Y442" i="2"/>
  <c r="Z442" i="2"/>
  <c r="Y443" i="2"/>
  <c r="Z443" i="2"/>
  <c r="Y444" i="2"/>
  <c r="Z444" i="2"/>
  <c r="Y445" i="2"/>
  <c r="Z445" i="2"/>
  <c r="Y446" i="2"/>
  <c r="Z446" i="2"/>
  <c r="Y447" i="2"/>
  <c r="Z447" i="2"/>
  <c r="Y448" i="2"/>
  <c r="Z448" i="2"/>
  <c r="Y449" i="2"/>
  <c r="Z449" i="2"/>
  <c r="Y450" i="2"/>
  <c r="Z450" i="2"/>
  <c r="Y451" i="2"/>
  <c r="Z451" i="2"/>
  <c r="Y452" i="2"/>
  <c r="Z452" i="2"/>
  <c r="Y453" i="2"/>
  <c r="Z453" i="2"/>
  <c r="Y454" i="2"/>
  <c r="Z454" i="2"/>
  <c r="Y455" i="2"/>
  <c r="Z455" i="2"/>
  <c r="Y456" i="2"/>
  <c r="Z456" i="2"/>
  <c r="Y457" i="2"/>
  <c r="Z457" i="2"/>
  <c r="Y458" i="2"/>
  <c r="Z458" i="2"/>
  <c r="Y459" i="2"/>
  <c r="Z459" i="2"/>
  <c r="Y460" i="2"/>
  <c r="Z460" i="2"/>
  <c r="Y461" i="2"/>
  <c r="Z461" i="2"/>
  <c r="Y462" i="2"/>
  <c r="Z462" i="2"/>
  <c r="Y463" i="2"/>
  <c r="Z463" i="2"/>
  <c r="Y464" i="2"/>
  <c r="Z464" i="2"/>
  <c r="Y465" i="2"/>
  <c r="Z465" i="2"/>
  <c r="Y466" i="2"/>
  <c r="Z466" i="2"/>
  <c r="Y467" i="2"/>
  <c r="Z467" i="2"/>
  <c r="Y468" i="2"/>
  <c r="Z468" i="2"/>
  <c r="Y469" i="2"/>
  <c r="Z469" i="2"/>
  <c r="Y470" i="2"/>
  <c r="Z470" i="2"/>
  <c r="Y471" i="2"/>
  <c r="Z471" i="2"/>
  <c r="Y472" i="2"/>
  <c r="Z472" i="2"/>
  <c r="Y473" i="2"/>
  <c r="Z473" i="2"/>
  <c r="Y474" i="2"/>
  <c r="Z474" i="2"/>
  <c r="Y475" i="2"/>
  <c r="Z475" i="2"/>
  <c r="Y476" i="2"/>
  <c r="Z476" i="2"/>
  <c r="Y477" i="2"/>
  <c r="Z477" i="2"/>
  <c r="Y478" i="2"/>
  <c r="Z478" i="2"/>
  <c r="Y479" i="2"/>
  <c r="Z479" i="2"/>
  <c r="Y480" i="2"/>
  <c r="Z480" i="2"/>
  <c r="Y481" i="2"/>
  <c r="Z481" i="2"/>
  <c r="Y482" i="2"/>
  <c r="Z482" i="2"/>
  <c r="Y483" i="2"/>
  <c r="Z483" i="2"/>
  <c r="Y484" i="2"/>
  <c r="Z484" i="2"/>
  <c r="Y485" i="2"/>
  <c r="Z485" i="2"/>
  <c r="Y486" i="2"/>
  <c r="Z486" i="2"/>
  <c r="Y487" i="2"/>
  <c r="Z487" i="2"/>
  <c r="Y488" i="2"/>
  <c r="Z488" i="2"/>
  <c r="Y489" i="2"/>
  <c r="Z489" i="2"/>
  <c r="Y490" i="2"/>
  <c r="Z490" i="2"/>
  <c r="Y491" i="2"/>
  <c r="Z491" i="2"/>
  <c r="Y492" i="2"/>
  <c r="Z492" i="2"/>
  <c r="Y493" i="2"/>
  <c r="Z493" i="2"/>
  <c r="Y494" i="2"/>
  <c r="Z494" i="2"/>
  <c r="Y495" i="2"/>
  <c r="Z495" i="2"/>
  <c r="Y496" i="2"/>
  <c r="Z496" i="2"/>
  <c r="Y497" i="2"/>
  <c r="Z497" i="2"/>
  <c r="Y498" i="2"/>
  <c r="Z498" i="2"/>
  <c r="Y499" i="2"/>
  <c r="Z499" i="2"/>
  <c r="Y500" i="2"/>
  <c r="Z500" i="2"/>
  <c r="Y501" i="2"/>
  <c r="Z501" i="2"/>
  <c r="Y502" i="2"/>
  <c r="Z502" i="2"/>
  <c r="Y503" i="2"/>
  <c r="Z503" i="2"/>
  <c r="Y504" i="2"/>
  <c r="Z504" i="2"/>
  <c r="Y505" i="2"/>
  <c r="Z505" i="2"/>
  <c r="Y506" i="2"/>
  <c r="Z506" i="2"/>
  <c r="Y507" i="2"/>
  <c r="Z507" i="2"/>
  <c r="Y508" i="2"/>
  <c r="Z508" i="2"/>
  <c r="Y509" i="2"/>
  <c r="Z509" i="2"/>
  <c r="Y510" i="2"/>
  <c r="Z510" i="2"/>
  <c r="Y511" i="2"/>
  <c r="Z511" i="2"/>
  <c r="Y512" i="2"/>
  <c r="Z512" i="2"/>
  <c r="Y513" i="2"/>
  <c r="Z513" i="2"/>
  <c r="Y514" i="2"/>
  <c r="Z514" i="2"/>
  <c r="Y515" i="2"/>
  <c r="Z515" i="2"/>
  <c r="Y516" i="2"/>
  <c r="Z516" i="2"/>
  <c r="Y517" i="2"/>
  <c r="Z517" i="2"/>
  <c r="Y518" i="2"/>
  <c r="Z518" i="2"/>
  <c r="Y519" i="2"/>
  <c r="Z519" i="2"/>
  <c r="Y520" i="2"/>
  <c r="Z520" i="2"/>
  <c r="Y521" i="2"/>
  <c r="Z521" i="2"/>
  <c r="Y522" i="2"/>
  <c r="Z522" i="2"/>
  <c r="Y523" i="2"/>
  <c r="Z523" i="2"/>
  <c r="Y524" i="2"/>
  <c r="Z524" i="2"/>
  <c r="Y525" i="2"/>
  <c r="Z525" i="2"/>
  <c r="Y526" i="2"/>
  <c r="Z526" i="2"/>
  <c r="Y527" i="2"/>
  <c r="Z527" i="2"/>
  <c r="Y528" i="2"/>
  <c r="Z528" i="2"/>
  <c r="Y529" i="2"/>
  <c r="Z529" i="2"/>
  <c r="Y530" i="2"/>
  <c r="Z530" i="2"/>
  <c r="Y531" i="2"/>
  <c r="Z531" i="2"/>
  <c r="Y532" i="2"/>
  <c r="Z532" i="2"/>
  <c r="Y533" i="2"/>
  <c r="Z533" i="2"/>
  <c r="Y534" i="2"/>
  <c r="Z534" i="2"/>
  <c r="Y535" i="2"/>
  <c r="Z535" i="2"/>
  <c r="Y536" i="2"/>
  <c r="Z536" i="2"/>
  <c r="Y537" i="2"/>
  <c r="Z537" i="2"/>
  <c r="Y538" i="2"/>
  <c r="Z538" i="2"/>
  <c r="Y541" i="2"/>
  <c r="Z541" i="2"/>
  <c r="Y542" i="2"/>
  <c r="Z542" i="2"/>
  <c r="AL116" i="2" s="1"/>
  <c r="Y543" i="2"/>
  <c r="Z543" i="2"/>
  <c r="Y544" i="2"/>
  <c r="Z544" i="2"/>
  <c r="Y545" i="2"/>
  <c r="Z545" i="2"/>
  <c r="Y546" i="2"/>
  <c r="Z546" i="2"/>
  <c r="Y547" i="2"/>
  <c r="Z547" i="2"/>
  <c r="Y548" i="2"/>
  <c r="Z548" i="2"/>
  <c r="Y549" i="2"/>
  <c r="Z549" i="2"/>
  <c r="Y550" i="2"/>
  <c r="Z550" i="2"/>
  <c r="Y551" i="2"/>
  <c r="Z551" i="2"/>
  <c r="Y552" i="2"/>
  <c r="Z552" i="2"/>
  <c r="Y553" i="2"/>
  <c r="Z553" i="2"/>
  <c r="Y554" i="2"/>
  <c r="Z554" i="2"/>
  <c r="Y555" i="2"/>
  <c r="Z555" i="2"/>
  <c r="Y556" i="2"/>
  <c r="Z556" i="2"/>
  <c r="Y557" i="2"/>
  <c r="Z557" i="2"/>
  <c r="Y558" i="2"/>
  <c r="Z558" i="2"/>
  <c r="Y559" i="2"/>
  <c r="Z559" i="2"/>
  <c r="Y560" i="2"/>
  <c r="Z560" i="2"/>
  <c r="Y561" i="2"/>
  <c r="Z561" i="2"/>
  <c r="Y562" i="2"/>
  <c r="Z562" i="2"/>
  <c r="Y563" i="2"/>
  <c r="Z563" i="2"/>
  <c r="Y564" i="2"/>
  <c r="Z564" i="2"/>
  <c r="Y565" i="2"/>
  <c r="Z565" i="2"/>
  <c r="Y566" i="2"/>
  <c r="Z566" i="2"/>
  <c r="Y567" i="2"/>
  <c r="Z567" i="2"/>
  <c r="Y568" i="2"/>
  <c r="Z568" i="2"/>
  <c r="Y569" i="2"/>
  <c r="Z569" i="2"/>
  <c r="Y570" i="2"/>
  <c r="Z570" i="2"/>
  <c r="Y571" i="2"/>
  <c r="Z571" i="2"/>
  <c r="Y572" i="2"/>
  <c r="Z572" i="2"/>
  <c r="Y573" i="2"/>
  <c r="Z573" i="2"/>
  <c r="Y574" i="2"/>
  <c r="Z574" i="2"/>
  <c r="Y575" i="2"/>
  <c r="Z575" i="2"/>
  <c r="Y576" i="2"/>
  <c r="Z576" i="2"/>
  <c r="Y577" i="2"/>
  <c r="Z577" i="2"/>
  <c r="Y578" i="2"/>
  <c r="Z578" i="2"/>
  <c r="Y579" i="2"/>
  <c r="Z579" i="2"/>
  <c r="Y580" i="2"/>
  <c r="Z580" i="2"/>
  <c r="Y581" i="2"/>
  <c r="Z581" i="2"/>
  <c r="Y582" i="2"/>
  <c r="Z582" i="2"/>
  <c r="Y583" i="2"/>
  <c r="Z583" i="2"/>
  <c r="Y584" i="2"/>
  <c r="Z584" i="2"/>
  <c r="Y585" i="2"/>
  <c r="Z585" i="2"/>
  <c r="Y586" i="2"/>
  <c r="Z586" i="2"/>
  <c r="Y587" i="2"/>
  <c r="Z587" i="2"/>
  <c r="Y588" i="2"/>
  <c r="Z588" i="2"/>
  <c r="Y589" i="2"/>
  <c r="Z589" i="2"/>
  <c r="Y590" i="2"/>
  <c r="Z590" i="2"/>
  <c r="Y591" i="2"/>
  <c r="Z591" i="2"/>
  <c r="Y592" i="2"/>
  <c r="Z592" i="2"/>
  <c r="Y593" i="2"/>
  <c r="Z593" i="2"/>
  <c r="Y594" i="2"/>
  <c r="Z594" i="2"/>
  <c r="Y595" i="2"/>
  <c r="Z595" i="2"/>
  <c r="Y596" i="2"/>
  <c r="Z596" i="2"/>
  <c r="Y597" i="2"/>
  <c r="Z597" i="2"/>
  <c r="Y598" i="2"/>
  <c r="Z598" i="2"/>
  <c r="Y599" i="2"/>
  <c r="Z599" i="2"/>
  <c r="AN5" i="1"/>
  <c r="A6" i="1"/>
  <c r="B6" i="1"/>
  <c r="C6" i="1"/>
  <c r="D6" i="1"/>
  <c r="E6" i="1"/>
  <c r="G6" i="1"/>
  <c r="X6" i="1"/>
  <c r="AB6" i="1"/>
  <c r="AE6" i="1"/>
  <c r="AN6" i="1"/>
  <c r="F6" i="1" s="1"/>
  <c r="B7" i="1"/>
  <c r="AS7" i="1" s="1"/>
  <c r="H7" i="1" s="1"/>
  <c r="C7" i="1"/>
  <c r="D7" i="1"/>
  <c r="F7" i="1"/>
  <c r="G7" i="1"/>
  <c r="J7" i="1"/>
  <c r="A7" i="1" s="1"/>
  <c r="X7" i="1"/>
  <c r="AB7" i="1" s="1"/>
  <c r="AE7" i="1" s="1"/>
  <c r="AN7" i="1"/>
  <c r="AP7" i="1"/>
  <c r="A8" i="1"/>
  <c r="B8" i="1"/>
  <c r="C8" i="1"/>
  <c r="D8" i="1"/>
  <c r="G8" i="1"/>
  <c r="J8" i="1"/>
  <c r="X8" i="1"/>
  <c r="AB8" i="1" s="1"/>
  <c r="AE8" i="1" s="1"/>
  <c r="AN8" i="1"/>
  <c r="AP8" i="1" s="1"/>
  <c r="A9" i="1"/>
  <c r="C9" i="1"/>
  <c r="D9" i="1"/>
  <c r="G9" i="1"/>
  <c r="J9" i="1"/>
  <c r="J10" i="1" s="1"/>
  <c r="J11" i="1" s="1"/>
  <c r="X9" i="1"/>
  <c r="AB9" i="1" s="1"/>
  <c r="AE9" i="1" s="1"/>
  <c r="AN9" i="1"/>
  <c r="B10" i="1"/>
  <c r="C10" i="1"/>
  <c r="D10" i="1"/>
  <c r="G10" i="1"/>
  <c r="AJ47" i="6" s="1"/>
  <c r="X10" i="1"/>
  <c r="AB10" i="1" s="1"/>
  <c r="AE10" i="1" s="1"/>
  <c r="AC10" i="1"/>
  <c r="AN10" i="1"/>
  <c r="F10" i="1" s="1"/>
  <c r="AP10" i="1"/>
  <c r="C11" i="1"/>
  <c r="D11" i="1"/>
  <c r="F11" i="1"/>
  <c r="AJ21" i="6" s="1"/>
  <c r="G11" i="1"/>
  <c r="X11" i="1"/>
  <c r="AB11" i="1"/>
  <c r="AE11" i="1" s="1"/>
  <c r="AR11" i="1" s="1"/>
  <c r="AC11" i="1"/>
  <c r="AN11" i="1"/>
  <c r="AP11" i="1" s="1"/>
  <c r="C12" i="1"/>
  <c r="D12" i="1"/>
  <c r="G12" i="1"/>
  <c r="X12" i="1"/>
  <c r="AB12" i="1"/>
  <c r="AC12" i="1"/>
  <c r="AE12" i="1"/>
  <c r="E12" i="1" s="1"/>
  <c r="AN12" i="1"/>
  <c r="F12" i="1" s="1"/>
  <c r="AP12" i="1"/>
  <c r="AR12" i="1"/>
  <c r="C13" i="1"/>
  <c r="D13" i="1"/>
  <c r="G13" i="1"/>
  <c r="X13" i="1"/>
  <c r="AB13" i="1" s="1"/>
  <c r="AC13" i="1"/>
  <c r="AN13" i="1"/>
  <c r="F13" i="1" s="1"/>
  <c r="C14" i="1"/>
  <c r="D14" i="1"/>
  <c r="F14" i="1"/>
  <c r="G14" i="1"/>
  <c r="X14" i="1"/>
  <c r="AB14" i="1" s="1"/>
  <c r="AC14" i="1"/>
  <c r="AE14" i="1"/>
  <c r="AN14" i="1"/>
  <c r="AP14" i="1"/>
  <c r="AR14" i="1"/>
  <c r="C15" i="1"/>
  <c r="D15" i="1"/>
  <c r="F15" i="1"/>
  <c r="G15" i="1"/>
  <c r="X15" i="1"/>
  <c r="AB15" i="1" s="1"/>
  <c r="AE15" i="1" s="1"/>
  <c r="AC15" i="1"/>
  <c r="AN15" i="1"/>
  <c r="AP15" i="1"/>
  <c r="C16" i="1"/>
  <c r="D16" i="1"/>
  <c r="F16" i="1"/>
  <c r="G16" i="1"/>
  <c r="X16" i="1"/>
  <c r="AB16" i="1"/>
  <c r="AC16" i="1"/>
  <c r="AE16" i="1" s="1"/>
  <c r="AR16" i="1" s="1"/>
  <c r="AN16" i="1"/>
  <c r="AP16" i="1" s="1"/>
  <c r="C17" i="1"/>
  <c r="D17" i="1"/>
  <c r="F17" i="1"/>
  <c r="G17" i="1"/>
  <c r="X17" i="1"/>
  <c r="AB17" i="1"/>
  <c r="AC17" i="1"/>
  <c r="AE17" i="1" s="1"/>
  <c r="E17" i="1" s="1"/>
  <c r="AN17" i="1"/>
  <c r="AP17" i="1"/>
  <c r="AR17" i="1"/>
  <c r="C18" i="1"/>
  <c r="D18" i="1"/>
  <c r="G18" i="1"/>
  <c r="X18" i="1"/>
  <c r="AB18" i="1" s="1"/>
  <c r="AC18" i="1"/>
  <c r="AE18" i="1" s="1"/>
  <c r="AN18" i="1"/>
  <c r="F18" i="1" s="1"/>
  <c r="AP18" i="1"/>
  <c r="C19" i="1"/>
  <c r="D19" i="1"/>
  <c r="F19" i="1"/>
  <c r="G19" i="1"/>
  <c r="X19" i="1"/>
  <c r="AB19" i="1"/>
  <c r="AC19" i="1"/>
  <c r="AE19" i="1" s="1"/>
  <c r="AN19" i="1"/>
  <c r="AP19" i="1"/>
  <c r="C20" i="1"/>
  <c r="D20" i="1"/>
  <c r="G20" i="1"/>
  <c r="X20" i="1"/>
  <c r="AB20" i="1"/>
  <c r="AC20" i="1"/>
  <c r="AE20" i="1"/>
  <c r="E20" i="1" s="1"/>
  <c r="AN20" i="1"/>
  <c r="AP20" i="1" s="1"/>
  <c r="C21" i="1"/>
  <c r="D21" i="1"/>
  <c r="F21" i="1"/>
  <c r="G21" i="1"/>
  <c r="X21" i="1"/>
  <c r="AB21" i="1"/>
  <c r="AC21" i="1"/>
  <c r="AN21" i="1"/>
  <c r="AP21" i="1" s="1"/>
  <c r="C22" i="1"/>
  <c r="D22" i="1"/>
  <c r="E22" i="1"/>
  <c r="G22" i="1"/>
  <c r="X22" i="1"/>
  <c r="AB22" i="1" s="1"/>
  <c r="AC22" i="1"/>
  <c r="AE22" i="1"/>
  <c r="AN22" i="1"/>
  <c r="C23" i="1"/>
  <c r="D23" i="1"/>
  <c r="E23" i="1"/>
  <c r="G23" i="1"/>
  <c r="X23" i="1"/>
  <c r="AB23" i="1"/>
  <c r="AC23" i="1"/>
  <c r="AE23" i="1"/>
  <c r="AN23" i="1"/>
  <c r="C24" i="1"/>
  <c r="D24" i="1"/>
  <c r="G24" i="1"/>
  <c r="X24" i="1"/>
  <c r="AB24" i="1" s="1"/>
  <c r="AC24" i="1"/>
  <c r="AE24" i="1" s="1"/>
  <c r="AN24" i="1"/>
  <c r="AP24" i="1" s="1"/>
  <c r="C25" i="1"/>
  <c r="D25" i="1"/>
  <c r="G25" i="1"/>
  <c r="X25" i="1"/>
  <c r="Z25" i="1"/>
  <c r="AC25" i="1" s="1"/>
  <c r="AB25" i="1"/>
  <c r="AE25" i="1" s="1"/>
  <c r="AN25" i="1"/>
  <c r="AP25" i="1" s="1"/>
  <c r="C26" i="1"/>
  <c r="D26" i="1"/>
  <c r="F26" i="1"/>
  <c r="G26" i="1"/>
  <c r="X26" i="1"/>
  <c r="Z26" i="1"/>
  <c r="AB26" i="1"/>
  <c r="AN26" i="1"/>
  <c r="AP26" i="1"/>
  <c r="D27" i="1"/>
  <c r="F27" i="1"/>
  <c r="G27" i="1"/>
  <c r="X27" i="1"/>
  <c r="AB27" i="1" s="1"/>
  <c r="AN27" i="1"/>
  <c r="AP27" i="1"/>
  <c r="D28" i="1"/>
  <c r="G28" i="1"/>
  <c r="X28" i="1"/>
  <c r="AB28" i="1" s="1"/>
  <c r="AN28" i="1"/>
  <c r="F28" i="1" s="1"/>
  <c r="AP28" i="1"/>
  <c r="D29" i="1"/>
  <c r="G29" i="1"/>
  <c r="X29" i="1"/>
  <c r="AB29" i="1"/>
  <c r="AN29" i="1"/>
  <c r="AP29" i="1" s="1"/>
  <c r="D30" i="1"/>
  <c r="G30" i="1"/>
  <c r="X30" i="1"/>
  <c r="AB30" i="1" s="1"/>
  <c r="AN30" i="1"/>
  <c r="D31" i="1"/>
  <c r="G31" i="1"/>
  <c r="X31" i="1"/>
  <c r="AB31" i="1" s="1"/>
  <c r="AN31" i="1"/>
  <c r="AP31" i="1" s="1"/>
  <c r="D32" i="1"/>
  <c r="G32" i="1"/>
  <c r="X32" i="1"/>
  <c r="AB32" i="1"/>
  <c r="AN32" i="1"/>
  <c r="F32" i="1" s="1"/>
  <c r="D33" i="1"/>
  <c r="G33" i="1"/>
  <c r="X33" i="1"/>
  <c r="AB33" i="1" s="1"/>
  <c r="AN33" i="1"/>
  <c r="F33" i="1" s="1"/>
  <c r="D34" i="1"/>
  <c r="F34" i="1"/>
  <c r="G34" i="1"/>
  <c r="X34" i="1"/>
  <c r="AB34" i="1"/>
  <c r="AN34" i="1"/>
  <c r="AP34" i="1" s="1"/>
  <c r="D35" i="1"/>
  <c r="F35" i="1"/>
  <c r="G35" i="1"/>
  <c r="X35" i="1"/>
  <c r="AB35" i="1"/>
  <c r="AN35" i="1"/>
  <c r="AP35" i="1"/>
  <c r="D36" i="1"/>
  <c r="F36" i="1"/>
  <c r="G36" i="1"/>
  <c r="X36" i="1"/>
  <c r="AB36" i="1" s="1"/>
  <c r="AN36" i="1"/>
  <c r="AP36" i="1"/>
  <c r="D37" i="1"/>
  <c r="F37" i="1"/>
  <c r="G37" i="1"/>
  <c r="X37" i="1"/>
  <c r="AB37" i="1" s="1"/>
  <c r="AN37" i="1"/>
  <c r="AP37" i="1" s="1"/>
  <c r="D38" i="1"/>
  <c r="G38" i="1"/>
  <c r="X38" i="1"/>
  <c r="AB38" i="1" s="1"/>
  <c r="AN38" i="1"/>
  <c r="F38" i="1" s="1"/>
  <c r="AP38" i="1"/>
  <c r="D39" i="1"/>
  <c r="G39" i="1"/>
  <c r="X39" i="1"/>
  <c r="AB39" i="1"/>
  <c r="AN39" i="1"/>
  <c r="F39" i="1" s="1"/>
  <c r="AP39" i="1"/>
  <c r="D40" i="1"/>
  <c r="F40" i="1"/>
  <c r="G40" i="1"/>
  <c r="X40" i="1"/>
  <c r="AB40" i="1" s="1"/>
  <c r="AN40" i="1"/>
  <c r="AP40" i="1" s="1"/>
  <c r="D41" i="1"/>
  <c r="G41" i="1"/>
  <c r="X41" i="1"/>
  <c r="AB41" i="1" s="1"/>
  <c r="AN41" i="1"/>
  <c r="D42" i="1"/>
  <c r="F42" i="1"/>
  <c r="G42" i="1"/>
  <c r="X42" i="1"/>
  <c r="AB42" i="1"/>
  <c r="AN42" i="1"/>
  <c r="AP42" i="1" s="1"/>
  <c r="D43" i="1"/>
  <c r="F43" i="1"/>
  <c r="G43" i="1"/>
  <c r="X43" i="1"/>
  <c r="AB43" i="1"/>
  <c r="AN43" i="1"/>
  <c r="AP43" i="1"/>
  <c r="D44" i="1"/>
  <c r="F44" i="1"/>
  <c r="G44" i="1"/>
  <c r="X44" i="1"/>
  <c r="AB44" i="1" s="1"/>
  <c r="AN44" i="1"/>
  <c r="AP44" i="1"/>
  <c r="D45" i="1"/>
  <c r="F45" i="1"/>
  <c r="G45" i="1"/>
  <c r="X45" i="1"/>
  <c r="AB45" i="1" s="1"/>
  <c r="AN45" i="1"/>
  <c r="AP45" i="1" s="1"/>
  <c r="D46" i="1"/>
  <c r="G46" i="1"/>
  <c r="X46" i="1"/>
  <c r="AB46" i="1" s="1"/>
  <c r="AN46" i="1"/>
  <c r="F46" i="1" s="1"/>
  <c r="AP46" i="1"/>
  <c r="D47" i="1"/>
  <c r="G47" i="1"/>
  <c r="X47" i="1"/>
  <c r="AB47" i="1"/>
  <c r="AN47" i="1"/>
  <c r="F47" i="1" s="1"/>
  <c r="AP47" i="1"/>
  <c r="D48" i="1"/>
  <c r="F48" i="1"/>
  <c r="G48" i="1"/>
  <c r="X48" i="1"/>
  <c r="AB48" i="1" s="1"/>
  <c r="AN48" i="1"/>
  <c r="AP48" i="1" s="1"/>
  <c r="D49" i="1"/>
  <c r="G49" i="1"/>
  <c r="X49" i="1"/>
  <c r="AB49" i="1" s="1"/>
  <c r="AN49" i="1"/>
  <c r="AP49" i="1" s="1"/>
  <c r="D50" i="1"/>
  <c r="F50" i="1"/>
  <c r="G50" i="1"/>
  <c r="X50" i="1"/>
  <c r="AB50" i="1"/>
  <c r="AN50" i="1"/>
  <c r="AP50" i="1"/>
  <c r="D51" i="1"/>
  <c r="F51" i="1"/>
  <c r="G51" i="1"/>
  <c r="X51" i="1"/>
  <c r="AB51" i="1"/>
  <c r="AN51" i="1"/>
  <c r="AP51" i="1"/>
  <c r="D52" i="1"/>
  <c r="F52" i="1"/>
  <c r="G52" i="1"/>
  <c r="X52" i="1"/>
  <c r="AB52" i="1" s="1"/>
  <c r="AN52" i="1"/>
  <c r="AP52" i="1"/>
  <c r="D53" i="1"/>
  <c r="F53" i="1"/>
  <c r="G53" i="1"/>
  <c r="X53" i="1"/>
  <c r="AB53" i="1" s="1"/>
  <c r="AN53" i="1"/>
  <c r="AP53" i="1" s="1"/>
  <c r="D54" i="1"/>
  <c r="G54" i="1"/>
  <c r="X54" i="1"/>
  <c r="AB54" i="1"/>
  <c r="AN54" i="1"/>
  <c r="F54" i="1" s="1"/>
  <c r="D55" i="1"/>
  <c r="G55" i="1"/>
  <c r="X55" i="1"/>
  <c r="AB55" i="1"/>
  <c r="AN55" i="1"/>
  <c r="F55" i="1" s="1"/>
  <c r="AP55" i="1"/>
  <c r="D56" i="1"/>
  <c r="F56" i="1"/>
  <c r="G56" i="1"/>
  <c r="X56" i="1"/>
  <c r="AB56" i="1"/>
  <c r="AN56" i="1"/>
  <c r="AP56" i="1" s="1"/>
  <c r="D57" i="1"/>
  <c r="G57" i="1"/>
  <c r="X57" i="1"/>
  <c r="AB57" i="1" s="1"/>
  <c r="AN57" i="1"/>
  <c r="AP57" i="1" s="1"/>
  <c r="D58" i="1"/>
  <c r="F58" i="1"/>
  <c r="G58" i="1"/>
  <c r="X58" i="1"/>
  <c r="AB58" i="1"/>
  <c r="AN58" i="1"/>
  <c r="AP58" i="1"/>
  <c r="D59" i="1"/>
  <c r="F59" i="1"/>
  <c r="G59" i="1"/>
  <c r="X59" i="1"/>
  <c r="AB59" i="1"/>
  <c r="AN59" i="1"/>
  <c r="AP59" i="1"/>
  <c r="D60" i="1"/>
  <c r="F60" i="1"/>
  <c r="G60" i="1"/>
  <c r="X60" i="1"/>
  <c r="AB60" i="1" s="1"/>
  <c r="AN60" i="1"/>
  <c r="AP60" i="1"/>
  <c r="D61" i="1"/>
  <c r="F61" i="1"/>
  <c r="G61" i="1"/>
  <c r="X61" i="1"/>
  <c r="AB61" i="1" s="1"/>
  <c r="AN61" i="1"/>
  <c r="AP61" i="1" s="1"/>
  <c r="D62" i="1"/>
  <c r="G62" i="1"/>
  <c r="X62" i="1"/>
  <c r="AB62" i="1"/>
  <c r="AN62" i="1"/>
  <c r="F62" i="1" s="1"/>
  <c r="D63" i="1"/>
  <c r="G63" i="1"/>
  <c r="X63" i="1"/>
  <c r="AB63" i="1"/>
  <c r="AN63" i="1"/>
  <c r="F63" i="1" s="1"/>
  <c r="AP63" i="1"/>
  <c r="D64" i="1"/>
  <c r="F64" i="1"/>
  <c r="G64" i="1"/>
  <c r="X64" i="1"/>
  <c r="AB64" i="1" s="1"/>
  <c r="AN64" i="1"/>
  <c r="AP64" i="1" s="1"/>
  <c r="D65" i="1"/>
  <c r="G65" i="1"/>
  <c r="AJ57" i="6" s="1"/>
  <c r="X65" i="1"/>
  <c r="AB65" i="1" s="1"/>
  <c r="AN65" i="1"/>
  <c r="AP65" i="1" s="1"/>
  <c r="D66" i="1"/>
  <c r="G66" i="1"/>
  <c r="X66" i="1"/>
  <c r="AB66" i="1"/>
  <c r="AN66" i="1"/>
  <c r="F66" i="1" s="1"/>
  <c r="D67" i="1"/>
  <c r="F67" i="1"/>
  <c r="G67" i="1"/>
  <c r="X67" i="1"/>
  <c r="AB67" i="1"/>
  <c r="AN67" i="1"/>
  <c r="AP67" i="1"/>
  <c r="D68" i="1"/>
  <c r="G68" i="1"/>
  <c r="X68" i="1"/>
  <c r="AB68" i="1" s="1"/>
  <c r="AN68" i="1"/>
  <c r="F68" i="1" s="1"/>
  <c r="AP68" i="1"/>
  <c r="D69" i="1"/>
  <c r="G69" i="1"/>
  <c r="X69" i="1"/>
  <c r="AB69" i="1"/>
  <c r="AN69" i="1"/>
  <c r="F69" i="1" s="1"/>
  <c r="AP69" i="1"/>
  <c r="D70" i="1"/>
  <c r="G70" i="1"/>
  <c r="X70" i="1"/>
  <c r="AB70" i="1"/>
  <c r="AN70" i="1"/>
  <c r="F70" i="1" s="1"/>
  <c r="AP70" i="1"/>
  <c r="D71" i="1"/>
  <c r="G71" i="1"/>
  <c r="AJ58" i="6" s="1"/>
  <c r="X71" i="1"/>
  <c r="AB71" i="1" s="1"/>
  <c r="AN71" i="1"/>
  <c r="F71" i="1" s="1"/>
  <c r="AP71" i="1"/>
  <c r="D72" i="1"/>
  <c r="F72" i="1"/>
  <c r="G72" i="1"/>
  <c r="X72" i="1"/>
  <c r="AB72" i="1" s="1"/>
  <c r="AN72" i="1"/>
  <c r="AP72" i="1" s="1"/>
  <c r="D73" i="1"/>
  <c r="G73" i="1"/>
  <c r="X73" i="1"/>
  <c r="AB73" i="1" s="1"/>
  <c r="AN73" i="1"/>
  <c r="AP73" i="1" s="1"/>
  <c r="D74" i="1"/>
  <c r="G74" i="1"/>
  <c r="X74" i="1"/>
  <c r="AB74" i="1"/>
  <c r="AN74" i="1"/>
  <c r="F74" i="1" s="1"/>
  <c r="AP74" i="1"/>
  <c r="D75" i="1"/>
  <c r="F75" i="1"/>
  <c r="G75" i="1"/>
  <c r="X75" i="1"/>
  <c r="AB75" i="1" s="1"/>
  <c r="AN75" i="1"/>
  <c r="AP75" i="1"/>
  <c r="D76" i="1"/>
  <c r="G76" i="1"/>
  <c r="X76" i="1"/>
  <c r="AB76" i="1" s="1"/>
  <c r="AN76" i="1"/>
  <c r="F76" i="1" s="1"/>
  <c r="AP76" i="1"/>
  <c r="K81" i="1"/>
  <c r="L81" i="1"/>
  <c r="M81" i="1"/>
  <c r="O81" i="1"/>
  <c r="P81" i="1"/>
  <c r="Z81" i="1"/>
  <c r="AA81" i="1"/>
  <c r="AG81" i="1"/>
  <c r="AH81" i="1"/>
  <c r="AI81" i="1"/>
  <c r="AL81" i="1"/>
  <c r="J82" i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K82" i="1"/>
  <c r="L82" i="1"/>
  <c r="M82" i="1"/>
  <c r="O82" i="1"/>
  <c r="P82" i="1"/>
  <c r="Z82" i="1"/>
  <c r="AA82" i="1"/>
  <c r="AG82" i="1"/>
  <c r="AH82" i="1"/>
  <c r="AI82" i="1"/>
  <c r="AL82" i="1"/>
  <c r="K83" i="1"/>
  <c r="L83" i="1"/>
  <c r="M83" i="1"/>
  <c r="O83" i="1"/>
  <c r="P83" i="1"/>
  <c r="Z83" i="1"/>
  <c r="AA83" i="1"/>
  <c r="AG83" i="1"/>
  <c r="AH83" i="1"/>
  <c r="AI83" i="1"/>
  <c r="AL83" i="1"/>
  <c r="K84" i="1"/>
  <c r="L84" i="1"/>
  <c r="M84" i="1"/>
  <c r="O84" i="1"/>
  <c r="P84" i="1"/>
  <c r="Z84" i="1"/>
  <c r="AA84" i="1"/>
  <c r="AG84" i="1"/>
  <c r="AH84" i="1"/>
  <c r="AI84" i="1"/>
  <c r="AL84" i="1"/>
  <c r="K85" i="1"/>
  <c r="L85" i="1"/>
  <c r="M85" i="1"/>
  <c r="O85" i="1"/>
  <c r="P85" i="1"/>
  <c r="Z85" i="1"/>
  <c r="AA85" i="1"/>
  <c r="AG85" i="1"/>
  <c r="AH85" i="1"/>
  <c r="AI85" i="1"/>
  <c r="AL85" i="1"/>
  <c r="K86" i="1"/>
  <c r="L86" i="1"/>
  <c r="M86" i="1"/>
  <c r="O86" i="1"/>
  <c r="P86" i="1"/>
  <c r="Z86" i="1"/>
  <c r="AA86" i="1"/>
  <c r="AG86" i="1"/>
  <c r="AH86" i="1"/>
  <c r="AI86" i="1"/>
  <c r="AL86" i="1"/>
  <c r="K87" i="1"/>
  <c r="L87" i="1"/>
  <c r="M87" i="1"/>
  <c r="O87" i="1"/>
  <c r="P87" i="1"/>
  <c r="Z87" i="1"/>
  <c r="AA87" i="1"/>
  <c r="AG87" i="1"/>
  <c r="AH87" i="1"/>
  <c r="AI87" i="1"/>
  <c r="AL87" i="1"/>
  <c r="K88" i="1"/>
  <c r="L88" i="1"/>
  <c r="M88" i="1"/>
  <c r="O88" i="1"/>
  <c r="P88" i="1"/>
  <c r="Z88" i="1"/>
  <c r="AA88" i="1"/>
  <c r="AG88" i="1"/>
  <c r="AH88" i="1"/>
  <c r="AI88" i="1"/>
  <c r="AL88" i="1"/>
  <c r="K89" i="1"/>
  <c r="L89" i="1"/>
  <c r="M89" i="1"/>
  <c r="O89" i="1"/>
  <c r="P89" i="1"/>
  <c r="Z89" i="1"/>
  <c r="AA89" i="1"/>
  <c r="AG89" i="1"/>
  <c r="AH89" i="1"/>
  <c r="AI89" i="1"/>
  <c r="AL89" i="1"/>
  <c r="K90" i="1"/>
  <c r="L90" i="1"/>
  <c r="M90" i="1"/>
  <c r="O90" i="1"/>
  <c r="P90" i="1"/>
  <c r="Z90" i="1"/>
  <c r="AA90" i="1"/>
  <c r="AG90" i="1"/>
  <c r="AH90" i="1"/>
  <c r="AI90" i="1"/>
  <c r="AL90" i="1"/>
  <c r="K91" i="1"/>
  <c r="L91" i="1"/>
  <c r="M91" i="1"/>
  <c r="O91" i="1"/>
  <c r="P91" i="1"/>
  <c r="Z91" i="1"/>
  <c r="AA91" i="1"/>
  <c r="AG91" i="1"/>
  <c r="AH91" i="1"/>
  <c r="AI91" i="1"/>
  <c r="AL91" i="1"/>
  <c r="K92" i="1"/>
  <c r="L92" i="1"/>
  <c r="M92" i="1"/>
  <c r="O92" i="1"/>
  <c r="P92" i="1"/>
  <c r="Z92" i="1"/>
  <c r="AA92" i="1"/>
  <c r="AG92" i="1"/>
  <c r="AH92" i="1"/>
  <c r="AI92" i="1"/>
  <c r="AL92" i="1"/>
  <c r="K93" i="1"/>
  <c r="L93" i="1"/>
  <c r="M93" i="1"/>
  <c r="O93" i="1"/>
  <c r="P93" i="1"/>
  <c r="Z93" i="1"/>
  <c r="AA93" i="1"/>
  <c r="AG93" i="1"/>
  <c r="AH93" i="1"/>
  <c r="AI93" i="1"/>
  <c r="AL93" i="1"/>
  <c r="K94" i="1"/>
  <c r="L94" i="1"/>
  <c r="M94" i="1"/>
  <c r="O94" i="1"/>
  <c r="P94" i="1"/>
  <c r="Z94" i="1"/>
  <c r="AA94" i="1"/>
  <c r="AG94" i="1"/>
  <c r="AH94" i="1"/>
  <c r="AI94" i="1"/>
  <c r="AL94" i="1"/>
  <c r="K95" i="1"/>
  <c r="L95" i="1"/>
  <c r="M95" i="1"/>
  <c r="O95" i="1"/>
  <c r="P95" i="1"/>
  <c r="Z95" i="1"/>
  <c r="AA95" i="1"/>
  <c r="AG95" i="1"/>
  <c r="AH95" i="1"/>
  <c r="AI95" i="1"/>
  <c r="AL95" i="1"/>
  <c r="K96" i="1"/>
  <c r="L96" i="1"/>
  <c r="M96" i="1"/>
  <c r="O96" i="1"/>
  <c r="P96" i="1"/>
  <c r="Z96" i="1"/>
  <c r="AA96" i="1"/>
  <c r="AG96" i="1"/>
  <c r="AH96" i="1"/>
  <c r="AI96" i="1"/>
  <c r="AL96" i="1"/>
  <c r="K97" i="1"/>
  <c r="L97" i="1"/>
  <c r="M97" i="1"/>
  <c r="O97" i="1"/>
  <c r="P97" i="1"/>
  <c r="Z97" i="1"/>
  <c r="AA97" i="1"/>
  <c r="AG97" i="1"/>
  <c r="AH97" i="1"/>
  <c r="AI97" i="1"/>
  <c r="AL97" i="1"/>
  <c r="K98" i="1"/>
  <c r="L98" i="1"/>
  <c r="M98" i="1"/>
  <c r="O98" i="1"/>
  <c r="P98" i="1"/>
  <c r="Z98" i="1"/>
  <c r="AA98" i="1"/>
  <c r="AG98" i="1"/>
  <c r="AH98" i="1"/>
  <c r="AI98" i="1"/>
  <c r="AL98" i="1"/>
  <c r="K99" i="1"/>
  <c r="L99" i="1"/>
  <c r="M99" i="1"/>
  <c r="O99" i="1"/>
  <c r="P99" i="1"/>
  <c r="Z99" i="1"/>
  <c r="AA99" i="1"/>
  <c r="AG99" i="1"/>
  <c r="AH99" i="1"/>
  <c r="AI99" i="1"/>
  <c r="AL99" i="1"/>
  <c r="K100" i="1"/>
  <c r="L100" i="1"/>
  <c r="M100" i="1"/>
  <c r="O100" i="1"/>
  <c r="P100" i="1"/>
  <c r="Z100" i="1"/>
  <c r="AA100" i="1"/>
  <c r="AG100" i="1"/>
  <c r="AH100" i="1"/>
  <c r="AI100" i="1"/>
  <c r="AL100" i="1"/>
  <c r="K101" i="1"/>
  <c r="L101" i="1"/>
  <c r="M101" i="1"/>
  <c r="O101" i="1"/>
  <c r="P101" i="1"/>
  <c r="Z101" i="1"/>
  <c r="AA101" i="1"/>
  <c r="AG101" i="1"/>
  <c r="AH101" i="1"/>
  <c r="AI101" i="1"/>
  <c r="AL101" i="1"/>
  <c r="K102" i="1"/>
  <c r="L102" i="1"/>
  <c r="M102" i="1"/>
  <c r="O102" i="1"/>
  <c r="P102" i="1"/>
  <c r="Z102" i="1"/>
  <c r="AA102" i="1"/>
  <c r="AG102" i="1"/>
  <c r="AH102" i="1"/>
  <c r="AI102" i="1"/>
  <c r="AL102" i="1"/>
  <c r="K103" i="1"/>
  <c r="L103" i="1"/>
  <c r="M103" i="1"/>
  <c r="O103" i="1"/>
  <c r="P103" i="1"/>
  <c r="Z103" i="1"/>
  <c r="AA103" i="1"/>
  <c r="AG103" i="1"/>
  <c r="AH103" i="1"/>
  <c r="AI103" i="1"/>
  <c r="AL103" i="1"/>
  <c r="K104" i="1"/>
  <c r="L104" i="1"/>
  <c r="M104" i="1"/>
  <c r="O104" i="1"/>
  <c r="P104" i="1"/>
  <c r="Z104" i="1"/>
  <c r="AA104" i="1"/>
  <c r="AG104" i="1"/>
  <c r="AH104" i="1"/>
  <c r="AI104" i="1"/>
  <c r="AL104" i="1"/>
  <c r="K105" i="1"/>
  <c r="L105" i="1"/>
  <c r="M105" i="1"/>
  <c r="N105" i="1"/>
  <c r="O105" i="1"/>
  <c r="P105" i="1"/>
  <c r="Z105" i="1"/>
  <c r="AA105" i="1"/>
  <c r="AG105" i="1"/>
  <c r="AH105" i="1"/>
  <c r="AI105" i="1"/>
  <c r="AL105" i="1"/>
  <c r="K106" i="1"/>
  <c r="L106" i="1"/>
  <c r="M106" i="1"/>
  <c r="N106" i="1"/>
  <c r="O106" i="1"/>
  <c r="P106" i="1"/>
  <c r="Z106" i="1"/>
  <c r="AA106" i="1"/>
  <c r="AG106" i="1"/>
  <c r="AH106" i="1"/>
  <c r="AI106" i="1"/>
  <c r="AL106" i="1"/>
  <c r="K107" i="1"/>
  <c r="L107" i="1"/>
  <c r="M107" i="1"/>
  <c r="N107" i="1"/>
  <c r="O107" i="1"/>
  <c r="P107" i="1"/>
  <c r="Z107" i="1"/>
  <c r="AA107" i="1"/>
  <c r="AG107" i="1"/>
  <c r="AH107" i="1"/>
  <c r="AI107" i="1"/>
  <c r="AL107" i="1"/>
  <c r="K108" i="1"/>
  <c r="L108" i="1"/>
  <c r="M108" i="1"/>
  <c r="N108" i="1"/>
  <c r="O108" i="1"/>
  <c r="P108" i="1"/>
  <c r="Z108" i="1"/>
  <c r="AA108" i="1"/>
  <c r="AG108" i="1"/>
  <c r="AH108" i="1"/>
  <c r="AI108" i="1"/>
  <c r="AL108" i="1"/>
  <c r="K109" i="1"/>
  <c r="L109" i="1"/>
  <c r="M109" i="1"/>
  <c r="N109" i="1"/>
  <c r="O109" i="1"/>
  <c r="P109" i="1"/>
  <c r="Z109" i="1"/>
  <c r="AA109" i="1"/>
  <c r="AG109" i="1"/>
  <c r="AH109" i="1"/>
  <c r="AI109" i="1"/>
  <c r="AL109" i="1"/>
  <c r="K110" i="1"/>
  <c r="L110" i="1"/>
  <c r="M110" i="1"/>
  <c r="N110" i="1"/>
  <c r="O110" i="1"/>
  <c r="P110" i="1"/>
  <c r="Z110" i="1"/>
  <c r="AA110" i="1"/>
  <c r="AG110" i="1"/>
  <c r="AH110" i="1"/>
  <c r="AI110" i="1"/>
  <c r="AL110" i="1"/>
  <c r="K111" i="1"/>
  <c r="L111" i="1"/>
  <c r="M111" i="1"/>
  <c r="N111" i="1"/>
  <c r="O111" i="1"/>
  <c r="P111" i="1"/>
  <c r="Z111" i="1"/>
  <c r="AA111" i="1"/>
  <c r="AG111" i="1"/>
  <c r="AH111" i="1"/>
  <c r="AI111" i="1"/>
  <c r="AL111" i="1"/>
  <c r="K112" i="1"/>
  <c r="L112" i="1"/>
  <c r="M112" i="1"/>
  <c r="N112" i="1"/>
  <c r="O112" i="1"/>
  <c r="P112" i="1"/>
  <c r="Z112" i="1"/>
  <c r="AA112" i="1"/>
  <c r="AG112" i="1"/>
  <c r="AH112" i="1"/>
  <c r="AI112" i="1"/>
  <c r="AL112" i="1"/>
  <c r="K113" i="1"/>
  <c r="L113" i="1"/>
  <c r="M113" i="1"/>
  <c r="N113" i="1"/>
  <c r="O113" i="1"/>
  <c r="P113" i="1"/>
  <c r="Z113" i="1"/>
  <c r="AA113" i="1"/>
  <c r="AG113" i="1"/>
  <c r="AH113" i="1"/>
  <c r="AI113" i="1"/>
  <c r="AL113" i="1"/>
  <c r="K114" i="1"/>
  <c r="L114" i="1"/>
  <c r="M114" i="1"/>
  <c r="N114" i="1"/>
  <c r="O114" i="1"/>
  <c r="P114" i="1"/>
  <c r="Z114" i="1"/>
  <c r="AA114" i="1"/>
  <c r="AG114" i="1"/>
  <c r="AH114" i="1"/>
  <c r="AI114" i="1"/>
  <c r="AL114" i="1"/>
  <c r="K115" i="1"/>
  <c r="L115" i="1"/>
  <c r="M115" i="1"/>
  <c r="N115" i="1"/>
  <c r="O115" i="1"/>
  <c r="P115" i="1"/>
  <c r="Z115" i="1"/>
  <c r="AA115" i="1"/>
  <c r="AG115" i="1"/>
  <c r="AH115" i="1"/>
  <c r="AI115" i="1"/>
  <c r="AL115" i="1"/>
  <c r="K116" i="1"/>
  <c r="L116" i="1"/>
  <c r="M116" i="1"/>
  <c r="N116" i="1"/>
  <c r="O116" i="1"/>
  <c r="P116" i="1"/>
  <c r="AA116" i="1"/>
  <c r="AG116" i="1"/>
  <c r="AH116" i="1"/>
  <c r="AI116" i="1"/>
  <c r="AL116" i="1"/>
  <c r="K117" i="1"/>
  <c r="L117" i="1"/>
  <c r="M117" i="1"/>
  <c r="N117" i="1"/>
  <c r="O117" i="1"/>
  <c r="P117" i="1"/>
  <c r="AA117" i="1"/>
  <c r="AG117" i="1"/>
  <c r="AH117" i="1"/>
  <c r="AI117" i="1"/>
  <c r="AL117" i="1"/>
  <c r="K118" i="1"/>
  <c r="L118" i="1"/>
  <c r="M118" i="1"/>
  <c r="N118" i="1"/>
  <c r="O118" i="1"/>
  <c r="P118" i="1"/>
  <c r="AA118" i="1"/>
  <c r="AG118" i="1"/>
  <c r="AH118" i="1"/>
  <c r="AI118" i="1"/>
  <c r="AL118" i="1"/>
  <c r="K119" i="1"/>
  <c r="L119" i="1"/>
  <c r="M119" i="1"/>
  <c r="N119" i="1"/>
  <c r="O119" i="1"/>
  <c r="P119" i="1"/>
  <c r="AA119" i="1"/>
  <c r="AG119" i="1"/>
  <c r="AH119" i="1"/>
  <c r="AI119" i="1"/>
  <c r="AL119" i="1"/>
  <c r="K120" i="1"/>
  <c r="L120" i="1"/>
  <c r="M120" i="1"/>
  <c r="N120" i="1"/>
  <c r="O120" i="1"/>
  <c r="P120" i="1"/>
  <c r="AA120" i="1"/>
  <c r="AG120" i="1"/>
  <c r="AH120" i="1"/>
  <c r="AI120" i="1"/>
  <c r="AL120" i="1"/>
  <c r="K121" i="1"/>
  <c r="L121" i="1"/>
  <c r="M121" i="1"/>
  <c r="N121" i="1"/>
  <c r="O121" i="1"/>
  <c r="P121" i="1"/>
  <c r="AA121" i="1"/>
  <c r="AG121" i="1"/>
  <c r="AH121" i="1"/>
  <c r="AI121" i="1"/>
  <c r="AL121" i="1"/>
  <c r="K124" i="1"/>
  <c r="L124" i="1"/>
  <c r="M124" i="1"/>
  <c r="N124" i="1"/>
  <c r="O124" i="1"/>
  <c r="J125" i="1"/>
  <c r="J126" i="1"/>
  <c r="J127" i="1"/>
  <c r="E2" i="3"/>
  <c r="F2" i="3"/>
  <c r="E3" i="3"/>
  <c r="F3" i="3"/>
  <c r="E4" i="3"/>
  <c r="F4" i="3"/>
  <c r="E5" i="3"/>
  <c r="F5" i="3"/>
  <c r="M5" i="3" s="1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J28" i="3"/>
  <c r="E29" i="3"/>
  <c r="F29" i="3"/>
  <c r="E30" i="3"/>
  <c r="F30" i="3"/>
  <c r="E31" i="3"/>
  <c r="F31" i="3"/>
  <c r="R5" i="3" s="1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6" i="3"/>
  <c r="F66" i="3"/>
  <c r="L6" i="3" s="1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C124" i="3"/>
  <c r="E124" i="3" s="1"/>
  <c r="D124" i="3"/>
  <c r="F124" i="3"/>
  <c r="C125" i="3"/>
  <c r="E125" i="3" s="1"/>
  <c r="D125" i="3"/>
  <c r="F125" i="3"/>
  <c r="C126" i="3"/>
  <c r="E126" i="3" s="1"/>
  <c r="D126" i="3"/>
  <c r="F126" i="3"/>
  <c r="C127" i="3"/>
  <c r="E127" i="3" s="1"/>
  <c r="D127" i="3"/>
  <c r="F127" i="3"/>
  <c r="C128" i="3"/>
  <c r="E128" i="3" s="1"/>
  <c r="D128" i="3"/>
  <c r="F128" i="3"/>
  <c r="C129" i="3"/>
  <c r="E129" i="3" s="1"/>
  <c r="D129" i="3"/>
  <c r="F129" i="3"/>
  <c r="C130" i="3"/>
  <c r="E130" i="3" s="1"/>
  <c r="D130" i="3"/>
  <c r="F130" i="3"/>
  <c r="C131" i="3"/>
  <c r="E131" i="3" s="1"/>
  <c r="D131" i="3"/>
  <c r="F131" i="3"/>
  <c r="C132" i="3"/>
  <c r="E132" i="3" s="1"/>
  <c r="D132" i="3"/>
  <c r="F132" i="3"/>
  <c r="C133" i="3"/>
  <c r="E133" i="3" s="1"/>
  <c r="D133" i="3"/>
  <c r="F133" i="3"/>
  <c r="C134" i="3"/>
  <c r="E134" i="3" s="1"/>
  <c r="D134" i="3"/>
  <c r="F134" i="3"/>
  <c r="C135" i="3"/>
  <c r="E135" i="3" s="1"/>
  <c r="D135" i="3"/>
  <c r="F135" i="3"/>
  <c r="C136" i="3"/>
  <c r="E136" i="3" s="1"/>
  <c r="D136" i="3"/>
  <c r="F136" i="3"/>
  <c r="C137" i="3"/>
  <c r="E137" i="3" s="1"/>
  <c r="D137" i="3"/>
  <c r="F137" i="3"/>
  <c r="C138" i="3"/>
  <c r="E138" i="3" s="1"/>
  <c r="D138" i="3"/>
  <c r="F138" i="3"/>
  <c r="C139" i="3"/>
  <c r="E139" i="3" s="1"/>
  <c r="D139" i="3"/>
  <c r="F139" i="3"/>
  <c r="C140" i="3"/>
  <c r="E140" i="3" s="1"/>
  <c r="D140" i="3"/>
  <c r="F140" i="3"/>
  <c r="C141" i="3"/>
  <c r="E141" i="3" s="1"/>
  <c r="D141" i="3"/>
  <c r="F141" i="3"/>
  <c r="C142" i="3"/>
  <c r="E142" i="3" s="1"/>
  <c r="D142" i="3"/>
  <c r="F142" i="3"/>
  <c r="C143" i="3"/>
  <c r="E143" i="3" s="1"/>
  <c r="D143" i="3"/>
  <c r="F143" i="3"/>
  <c r="C144" i="3"/>
  <c r="E144" i="3" s="1"/>
  <c r="D144" i="3"/>
  <c r="F144" i="3"/>
  <c r="C145" i="3"/>
  <c r="E145" i="3" s="1"/>
  <c r="D145" i="3"/>
  <c r="F145" i="3"/>
  <c r="C146" i="3"/>
  <c r="E146" i="3" s="1"/>
  <c r="D146" i="3"/>
  <c r="F146" i="3"/>
  <c r="C147" i="3"/>
  <c r="E147" i="3" s="1"/>
  <c r="D147" i="3"/>
  <c r="F147" i="3"/>
  <c r="C148" i="3"/>
  <c r="E148" i="3" s="1"/>
  <c r="D148" i="3"/>
  <c r="F148" i="3"/>
  <c r="C149" i="3"/>
  <c r="E149" i="3" s="1"/>
  <c r="D149" i="3"/>
  <c r="F149" i="3"/>
  <c r="C150" i="3"/>
  <c r="E150" i="3" s="1"/>
  <c r="D150" i="3"/>
  <c r="F150" i="3"/>
  <c r="C151" i="3"/>
  <c r="E151" i="3" s="1"/>
  <c r="D151" i="3"/>
  <c r="F151" i="3"/>
  <c r="C152" i="3"/>
  <c r="E152" i="3" s="1"/>
  <c r="D152" i="3"/>
  <c r="F152" i="3"/>
  <c r="C153" i="3"/>
  <c r="E153" i="3" s="1"/>
  <c r="D153" i="3"/>
  <c r="F153" i="3"/>
  <c r="C154" i="3"/>
  <c r="E154" i="3" s="1"/>
  <c r="D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3" i="3"/>
  <c r="F433" i="3"/>
  <c r="N7" i="3" s="1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AG5" i="6"/>
  <c r="AI6" i="6" s="1"/>
  <c r="AG7" i="6" s="1"/>
  <c r="AI8" i="6" s="1"/>
  <c r="AG9" i="6" s="1"/>
  <c r="AI10" i="6" s="1"/>
  <c r="AG11" i="6" s="1"/>
  <c r="AI12" i="6" s="1"/>
  <c r="AG13" i="6" s="1"/>
  <c r="AI14" i="6" s="1"/>
  <c r="AG15" i="6" s="1"/>
  <c r="AI5" i="6"/>
  <c r="AG6" i="6" s="1"/>
  <c r="AI7" i="6" s="1"/>
  <c r="AG8" i="6" s="1"/>
  <c r="AI9" i="6" s="1"/>
  <c r="AG10" i="6" s="1"/>
  <c r="AI11" i="6" s="1"/>
  <c r="AG12" i="6" s="1"/>
  <c r="AI13" i="6" s="1"/>
  <c r="AG14" i="6" s="1"/>
  <c r="AI15" i="6" s="1"/>
  <c r="I21" i="6"/>
  <c r="O21" i="6"/>
  <c r="W21" i="6"/>
  <c r="AG21" i="6"/>
  <c r="AI21" i="6"/>
  <c r="AG22" i="6" s="1"/>
  <c r="AI23" i="6" s="1"/>
  <c r="AG24" i="6" s="1"/>
  <c r="AI25" i="6" s="1"/>
  <c r="AG26" i="6" s="1"/>
  <c r="AI27" i="6" s="1"/>
  <c r="AG28" i="6" s="1"/>
  <c r="AI29" i="6" s="1"/>
  <c r="AG30" i="6" s="1"/>
  <c r="AI31" i="6" s="1"/>
  <c r="F22" i="6"/>
  <c r="H22" i="6"/>
  <c r="F23" i="6" s="1"/>
  <c r="H24" i="6" s="1"/>
  <c r="F25" i="6" s="1"/>
  <c r="H26" i="6" s="1"/>
  <c r="F27" i="6" s="1"/>
  <c r="H28" i="6" s="1"/>
  <c r="F29" i="6" s="1"/>
  <c r="H30" i="6" s="1"/>
  <c r="I22" i="6"/>
  <c r="L22" i="6"/>
  <c r="N22" i="6"/>
  <c r="O22" i="6"/>
  <c r="T22" i="6"/>
  <c r="V23" i="6" s="1"/>
  <c r="T24" i="6" s="1"/>
  <c r="V25" i="6" s="1"/>
  <c r="T26" i="6" s="1"/>
  <c r="V27" i="6" s="1"/>
  <c r="T28" i="6" s="1"/>
  <c r="V29" i="6" s="1"/>
  <c r="T30" i="6" s="1"/>
  <c r="V31" i="6" s="1"/>
  <c r="T32" i="6" s="1"/>
  <c r="V22" i="6"/>
  <c r="W22" i="6"/>
  <c r="AI22" i="6"/>
  <c r="BE22" i="6"/>
  <c r="H23" i="6"/>
  <c r="F24" i="6" s="1"/>
  <c r="H25" i="6" s="1"/>
  <c r="I23" i="6"/>
  <c r="L23" i="6"/>
  <c r="N23" i="6"/>
  <c r="L24" i="6" s="1"/>
  <c r="N25" i="6" s="1"/>
  <c r="L26" i="6" s="1"/>
  <c r="N27" i="6" s="1"/>
  <c r="L28" i="6" s="1"/>
  <c r="N29" i="6" s="1"/>
  <c r="O23" i="6"/>
  <c r="T23" i="6"/>
  <c r="W23" i="6"/>
  <c r="AG23" i="6"/>
  <c r="AN23" i="6"/>
  <c r="AP24" i="6" s="1"/>
  <c r="AN25" i="6" s="1"/>
  <c r="AP26" i="6" s="1"/>
  <c r="AN27" i="6" s="1"/>
  <c r="AP28" i="6" s="1"/>
  <c r="AN29" i="6" s="1"/>
  <c r="AP30" i="6" s="1"/>
  <c r="AP23" i="6"/>
  <c r="AN24" i="6" s="1"/>
  <c r="AP25" i="6" s="1"/>
  <c r="BE23" i="6"/>
  <c r="I24" i="6"/>
  <c r="N24" i="6"/>
  <c r="O24" i="6"/>
  <c r="V24" i="6"/>
  <c r="W24" i="6"/>
  <c r="AI24" i="6"/>
  <c r="AG25" i="6" s="1"/>
  <c r="AI26" i="6" s="1"/>
  <c r="AG27" i="6" s="1"/>
  <c r="AI28" i="6" s="1"/>
  <c r="AG29" i="6" s="1"/>
  <c r="AI30" i="6" s="1"/>
  <c r="AG31" i="6" s="1"/>
  <c r="BE24" i="6"/>
  <c r="AZ41" i="6" s="1"/>
  <c r="BC41" i="6" s="1"/>
  <c r="I25" i="6"/>
  <c r="L25" i="6"/>
  <c r="O25" i="6"/>
  <c r="T25" i="6"/>
  <c r="W25" i="6"/>
  <c r="AJ25" i="6"/>
  <c r="BE25" i="6"/>
  <c r="F26" i="6"/>
  <c r="I26" i="6"/>
  <c r="N26" i="6"/>
  <c r="L27" i="6" s="1"/>
  <c r="N28" i="6" s="1"/>
  <c r="O26" i="6"/>
  <c r="V26" i="6"/>
  <c r="T27" i="6" s="1"/>
  <c r="V28" i="6" s="1"/>
  <c r="T29" i="6" s="1"/>
  <c r="W26" i="6"/>
  <c r="AN26" i="6"/>
  <c r="AP27" i="6" s="1"/>
  <c r="AN28" i="6" s="1"/>
  <c r="AP29" i="6" s="1"/>
  <c r="AN30" i="6" s="1"/>
  <c r="AP31" i="6" s="1"/>
  <c r="AN32" i="6" s="1"/>
  <c r="AP33" i="6" s="1"/>
  <c r="BE26" i="6"/>
  <c r="H27" i="6"/>
  <c r="F28" i="6" s="1"/>
  <c r="H29" i="6" s="1"/>
  <c r="F30" i="6" s="1"/>
  <c r="H31" i="6" s="1"/>
  <c r="F32" i="6" s="1"/>
  <c r="I27" i="6"/>
  <c r="O27" i="6"/>
  <c r="W27" i="6"/>
  <c r="BE27" i="6"/>
  <c r="I28" i="6"/>
  <c r="O28" i="6"/>
  <c r="W28" i="6"/>
  <c r="BE28" i="6"/>
  <c r="I29" i="6"/>
  <c r="L29" i="6"/>
  <c r="N30" i="6" s="1"/>
  <c r="L31" i="6" s="1"/>
  <c r="N32" i="6" s="1"/>
  <c r="O29" i="6"/>
  <c r="W29" i="6"/>
  <c r="AA29" i="6"/>
  <c r="BE29" i="6"/>
  <c r="AZ46" i="6" s="1"/>
  <c r="I30" i="6"/>
  <c r="L30" i="6"/>
  <c r="N31" i="6" s="1"/>
  <c r="L32" i="6" s="1"/>
  <c r="O30" i="6"/>
  <c r="V30" i="6"/>
  <c r="T31" i="6" s="1"/>
  <c r="V32" i="6" s="1"/>
  <c r="W30" i="6"/>
  <c r="BE30" i="6"/>
  <c r="AZ47" i="6" s="1"/>
  <c r="BC47" i="6" s="1"/>
  <c r="AQ63" i="6" s="1"/>
  <c r="AT63" i="6" s="1"/>
  <c r="F31" i="6"/>
  <c r="H32" i="6" s="1"/>
  <c r="I31" i="6"/>
  <c r="O31" i="6"/>
  <c r="W31" i="6"/>
  <c r="AN31" i="6"/>
  <c r="AP32" i="6" s="1"/>
  <c r="BE31" i="6"/>
  <c r="I32" i="6"/>
  <c r="O32" i="6"/>
  <c r="W32" i="6"/>
  <c r="BE32" i="6"/>
  <c r="AZ49" i="6" s="1"/>
  <c r="BC49" i="6" s="1"/>
  <c r="AQ65" i="6" s="1"/>
  <c r="AT65" i="6" s="1"/>
  <c r="J55" i="6" s="1"/>
  <c r="AN33" i="6"/>
  <c r="BE33" i="6"/>
  <c r="AX39" i="6"/>
  <c r="AZ39" i="6"/>
  <c r="BC39" i="6" s="1"/>
  <c r="AQ55" i="6" s="1"/>
  <c r="AT55" i="6" s="1"/>
  <c r="AN40" i="6"/>
  <c r="AP40" i="6"/>
  <c r="AN41" i="6" s="1"/>
  <c r="AP42" i="6" s="1"/>
  <c r="AN43" i="6" s="1"/>
  <c r="AP44" i="6" s="1"/>
  <c r="AN45" i="6" s="1"/>
  <c r="AP46" i="6" s="1"/>
  <c r="AN47" i="6" s="1"/>
  <c r="AP48" i="6" s="1"/>
  <c r="AN49" i="6" s="1"/>
  <c r="AP50" i="6" s="1"/>
  <c r="AX40" i="6"/>
  <c r="AZ40" i="6" s="1"/>
  <c r="BC40" i="6" s="1"/>
  <c r="AQ56" i="6" s="1"/>
  <c r="AT56" i="6" s="1"/>
  <c r="AP41" i="6"/>
  <c r="AN42" i="6" s="1"/>
  <c r="AP43" i="6" s="1"/>
  <c r="AN44" i="6" s="1"/>
  <c r="AP45" i="6" s="1"/>
  <c r="AN46" i="6" s="1"/>
  <c r="AP47" i="6" s="1"/>
  <c r="AN48" i="6" s="1"/>
  <c r="AP49" i="6" s="1"/>
  <c r="AN50" i="6" s="1"/>
  <c r="AX41" i="6"/>
  <c r="AX42" i="6"/>
  <c r="AZ42" i="6"/>
  <c r="BC42" i="6"/>
  <c r="AQ58" i="6" s="1"/>
  <c r="AT58" i="6" s="1"/>
  <c r="J48" i="6" s="1"/>
  <c r="AX43" i="6"/>
  <c r="AZ43" i="6"/>
  <c r="BC43" i="6" s="1"/>
  <c r="AQ59" i="6" s="1"/>
  <c r="AT59" i="6" s="1"/>
  <c r="AX44" i="6"/>
  <c r="AZ44" i="6" s="1"/>
  <c r="BC44" i="6" s="1"/>
  <c r="AQ60" i="6" s="1"/>
  <c r="AT60" i="6" s="1"/>
  <c r="J50" i="6" s="1"/>
  <c r="J45" i="6"/>
  <c r="AX45" i="6"/>
  <c r="AZ45" i="6" s="1"/>
  <c r="BC45" i="6" s="1"/>
  <c r="F46" i="6"/>
  <c r="H47" i="6" s="1"/>
  <c r="F48" i="6" s="1"/>
  <c r="H49" i="6" s="1"/>
  <c r="F50" i="6" s="1"/>
  <c r="H51" i="6" s="1"/>
  <c r="F52" i="6" s="1"/>
  <c r="H53" i="6" s="1"/>
  <c r="F54" i="6" s="1"/>
  <c r="H55" i="6" s="1"/>
  <c r="F56" i="6" s="1"/>
  <c r="H46" i="6"/>
  <c r="F47" i="6" s="1"/>
  <c r="H48" i="6" s="1"/>
  <c r="F49" i="6" s="1"/>
  <c r="H50" i="6" s="1"/>
  <c r="F51" i="6" s="1"/>
  <c r="H52" i="6" s="1"/>
  <c r="F53" i="6" s="1"/>
  <c r="H54" i="6" s="1"/>
  <c r="F55" i="6" s="1"/>
  <c r="H56" i="6" s="1"/>
  <c r="AX46" i="6"/>
  <c r="BC46" i="6"/>
  <c r="AQ62" i="6" s="1"/>
  <c r="AT62" i="6" s="1"/>
  <c r="J52" i="6" s="1"/>
  <c r="I47" i="6"/>
  <c r="AX47" i="6"/>
  <c r="K48" i="6"/>
  <c r="AB48" i="6"/>
  <c r="AG48" i="6"/>
  <c r="AI49" i="6" s="1"/>
  <c r="AG50" i="6" s="1"/>
  <c r="AI51" i="6" s="1"/>
  <c r="AG52" i="6" s="1"/>
  <c r="AI53" i="6" s="1"/>
  <c r="AG54" i="6" s="1"/>
  <c r="AI55" i="6" s="1"/>
  <c r="AG56" i="6" s="1"/>
  <c r="AI57" i="6" s="1"/>
  <c r="AG58" i="6" s="1"/>
  <c r="AI48" i="6"/>
  <c r="AJ48" i="6"/>
  <c r="AX48" i="6"/>
  <c r="AZ48" i="6"/>
  <c r="BC48" i="6" s="1"/>
  <c r="AQ64" i="6" s="1"/>
  <c r="I49" i="6"/>
  <c r="AB49" i="6"/>
  <c r="AG49" i="6"/>
  <c r="AI50" i="6" s="1"/>
  <c r="AG51" i="6" s="1"/>
  <c r="AI52" i="6" s="1"/>
  <c r="AG53" i="6" s="1"/>
  <c r="AI54" i="6" s="1"/>
  <c r="AG55" i="6" s="1"/>
  <c r="AI56" i="6" s="1"/>
  <c r="AG57" i="6" s="1"/>
  <c r="AI58" i="6" s="1"/>
  <c r="AJ49" i="6"/>
  <c r="AX49" i="6"/>
  <c r="AJ50" i="6"/>
  <c r="AX50" i="6"/>
  <c r="AZ50" i="6"/>
  <c r="BC50" i="6"/>
  <c r="AQ66" i="6" s="1"/>
  <c r="AT66" i="6" s="1"/>
  <c r="BB66" i="6" s="1"/>
  <c r="I51" i="6"/>
  <c r="AJ51" i="6"/>
  <c r="I52" i="6"/>
  <c r="AJ52" i="6"/>
  <c r="J53" i="6"/>
  <c r="AJ53" i="6"/>
  <c r="I54" i="6"/>
  <c r="AJ54" i="6"/>
  <c r="AJ55" i="6"/>
  <c r="AZ55" i="6"/>
  <c r="I45" i="6" s="1"/>
  <c r="BB55" i="6"/>
  <c r="AJ56" i="6"/>
  <c r="AN56" i="6"/>
  <c r="AP56" i="6"/>
  <c r="AN57" i="6" s="1"/>
  <c r="AP58" i="6" s="1"/>
  <c r="AN59" i="6" s="1"/>
  <c r="AP60" i="6" s="1"/>
  <c r="AN61" i="6" s="1"/>
  <c r="AP62" i="6" s="1"/>
  <c r="AN63" i="6" s="1"/>
  <c r="AP64" i="6" s="1"/>
  <c r="AN65" i="6" s="1"/>
  <c r="AP66" i="6" s="1"/>
  <c r="AZ56" i="6"/>
  <c r="I46" i="6" s="1"/>
  <c r="AP57" i="6"/>
  <c r="AN58" i="6" s="1"/>
  <c r="AP59" i="6" s="1"/>
  <c r="AN60" i="6" s="1"/>
  <c r="AP61" i="6" s="1"/>
  <c r="AN62" i="6" s="1"/>
  <c r="AP63" i="6" s="1"/>
  <c r="AN64" i="6" s="1"/>
  <c r="AP65" i="6" s="1"/>
  <c r="AN66" i="6" s="1"/>
  <c r="AQ57" i="6"/>
  <c r="AT57" i="6" s="1"/>
  <c r="BB57" i="6" s="1"/>
  <c r="AZ57" i="6"/>
  <c r="AZ58" i="6"/>
  <c r="I48" i="6" s="1"/>
  <c r="BB58" i="6"/>
  <c r="AZ59" i="6"/>
  <c r="AZ60" i="6"/>
  <c r="I50" i="6" s="1"/>
  <c r="K50" i="6" s="1"/>
  <c r="AQ61" i="6"/>
  <c r="AT61" i="6" s="1"/>
  <c r="BB61" i="6" s="1"/>
  <c r="AZ61" i="6"/>
  <c r="AG62" i="6"/>
  <c r="AI63" i="6" s="1"/>
  <c r="AG64" i="6" s="1"/>
  <c r="AI65" i="6" s="1"/>
  <c r="AI62" i="6"/>
  <c r="AZ62" i="6"/>
  <c r="BB62" i="6"/>
  <c r="AG63" i="6"/>
  <c r="AZ63" i="6"/>
  <c r="AI64" i="6"/>
  <c r="AT64" i="6"/>
  <c r="BB64" i="6" s="1"/>
  <c r="AZ64" i="6"/>
  <c r="P65" i="6"/>
  <c r="AG65" i="6"/>
  <c r="AI66" i="6" s="1"/>
  <c r="AZ65" i="6"/>
  <c r="I55" i="6" s="1"/>
  <c r="I66" i="6"/>
  <c r="K66" i="6"/>
  <c r="I67" i="6" s="1"/>
  <c r="P66" i="6"/>
  <c r="AG66" i="6"/>
  <c r="AI67" i="6" s="1"/>
  <c r="AG68" i="6" s="1"/>
  <c r="AI69" i="6" s="1"/>
  <c r="AG70" i="6" s="1"/>
  <c r="AI71" i="6" s="1"/>
  <c r="AG72" i="6" s="1"/>
  <c r="AZ66" i="6"/>
  <c r="I56" i="6" s="1"/>
  <c r="K67" i="6"/>
  <c r="P67" i="6"/>
  <c r="AG67" i="6"/>
  <c r="AI68" i="6" s="1"/>
  <c r="AG69" i="6" s="1"/>
  <c r="AI70" i="6" s="1"/>
  <c r="AG71" i="6" s="1"/>
  <c r="AI72" i="6" s="1"/>
  <c r="I68" i="6"/>
  <c r="K69" i="6" s="1"/>
  <c r="I70" i="6" s="1"/>
  <c r="K71" i="6" s="1"/>
  <c r="I72" i="6" s="1"/>
  <c r="K73" i="6" s="1"/>
  <c r="I74" i="6" s="1"/>
  <c r="K75" i="6" s="1"/>
  <c r="I76" i="6" s="1"/>
  <c r="K68" i="6"/>
  <c r="I69" i="6" s="1"/>
  <c r="K70" i="6" s="1"/>
  <c r="I71" i="6" s="1"/>
  <c r="K72" i="6" s="1"/>
  <c r="I73" i="6" s="1"/>
  <c r="K74" i="6" s="1"/>
  <c r="I75" i="6" s="1"/>
  <c r="K76" i="6" s="1"/>
  <c r="P68" i="6"/>
  <c r="P69" i="6"/>
  <c r="P70" i="6"/>
  <c r="N71" i="6"/>
  <c r="P71" i="6"/>
  <c r="M72" i="6"/>
  <c r="N72" i="6"/>
  <c r="P72" i="6"/>
  <c r="M73" i="6"/>
  <c r="N73" i="6"/>
  <c r="P73" i="6"/>
  <c r="M74" i="6"/>
  <c r="P74" i="6" s="1"/>
  <c r="N74" i="6"/>
  <c r="M75" i="6"/>
  <c r="P75" i="6" s="1"/>
  <c r="N75" i="6"/>
  <c r="M76" i="6"/>
  <c r="N76" i="6"/>
  <c r="P76" i="6"/>
  <c r="J49" i="6" l="1"/>
  <c r="BB59" i="6"/>
  <c r="J46" i="6"/>
  <c r="BB56" i="6"/>
  <c r="J47" i="6"/>
  <c r="K47" i="6" s="1"/>
  <c r="Q5" i="3"/>
  <c r="J5" i="3"/>
  <c r="T5" i="3"/>
  <c r="K125" i="1" s="1"/>
  <c r="K45" i="6"/>
  <c r="T6" i="3"/>
  <c r="K126" i="1" s="1"/>
  <c r="J56" i="6"/>
  <c r="K56" i="6" s="1"/>
  <c r="R32" i="6"/>
  <c r="AR24" i="1"/>
  <c r="E24" i="1"/>
  <c r="BB65" i="6"/>
  <c r="K46" i="6"/>
  <c r="K55" i="6"/>
  <c r="BB63" i="6"/>
  <c r="I53" i="6"/>
  <c r="K53" i="6" s="1"/>
  <c r="K52" i="6"/>
  <c r="K49" i="6"/>
  <c r="L5" i="3"/>
  <c r="E25" i="1"/>
  <c r="AR25" i="1"/>
  <c r="P7" i="3"/>
  <c r="Q7" i="3"/>
  <c r="J7" i="3"/>
  <c r="M127" i="1" s="1"/>
  <c r="R7" i="3"/>
  <c r="K7" i="3"/>
  <c r="N127" i="1" s="1"/>
  <c r="S7" i="3"/>
  <c r="M7" i="3"/>
  <c r="L7" i="3"/>
  <c r="O127" i="1" s="1"/>
  <c r="T7" i="3"/>
  <c r="U7" i="3"/>
  <c r="O7" i="3"/>
  <c r="F73" i="1"/>
  <c r="E8" i="1"/>
  <c r="AR8" i="1"/>
  <c r="BB60" i="6"/>
  <c r="J54" i="6"/>
  <c r="K54" i="6" s="1"/>
  <c r="J51" i="6"/>
  <c r="K51" i="6" s="1"/>
  <c r="N6" i="3"/>
  <c r="O6" i="3"/>
  <c r="P6" i="3"/>
  <c r="Q6" i="3"/>
  <c r="K6" i="3"/>
  <c r="J6" i="3"/>
  <c r="M126" i="1" s="1"/>
  <c r="R6" i="3"/>
  <c r="S6" i="3"/>
  <c r="M6" i="3"/>
  <c r="U6" i="3"/>
  <c r="L126" i="1" s="1"/>
  <c r="O5" i="3"/>
  <c r="E9" i="1"/>
  <c r="S5" i="3"/>
  <c r="K5" i="3"/>
  <c r="AP54" i="1"/>
  <c r="AJ116" i="2"/>
  <c r="AK114" i="2"/>
  <c r="AR19" i="1"/>
  <c r="AI112" i="2"/>
  <c r="AN110" i="2"/>
  <c r="AJ106" i="2"/>
  <c r="A11" i="1"/>
  <c r="B11" i="1"/>
  <c r="AS11" i="1" s="1"/>
  <c r="H11" i="1" s="1"/>
  <c r="J12" i="1"/>
  <c r="AT7" i="1"/>
  <c r="AR7" i="1"/>
  <c r="E7" i="1"/>
  <c r="AS4" i="6" s="1"/>
  <c r="AH112" i="2"/>
  <c r="AH106" i="2"/>
  <c r="AI97" i="2"/>
  <c r="E15" i="1"/>
  <c r="AE65" i="2"/>
  <c r="AM65" i="2"/>
  <c r="AG66" i="2"/>
  <c r="AO66" i="2"/>
  <c r="AI67" i="2"/>
  <c r="AK68" i="2"/>
  <c r="AE69" i="2"/>
  <c r="AM69" i="2"/>
  <c r="AG70" i="2"/>
  <c r="AO70" i="2"/>
  <c r="AI71" i="2"/>
  <c r="AK72" i="2"/>
  <c r="AE73" i="2"/>
  <c r="AH65" i="2"/>
  <c r="AL66" i="2"/>
  <c r="AI65" i="2"/>
  <c r="AD66" i="2"/>
  <c r="AM66" i="2"/>
  <c r="AJ65" i="2"/>
  <c r="AE66" i="2"/>
  <c r="AN66" i="2"/>
  <c r="AJ67" i="2"/>
  <c r="AD68" i="2"/>
  <c r="AM68" i="2"/>
  <c r="AH69" i="2"/>
  <c r="AL70" i="2"/>
  <c r="AG71" i="2"/>
  <c r="AJ72" i="2"/>
  <c r="AF73" i="2"/>
  <c r="AN73" i="2"/>
  <c r="AH74" i="2"/>
  <c r="AJ75" i="2"/>
  <c r="AD76" i="2"/>
  <c r="AL76" i="2"/>
  <c r="AF77" i="2"/>
  <c r="AN77" i="2"/>
  <c r="AH78" i="2"/>
  <c r="AJ79" i="2"/>
  <c r="AD80" i="2"/>
  <c r="AL80" i="2"/>
  <c r="AF81" i="2"/>
  <c r="AN81" i="2"/>
  <c r="AH82" i="2"/>
  <c r="AJ83" i="2"/>
  <c r="AD84" i="2"/>
  <c r="AL84" i="2"/>
  <c r="AF85" i="2"/>
  <c r="AN85" i="2"/>
  <c r="AH86" i="2"/>
  <c r="AJ87" i="2"/>
  <c r="AD88" i="2"/>
  <c r="AL88" i="2"/>
  <c r="AN65" i="2"/>
  <c r="AK66" i="2"/>
  <c r="AK67" i="2"/>
  <c r="AF68" i="2"/>
  <c r="AL69" i="2"/>
  <c r="AH70" i="2"/>
  <c r="AD71" i="2"/>
  <c r="AN71" i="2"/>
  <c r="AH72" i="2"/>
  <c r="AD73" i="2"/>
  <c r="AO73" i="2"/>
  <c r="AJ74" i="2"/>
  <c r="AD75" i="2"/>
  <c r="AM75" i="2"/>
  <c r="AH76" i="2"/>
  <c r="AL77" i="2"/>
  <c r="AG78" i="2"/>
  <c r="AK79" i="2"/>
  <c r="AF80" i="2"/>
  <c r="AO80" i="2"/>
  <c r="AJ81" i="2"/>
  <c r="AE82" i="2"/>
  <c r="AN82" i="2"/>
  <c r="AH83" i="2"/>
  <c r="AM84" i="2"/>
  <c r="AH85" i="2"/>
  <c r="AL86" i="2"/>
  <c r="AF87" i="2"/>
  <c r="AO87" i="2"/>
  <c r="AJ88" i="2"/>
  <c r="AO65" i="2"/>
  <c r="AL67" i="2"/>
  <c r="AG68" i="2"/>
  <c r="AN69" i="2"/>
  <c r="AI70" i="2"/>
  <c r="AE71" i="2"/>
  <c r="AO71" i="2"/>
  <c r="AI72" i="2"/>
  <c r="AG73" i="2"/>
  <c r="AK74" i="2"/>
  <c r="AE75" i="2"/>
  <c r="AN75" i="2"/>
  <c r="AI76" i="2"/>
  <c r="AD77" i="2"/>
  <c r="AM77" i="2"/>
  <c r="AI78" i="2"/>
  <c r="AL79" i="2"/>
  <c r="AG80" i="2"/>
  <c r="AK81" i="2"/>
  <c r="AF82" i="2"/>
  <c r="AO82" i="2"/>
  <c r="AI83" i="2"/>
  <c r="AE84" i="2"/>
  <c r="AN84" i="2"/>
  <c r="AI85" i="2"/>
  <c r="AD86" i="2"/>
  <c r="AM86" i="2"/>
  <c r="AG87" i="2"/>
  <c r="AK88" i="2"/>
  <c r="AM67" i="2"/>
  <c r="AH68" i="2"/>
  <c r="AD69" i="2"/>
  <c r="AO69" i="2"/>
  <c r="AJ70" i="2"/>
  <c r="AF71" i="2"/>
  <c r="AL72" i="2"/>
  <c r="AH73" i="2"/>
  <c r="AL74" i="2"/>
  <c r="AF75" i="2"/>
  <c r="AO75" i="2"/>
  <c r="AJ76" i="2"/>
  <c r="AE77" i="2"/>
  <c r="AO77" i="2"/>
  <c r="AJ78" i="2"/>
  <c r="AD79" i="2"/>
  <c r="AM79" i="2"/>
  <c r="AH80" i="2"/>
  <c r="AL81" i="2"/>
  <c r="AG82" i="2"/>
  <c r="AK83" i="2"/>
  <c r="AF84" i="2"/>
  <c r="AO84" i="2"/>
  <c r="AJ85" i="2"/>
  <c r="AE86" i="2"/>
  <c r="AN86" i="2"/>
  <c r="AH87" i="2"/>
  <c r="AM88" i="2"/>
  <c r="AD65" i="2"/>
  <c r="AD67" i="2"/>
  <c r="AN67" i="2"/>
  <c r="AI68" i="2"/>
  <c r="AF69" i="2"/>
  <c r="AK70" i="2"/>
  <c r="AH71" i="2"/>
  <c r="AM72" i="2"/>
  <c r="AI73" i="2"/>
  <c r="AD74" i="2"/>
  <c r="AM74" i="2"/>
  <c r="AG75" i="2"/>
  <c r="AK76" i="2"/>
  <c r="AG77" i="2"/>
  <c r="AK78" i="2"/>
  <c r="AE79" i="2"/>
  <c r="AN79" i="2"/>
  <c r="AI80" i="2"/>
  <c r="AD81" i="2"/>
  <c r="AM81" i="2"/>
  <c r="AI82" i="2"/>
  <c r="AL83" i="2"/>
  <c r="AG84" i="2"/>
  <c r="AK85" i="2"/>
  <c r="AF86" i="2"/>
  <c r="AO86" i="2"/>
  <c r="AI87" i="2"/>
  <c r="AE88" i="2"/>
  <c r="AN88" i="2"/>
  <c r="AF65" i="2"/>
  <c r="AF66" i="2"/>
  <c r="AE67" i="2"/>
  <c r="AO67" i="2"/>
  <c r="AJ68" i="2"/>
  <c r="AG69" i="2"/>
  <c r="AM70" i="2"/>
  <c r="AJ71" i="2"/>
  <c r="AD72" i="2"/>
  <c r="AN72" i="2"/>
  <c r="AJ73" i="2"/>
  <c r="AE74" i="2"/>
  <c r="AN74" i="2"/>
  <c r="AH75" i="2"/>
  <c r="AM76" i="2"/>
  <c r="AH77" i="2"/>
  <c r="AL78" i="2"/>
  <c r="AF79" i="2"/>
  <c r="AO79" i="2"/>
  <c r="AJ80" i="2"/>
  <c r="AE81" i="2"/>
  <c r="AO81" i="2"/>
  <c r="AJ82" i="2"/>
  <c r="AD83" i="2"/>
  <c r="AM83" i="2"/>
  <c r="AH84" i="2"/>
  <c r="AL85" i="2"/>
  <c r="AG86" i="2"/>
  <c r="AK87" i="2"/>
  <c r="AF88" i="2"/>
  <c r="AG65" i="2"/>
  <c r="AH66" i="2"/>
  <c r="AF67" i="2"/>
  <c r="AL68" i="2"/>
  <c r="AI69" i="2"/>
  <c r="AD70" i="2"/>
  <c r="AN70" i="2"/>
  <c r="AK71" i="2"/>
  <c r="AE72" i="2"/>
  <c r="AO72" i="2"/>
  <c r="AL65" i="2"/>
  <c r="AJ66" i="2"/>
  <c r="AH67" i="2"/>
  <c r="AE68" i="2"/>
  <c r="AO68" i="2"/>
  <c r="AK69" i="2"/>
  <c r="AF70" i="2"/>
  <c r="AM71" i="2"/>
  <c r="AG72" i="2"/>
  <c r="AM73" i="2"/>
  <c r="AI74" i="2"/>
  <c r="AL75" i="2"/>
  <c r="AG76" i="2"/>
  <c r="AK77" i="2"/>
  <c r="AF78" i="2"/>
  <c r="AO78" i="2"/>
  <c r="AI79" i="2"/>
  <c r="AE80" i="2"/>
  <c r="AN80" i="2"/>
  <c r="AI81" i="2"/>
  <c r="AD82" i="2"/>
  <c r="AM82" i="2"/>
  <c r="AG83" i="2"/>
  <c r="AK84" i="2"/>
  <c r="AG85" i="2"/>
  <c r="AK86" i="2"/>
  <c r="AE87" i="2"/>
  <c r="AN87" i="2"/>
  <c r="AF72" i="2"/>
  <c r="AG74" i="2"/>
  <c r="AE76" i="2"/>
  <c r="AG79" i="2"/>
  <c r="AG81" i="2"/>
  <c r="AE83" i="2"/>
  <c r="AI86" i="2"/>
  <c r="AG67" i="2"/>
  <c r="AO74" i="2"/>
  <c r="AF76" i="2"/>
  <c r="AH79" i="2"/>
  <c r="AH81" i="2"/>
  <c r="AF83" i="2"/>
  <c r="AJ86" i="2"/>
  <c r="AG88" i="2"/>
  <c r="AE70" i="2"/>
  <c r="AN76" i="2"/>
  <c r="AD78" i="2"/>
  <c r="AN83" i="2"/>
  <c r="AD85" i="2"/>
  <c r="AH88" i="2"/>
  <c r="AK65" i="2"/>
  <c r="AK73" i="2"/>
  <c r="AO76" i="2"/>
  <c r="AE78" i="2"/>
  <c r="AO83" i="2"/>
  <c r="AE85" i="2"/>
  <c r="AI88" i="2"/>
  <c r="AN68" i="2"/>
  <c r="AL73" i="2"/>
  <c r="AI75" i="2"/>
  <c r="AM78" i="2"/>
  <c r="AK80" i="2"/>
  <c r="AK82" i="2"/>
  <c r="AM85" i="2"/>
  <c r="AD87" i="2"/>
  <c r="AO88" i="2"/>
  <c r="AL71" i="2"/>
  <c r="AK75" i="2"/>
  <c r="AN78" i="2"/>
  <c r="AM80" i="2"/>
  <c r="AL82" i="2"/>
  <c r="AO85" i="2"/>
  <c r="AL87" i="2"/>
  <c r="AJ69" i="2"/>
  <c r="AF74" i="2"/>
  <c r="AJ77" i="2"/>
  <c r="AJ84" i="2"/>
  <c r="AI77" i="2"/>
  <c r="AI66" i="2"/>
  <c r="AI84" i="2"/>
  <c r="AJ114" i="2"/>
  <c r="AH108" i="2"/>
  <c r="AD110" i="2"/>
  <c r="P5" i="3"/>
  <c r="F65" i="1"/>
  <c r="F49" i="1"/>
  <c r="F30" i="1"/>
  <c r="AP30" i="1"/>
  <c r="F23" i="1"/>
  <c r="AP23" i="1"/>
  <c r="F20" i="1"/>
  <c r="AJ22" i="6" s="1"/>
  <c r="AR18" i="1"/>
  <c r="E10" i="1"/>
  <c r="AN103" i="2"/>
  <c r="AH117" i="2"/>
  <c r="AO115" i="2"/>
  <c r="AI100" i="2"/>
  <c r="AF108" i="2"/>
  <c r="AP62" i="1"/>
  <c r="AR23" i="1"/>
  <c r="F22" i="1"/>
  <c r="AP22" i="1"/>
  <c r="AG117" i="2"/>
  <c r="AF115" i="2"/>
  <c r="AO113" i="2"/>
  <c r="N5" i="3"/>
  <c r="AP66" i="1"/>
  <c r="AC26" i="1"/>
  <c r="AE26" i="1" s="1"/>
  <c r="Z27" i="1"/>
  <c r="AR22" i="1"/>
  <c r="AR15" i="1"/>
  <c r="AR10" i="1"/>
  <c r="AE115" i="2"/>
  <c r="AN113" i="2"/>
  <c r="AN111" i="2"/>
  <c r="AG109" i="2"/>
  <c r="AK107" i="2"/>
  <c r="AK105" i="2"/>
  <c r="AJ102" i="2"/>
  <c r="U5" i="3"/>
  <c r="L125" i="1" s="1"/>
  <c r="F41" i="1"/>
  <c r="AJ26" i="6" s="1"/>
  <c r="AJ27" i="6" s="1"/>
  <c r="AJ28" i="6" s="1"/>
  <c r="AJ29" i="6" s="1"/>
  <c r="AJ30" i="6" s="1"/>
  <c r="AJ31" i="6" s="1"/>
  <c r="AP41" i="1"/>
  <c r="F29" i="1"/>
  <c r="AJ24" i="6" s="1"/>
  <c r="AR20" i="1"/>
  <c r="E19" i="1"/>
  <c r="E16" i="1"/>
  <c r="AS8" i="1"/>
  <c r="H8" i="1" s="1"/>
  <c r="AD113" i="2"/>
  <c r="AL111" i="2"/>
  <c r="AF109" i="2"/>
  <c r="AJ107" i="2"/>
  <c r="AJ105" i="2"/>
  <c r="AH102" i="2"/>
  <c r="AJ25" i="2"/>
  <c r="F57" i="1"/>
  <c r="E18" i="1"/>
  <c r="E11" i="1"/>
  <c r="F9" i="1"/>
  <c r="AP9" i="1"/>
  <c r="AT9" i="1" s="1"/>
  <c r="AM87" i="2"/>
  <c r="F31" i="1"/>
  <c r="F25" i="1"/>
  <c r="F24" i="1"/>
  <c r="AF36" i="2"/>
  <c r="AN36" i="2"/>
  <c r="AH37" i="2"/>
  <c r="AJ38" i="2"/>
  <c r="AG36" i="2"/>
  <c r="AO36" i="2"/>
  <c r="AI37" i="2"/>
  <c r="AK38" i="2"/>
  <c r="AE39" i="2"/>
  <c r="AM39" i="2"/>
  <c r="AG40" i="2"/>
  <c r="AO40" i="2"/>
  <c r="AI41" i="2"/>
  <c r="AK42" i="2"/>
  <c r="AE43" i="2"/>
  <c r="AM43" i="2"/>
  <c r="AG44" i="2"/>
  <c r="AO44" i="2"/>
  <c r="AI45" i="2"/>
  <c r="AK46" i="2"/>
  <c r="AE47" i="2"/>
  <c r="AM47" i="2"/>
  <c r="AG48" i="2"/>
  <c r="AO48" i="2"/>
  <c r="AI49" i="2"/>
  <c r="AK50" i="2"/>
  <c r="AE51" i="2"/>
  <c r="AM51" i="2"/>
  <c r="AG52" i="2"/>
  <c r="AO52" i="2"/>
  <c r="AI53" i="2"/>
  <c r="AK54" i="2"/>
  <c r="AE55" i="2"/>
  <c r="AM55" i="2"/>
  <c r="AG56" i="2"/>
  <c r="AO56" i="2"/>
  <c r="AI57" i="2"/>
  <c r="AK58" i="2"/>
  <c r="AE59" i="2"/>
  <c r="AM59" i="2"/>
  <c r="AH36" i="2"/>
  <c r="AJ37" i="2"/>
  <c r="AJ36" i="2"/>
  <c r="AD37" i="2"/>
  <c r="AK36" i="2"/>
  <c r="AE37" i="2"/>
  <c r="AM37" i="2"/>
  <c r="AG38" i="2"/>
  <c r="AL36" i="2"/>
  <c r="AN37" i="2"/>
  <c r="AI38" i="2"/>
  <c r="AF39" i="2"/>
  <c r="AO39" i="2"/>
  <c r="AJ40" i="2"/>
  <c r="AE41" i="2"/>
  <c r="AN41" i="2"/>
  <c r="AH42" i="2"/>
  <c r="AL43" i="2"/>
  <c r="AH44" i="2"/>
  <c r="AL45" i="2"/>
  <c r="AF46" i="2"/>
  <c r="AO46" i="2"/>
  <c r="AJ47" i="2"/>
  <c r="AE48" i="2"/>
  <c r="AN48" i="2"/>
  <c r="AJ49" i="2"/>
  <c r="AD50" i="2"/>
  <c r="AM50" i="2"/>
  <c r="AH51" i="2"/>
  <c r="AL52" i="2"/>
  <c r="AG53" i="2"/>
  <c r="AJ54" i="2"/>
  <c r="AF55" i="2"/>
  <c r="AO55" i="2"/>
  <c r="AJ56" i="2"/>
  <c r="AE57" i="2"/>
  <c r="AM36" i="2"/>
  <c r="AO37" i="2"/>
  <c r="AL38" i="2"/>
  <c r="AG39" i="2"/>
  <c r="AK40" i="2"/>
  <c r="AF41" i="2"/>
  <c r="AO41" i="2"/>
  <c r="AI42" i="2"/>
  <c r="AD43" i="2"/>
  <c r="AN43" i="2"/>
  <c r="AI44" i="2"/>
  <c r="AD45" i="2"/>
  <c r="AM45" i="2"/>
  <c r="AG46" i="2"/>
  <c r="AK47" i="2"/>
  <c r="AF48" i="2"/>
  <c r="AK49" i="2"/>
  <c r="AE50" i="2"/>
  <c r="AN50" i="2"/>
  <c r="AI51" i="2"/>
  <c r="AD52" i="2"/>
  <c r="AM52" i="2"/>
  <c r="AH53" i="2"/>
  <c r="AL54" i="2"/>
  <c r="AG55" i="2"/>
  <c r="AK56" i="2"/>
  <c r="AF57" i="2"/>
  <c r="AO57" i="2"/>
  <c r="AI58" i="2"/>
  <c r="AD59" i="2"/>
  <c r="AM38" i="2"/>
  <c r="AH39" i="2"/>
  <c r="AL40" i="2"/>
  <c r="AG41" i="2"/>
  <c r="AJ42" i="2"/>
  <c r="AF43" i="2"/>
  <c r="AO43" i="2"/>
  <c r="AJ44" i="2"/>
  <c r="AE45" i="2"/>
  <c r="AN45" i="2"/>
  <c r="AH46" i="2"/>
  <c r="AL47" i="2"/>
  <c r="AH48" i="2"/>
  <c r="AL49" i="2"/>
  <c r="AF50" i="2"/>
  <c r="AO50" i="2"/>
  <c r="AJ51" i="2"/>
  <c r="AE52" i="2"/>
  <c r="AN52" i="2"/>
  <c r="AJ53" i="2"/>
  <c r="AD54" i="2"/>
  <c r="AM54" i="2"/>
  <c r="AH55" i="2"/>
  <c r="AL56" i="2"/>
  <c r="AG57" i="2"/>
  <c r="AJ58" i="2"/>
  <c r="AF59" i="2"/>
  <c r="AO59" i="2"/>
  <c r="AN38" i="2"/>
  <c r="AI39" i="2"/>
  <c r="AD40" i="2"/>
  <c r="AM40" i="2"/>
  <c r="AH41" i="2"/>
  <c r="AL42" i="2"/>
  <c r="AG43" i="2"/>
  <c r="AK44" i="2"/>
  <c r="AF45" i="2"/>
  <c r="AO45" i="2"/>
  <c r="AI46" i="2"/>
  <c r="AD47" i="2"/>
  <c r="AN47" i="2"/>
  <c r="AI48" i="2"/>
  <c r="AD49" i="2"/>
  <c r="AM49" i="2"/>
  <c r="AG50" i="2"/>
  <c r="AK51" i="2"/>
  <c r="AF52" i="2"/>
  <c r="AK53" i="2"/>
  <c r="AE54" i="2"/>
  <c r="AN54" i="2"/>
  <c r="AI55" i="2"/>
  <c r="AD56" i="2"/>
  <c r="AM56" i="2"/>
  <c r="AH57" i="2"/>
  <c r="AL58" i="2"/>
  <c r="AG59" i="2"/>
  <c r="AF37" i="2"/>
  <c r="AD38" i="2"/>
  <c r="AO38" i="2"/>
  <c r="AJ39" i="2"/>
  <c r="AE40" i="2"/>
  <c r="AN40" i="2"/>
  <c r="AJ41" i="2"/>
  <c r="AD42" i="2"/>
  <c r="AM42" i="2"/>
  <c r="AH43" i="2"/>
  <c r="AL44" i="2"/>
  <c r="AG45" i="2"/>
  <c r="AJ46" i="2"/>
  <c r="AF47" i="2"/>
  <c r="AO47" i="2"/>
  <c r="AJ48" i="2"/>
  <c r="AE49" i="2"/>
  <c r="AN49" i="2"/>
  <c r="AH50" i="2"/>
  <c r="AL51" i="2"/>
  <c r="AH52" i="2"/>
  <c r="AL53" i="2"/>
  <c r="AF54" i="2"/>
  <c r="AO54" i="2"/>
  <c r="AJ55" i="2"/>
  <c r="AE56" i="2"/>
  <c r="AN56" i="2"/>
  <c r="AJ57" i="2"/>
  <c r="AD58" i="2"/>
  <c r="AM58" i="2"/>
  <c r="AH59" i="2"/>
  <c r="AK37" i="2"/>
  <c r="AH40" i="2"/>
  <c r="AF44" i="2"/>
  <c r="AL48" i="2"/>
  <c r="AF51" i="2"/>
  <c r="AK52" i="2"/>
  <c r="AO53" i="2"/>
  <c r="AD55" i="2"/>
  <c r="AI56" i="2"/>
  <c r="AL37" i="2"/>
  <c r="AD39" i="2"/>
  <c r="AI40" i="2"/>
  <c r="AI43" i="2"/>
  <c r="AM44" i="2"/>
  <c r="AG47" i="2"/>
  <c r="AM48" i="2"/>
  <c r="AG51" i="2"/>
  <c r="AK55" i="2"/>
  <c r="AD36" i="2"/>
  <c r="AK39" i="2"/>
  <c r="AE42" i="2"/>
  <c r="AJ43" i="2"/>
  <c r="AN44" i="2"/>
  <c r="AD46" i="2"/>
  <c r="AH47" i="2"/>
  <c r="AI50" i="2"/>
  <c r="AN51" i="2"/>
  <c r="AL55" i="2"/>
  <c r="AE58" i="2"/>
  <c r="AI59" i="2"/>
  <c r="AE36" i="2"/>
  <c r="AL39" i="2"/>
  <c r="AF42" i="2"/>
  <c r="AK43" i="2"/>
  <c r="AE46" i="2"/>
  <c r="AI47" i="2"/>
  <c r="AJ50" i="2"/>
  <c r="AO51" i="2"/>
  <c r="AD53" i="2"/>
  <c r="AG54" i="2"/>
  <c r="AN55" i="2"/>
  <c r="AD57" i="2"/>
  <c r="AF58" i="2"/>
  <c r="AJ59" i="2"/>
  <c r="AI36" i="2"/>
  <c r="AE38" i="2"/>
  <c r="AN39" i="2"/>
  <c r="AD41" i="2"/>
  <c r="AG42" i="2"/>
  <c r="AL46" i="2"/>
  <c r="AF49" i="2"/>
  <c r="AL50" i="2"/>
  <c r="AE53" i="2"/>
  <c r="AH54" i="2"/>
  <c r="AK57" i="2"/>
  <c r="AG58" i="2"/>
  <c r="AK59" i="2"/>
  <c r="AF38" i="2"/>
  <c r="AK41" i="2"/>
  <c r="AN42" i="2"/>
  <c r="AH45" i="2"/>
  <c r="AM46" i="2"/>
  <c r="AG49" i="2"/>
  <c r="AF53" i="2"/>
  <c r="AI54" i="2"/>
  <c r="AL57" i="2"/>
  <c r="AH58" i="2"/>
  <c r="AL59" i="2"/>
  <c r="AG37" i="2"/>
  <c r="AF40" i="2"/>
  <c r="AM41" i="2"/>
  <c r="AE44" i="2"/>
  <c r="AK45" i="2"/>
  <c r="AK48" i="2"/>
  <c r="AO49" i="2"/>
  <c r="AD51" i="2"/>
  <c r="AJ52" i="2"/>
  <c r="AN53" i="2"/>
  <c r="AH56" i="2"/>
  <c r="AN57" i="2"/>
  <c r="AO58" i="2"/>
  <c r="AM57" i="2"/>
  <c r="AO42" i="2"/>
  <c r="AJ45" i="2"/>
  <c r="AD48" i="2"/>
  <c r="AI52" i="2"/>
  <c r="AN58" i="2"/>
  <c r="AN46" i="2"/>
  <c r="AH49" i="2"/>
  <c r="AF56" i="2"/>
  <c r="AH38" i="2"/>
  <c r="AJ117" i="2"/>
  <c r="AM116" i="2"/>
  <c r="AG115" i="2"/>
  <c r="AL114" i="2"/>
  <c r="AF113" i="2"/>
  <c r="AJ112" i="2"/>
  <c r="AO111" i="2"/>
  <c r="AE110" i="2"/>
  <c r="AH109" i="2"/>
  <c r="AL108" i="2"/>
  <c r="AL107" i="2"/>
  <c r="AM106" i="2"/>
  <c r="AL105" i="2"/>
  <c r="AF104" i="2"/>
  <c r="AO95" i="2"/>
  <c r="AP33" i="1"/>
  <c r="AE21" i="1"/>
  <c r="E14" i="1"/>
  <c r="AP13" i="1"/>
  <c r="B9" i="1"/>
  <c r="AS9" i="1" s="1"/>
  <c r="H9" i="1" s="1"/>
  <c r="AP6" i="1"/>
  <c r="AF117" i="2"/>
  <c r="AI116" i="2"/>
  <c r="AN115" i="2"/>
  <c r="AD115" i="2"/>
  <c r="AI114" i="2"/>
  <c r="AL113" i="2"/>
  <c r="AF112" i="2"/>
  <c r="AJ111" i="2"/>
  <c r="AM110" i="2"/>
  <c r="AE108" i="2"/>
  <c r="AH107" i="2"/>
  <c r="AF106" i="2"/>
  <c r="AD94" i="2"/>
  <c r="AL94" i="2"/>
  <c r="AF95" i="2"/>
  <c r="AN95" i="2"/>
  <c r="AH96" i="2"/>
  <c r="AJ97" i="2"/>
  <c r="AD98" i="2"/>
  <c r="AL98" i="2"/>
  <c r="AF99" i="2"/>
  <c r="AN99" i="2"/>
  <c r="AH100" i="2"/>
  <c r="AJ101" i="2"/>
  <c r="AM94" i="2"/>
  <c r="AH95" i="2"/>
  <c r="AL96" i="2"/>
  <c r="AF97" i="2"/>
  <c r="AO97" i="2"/>
  <c r="AJ98" i="2"/>
  <c r="AE99" i="2"/>
  <c r="AO99" i="2"/>
  <c r="AJ100" i="2"/>
  <c r="AD101" i="2"/>
  <c r="AM101" i="2"/>
  <c r="AG102" i="2"/>
  <c r="AO102" i="2"/>
  <c r="AI103" i="2"/>
  <c r="AK104" i="2"/>
  <c r="AE105" i="2"/>
  <c r="AM105" i="2"/>
  <c r="AG106" i="2"/>
  <c r="AO106" i="2"/>
  <c r="AI107" i="2"/>
  <c r="AK108" i="2"/>
  <c r="AE109" i="2"/>
  <c r="AM109" i="2"/>
  <c r="AG110" i="2"/>
  <c r="AO110" i="2"/>
  <c r="AI111" i="2"/>
  <c r="AK112" i="2"/>
  <c r="AE113" i="2"/>
  <c r="AM113" i="2"/>
  <c r="AG114" i="2"/>
  <c r="AO114" i="2"/>
  <c r="AI115" i="2"/>
  <c r="AK116" i="2"/>
  <c r="AE117" i="2"/>
  <c r="AM117" i="2"/>
  <c r="AE94" i="2"/>
  <c r="AN94" i="2"/>
  <c r="AI95" i="2"/>
  <c r="AD96" i="2"/>
  <c r="AM96" i="2"/>
  <c r="AF94" i="2"/>
  <c r="AO94" i="2"/>
  <c r="AJ95" i="2"/>
  <c r="AE96" i="2"/>
  <c r="AD95" i="2"/>
  <c r="AL97" i="2"/>
  <c r="AH98" i="2"/>
  <c r="AD99" i="2"/>
  <c r="AL100" i="2"/>
  <c r="AG101" i="2"/>
  <c r="AL102" i="2"/>
  <c r="AG103" i="2"/>
  <c r="AJ104" i="2"/>
  <c r="AF105" i="2"/>
  <c r="AG94" i="2"/>
  <c r="AE95" i="2"/>
  <c r="AF96" i="2"/>
  <c r="AM97" i="2"/>
  <c r="AI98" i="2"/>
  <c r="AG99" i="2"/>
  <c r="AM100" i="2"/>
  <c r="AH101" i="2"/>
  <c r="AD102" i="2"/>
  <c r="AM102" i="2"/>
  <c r="AH103" i="2"/>
  <c r="AL104" i="2"/>
  <c r="AG105" i="2"/>
  <c r="AK106" i="2"/>
  <c r="AF107" i="2"/>
  <c r="AO107" i="2"/>
  <c r="AI108" i="2"/>
  <c r="AD109" i="2"/>
  <c r="AN109" i="2"/>
  <c r="AI110" i="2"/>
  <c r="AD111" i="2"/>
  <c r="AM111" i="2"/>
  <c r="AG112" i="2"/>
  <c r="AK113" i="2"/>
  <c r="AF114" i="2"/>
  <c r="AK115" i="2"/>
  <c r="AE116" i="2"/>
  <c r="AN116" i="2"/>
  <c r="AI117" i="2"/>
  <c r="AH94" i="2"/>
  <c r="AG95" i="2"/>
  <c r="AG96" i="2"/>
  <c r="AD97" i="2"/>
  <c r="AN97" i="2"/>
  <c r="AK98" i="2"/>
  <c r="AH99" i="2"/>
  <c r="AD100" i="2"/>
  <c r="AN100" i="2"/>
  <c r="AI101" i="2"/>
  <c r="AE102" i="2"/>
  <c r="AN102" i="2"/>
  <c r="AJ103" i="2"/>
  <c r="AD104" i="2"/>
  <c r="AM104" i="2"/>
  <c r="AH105" i="2"/>
  <c r="AL106" i="2"/>
  <c r="AG107" i="2"/>
  <c r="AJ108" i="2"/>
  <c r="AI94" i="2"/>
  <c r="AK95" i="2"/>
  <c r="AI96" i="2"/>
  <c r="AE97" i="2"/>
  <c r="AM98" i="2"/>
  <c r="AI99" i="2"/>
  <c r="AE100" i="2"/>
  <c r="AO100" i="2"/>
  <c r="AK101" i="2"/>
  <c r="AF102" i="2"/>
  <c r="AK103" i="2"/>
  <c r="AE104" i="2"/>
  <c r="AN104" i="2"/>
  <c r="AI105" i="2"/>
  <c r="AD106" i="2"/>
  <c r="AJ94" i="2"/>
  <c r="AL95" i="2"/>
  <c r="AJ96" i="2"/>
  <c r="AG97" i="2"/>
  <c r="AN98" i="2"/>
  <c r="AJ99" i="2"/>
  <c r="AF100" i="2"/>
  <c r="AL101" i="2"/>
  <c r="AK94" i="2"/>
  <c r="AM95" i="2"/>
  <c r="AK96" i="2"/>
  <c r="AH97" i="2"/>
  <c r="AE98" i="2"/>
  <c r="AO98" i="2"/>
  <c r="AK99" i="2"/>
  <c r="AG100" i="2"/>
  <c r="AN101" i="2"/>
  <c r="AI102" i="2"/>
  <c r="AD103" i="2"/>
  <c r="AO96" i="2"/>
  <c r="AK97" i="2"/>
  <c r="AG98" i="2"/>
  <c r="AM99" i="2"/>
  <c r="AK100" i="2"/>
  <c r="AF101" i="2"/>
  <c r="AK102" i="2"/>
  <c r="AF103" i="2"/>
  <c r="AO103" i="2"/>
  <c r="AI104" i="2"/>
  <c r="AD105" i="2"/>
  <c r="AN105" i="2"/>
  <c r="AI106" i="2"/>
  <c r="AD107" i="2"/>
  <c r="AM107" i="2"/>
  <c r="AG108" i="2"/>
  <c r="AK109" i="2"/>
  <c r="AF110" i="2"/>
  <c r="AK111" i="2"/>
  <c r="AO117" i="2"/>
  <c r="AD117" i="2"/>
  <c r="AH116" i="2"/>
  <c r="AM115" i="2"/>
  <c r="AH114" i="2"/>
  <c r="AJ113" i="2"/>
  <c r="AO112" i="2"/>
  <c r="AE112" i="2"/>
  <c r="AH111" i="2"/>
  <c r="AL110" i="2"/>
  <c r="AO109" i="2"/>
  <c r="AD108" i="2"/>
  <c r="AE107" i="2"/>
  <c r="AE106" i="2"/>
  <c r="AM103" i="2"/>
  <c r="AL99" i="2"/>
  <c r="AL41" i="2"/>
  <c r="AE13" i="1"/>
  <c r="AS10" i="1"/>
  <c r="H10" i="1" s="1"/>
  <c r="F8" i="1"/>
  <c r="AJ20" i="6" s="1"/>
  <c r="AR6" i="1"/>
  <c r="AN117" i="2"/>
  <c r="AG116" i="2"/>
  <c r="AL115" i="2"/>
  <c r="AE114" i="2"/>
  <c r="AI113" i="2"/>
  <c r="AN112" i="2"/>
  <c r="AD112" i="2"/>
  <c r="AG111" i="2"/>
  <c r="AK110" i="2"/>
  <c r="AL109" i="2"/>
  <c r="AO108" i="2"/>
  <c r="AO104" i="2"/>
  <c r="AL103" i="2"/>
  <c r="AO101" i="2"/>
  <c r="AN96" i="2"/>
  <c r="AN59" i="2"/>
  <c r="AD44" i="2"/>
  <c r="AP32" i="1"/>
  <c r="A10" i="1"/>
  <c r="AL117" i="2"/>
  <c r="AF116" i="2"/>
  <c r="AJ115" i="2"/>
  <c r="AN114" i="2"/>
  <c r="AD114" i="2"/>
  <c r="AH113" i="2"/>
  <c r="AM112" i="2"/>
  <c r="AF111" i="2"/>
  <c r="AJ110" i="2"/>
  <c r="AJ109" i="2"/>
  <c r="AN108" i="2"/>
  <c r="AH104" i="2"/>
  <c r="AE103" i="2"/>
  <c r="AE101" i="2"/>
  <c r="AK117" i="2"/>
  <c r="AO116" i="2"/>
  <c r="AD116" i="2"/>
  <c r="AH115" i="2"/>
  <c r="AM114" i="2"/>
  <c r="AG113" i="2"/>
  <c r="AL112" i="2"/>
  <c r="AE111" i="2"/>
  <c r="AH110" i="2"/>
  <c r="AI109" i="2"/>
  <c r="AM108" i="2"/>
  <c r="AN107" i="2"/>
  <c r="AN106" i="2"/>
  <c r="AO105" i="2"/>
  <c r="AG104" i="2"/>
  <c r="AF98" i="2"/>
  <c r="AD22" i="2"/>
  <c r="AM20" i="2"/>
  <c r="AI30" i="2"/>
  <c r="AM28" i="2"/>
  <c r="AO25" i="2"/>
  <c r="AI22" i="2"/>
  <c r="AH8" i="2"/>
  <c r="AK9" i="2"/>
  <c r="AE10" i="2"/>
  <c r="AM10" i="2"/>
  <c r="AG11" i="2"/>
  <c r="AO11" i="2"/>
  <c r="AI12" i="2"/>
  <c r="AK13" i="2"/>
  <c r="AE14" i="2"/>
  <c r="AM14" i="2"/>
  <c r="AG15" i="2"/>
  <c r="AO15" i="2"/>
  <c r="AI16" i="2"/>
  <c r="AK17" i="2"/>
  <c r="AE18" i="2"/>
  <c r="AM18" i="2"/>
  <c r="AG19" i="2"/>
  <c r="AO19" i="2"/>
  <c r="AI20" i="2"/>
  <c r="AK21" i="2"/>
  <c r="AE22" i="2"/>
  <c r="AM22" i="2"/>
  <c r="AG23" i="2"/>
  <c r="AO23" i="2"/>
  <c r="AI24" i="2"/>
  <c r="AK25" i="2"/>
  <c r="AE26" i="2"/>
  <c r="AM26" i="2"/>
  <c r="AG27" i="2"/>
  <c r="AO27" i="2"/>
  <c r="AI28" i="2"/>
  <c r="AK29" i="2"/>
  <c r="AE30" i="2"/>
  <c r="AN10" i="2"/>
  <c r="AH11" i="2"/>
  <c r="AJ12" i="2"/>
  <c r="AD13" i="2"/>
  <c r="AL13" i="2"/>
  <c r="AF14" i="2"/>
  <c r="AN14" i="2"/>
  <c r="AH15" i="2"/>
  <c r="AJ16" i="2"/>
  <c r="AD17" i="2"/>
  <c r="AL17" i="2"/>
  <c r="AF18" i="2"/>
  <c r="AN18" i="2"/>
  <c r="AH19" i="2"/>
  <c r="AJ20" i="2"/>
  <c r="AD21" i="2"/>
  <c r="AL21" i="2"/>
  <c r="AF22" i="2"/>
  <c r="AN22" i="2"/>
  <c r="AH23" i="2"/>
  <c r="AJ24" i="2"/>
  <c r="AD25" i="2"/>
  <c r="AL25" i="2"/>
  <c r="AF26" i="2"/>
  <c r="AN26" i="2"/>
  <c r="AH27" i="2"/>
  <c r="AJ28" i="2"/>
  <c r="AD29" i="2"/>
  <c r="AL29" i="2"/>
  <c r="AF30" i="2"/>
  <c r="AN30" i="2"/>
  <c r="AG14" i="2"/>
  <c r="AO14" i="2"/>
  <c r="AI15" i="2"/>
  <c r="AK16" i="2"/>
  <c r="AE17" i="2"/>
  <c r="AM17" i="2"/>
  <c r="AG18" i="2"/>
  <c r="AO18" i="2"/>
  <c r="AI19" i="2"/>
  <c r="AK20" i="2"/>
  <c r="AE21" i="2"/>
  <c r="AM21" i="2"/>
  <c r="AG22" i="2"/>
  <c r="AO22" i="2"/>
  <c r="AI23" i="2"/>
  <c r="AK24" i="2"/>
  <c r="AE25" i="2"/>
  <c r="AM25" i="2"/>
  <c r="AG26" i="2"/>
  <c r="AO26" i="2"/>
  <c r="AI27" i="2"/>
  <c r="AK28" i="2"/>
  <c r="AE29" i="2"/>
  <c r="AM29" i="2"/>
  <c r="AG30" i="2"/>
  <c r="AO30" i="2"/>
  <c r="AH10" i="2"/>
  <c r="AJ11" i="2"/>
  <c r="AD12" i="2"/>
  <c r="AL12" i="2"/>
  <c r="AF13" i="2"/>
  <c r="AN13" i="2"/>
  <c r="AH14" i="2"/>
  <c r="AJ15" i="2"/>
  <c r="AD16" i="2"/>
  <c r="AL16" i="2"/>
  <c r="AF17" i="2"/>
  <c r="AN17" i="2"/>
  <c r="AH18" i="2"/>
  <c r="AJ19" i="2"/>
  <c r="AD20" i="2"/>
  <c r="AL20" i="2"/>
  <c r="AF21" i="2"/>
  <c r="AN21" i="2"/>
  <c r="AH22" i="2"/>
  <c r="AJ23" i="2"/>
  <c r="AD24" i="2"/>
  <c r="AL24" i="2"/>
  <c r="AF25" i="2"/>
  <c r="AN25" i="2"/>
  <c r="AH26" i="2"/>
  <c r="AJ27" i="2"/>
  <c r="AD28" i="2"/>
  <c r="AL28" i="2"/>
  <c r="AF29" i="2"/>
  <c r="AN29" i="2"/>
  <c r="AH30" i="2"/>
  <c r="AK7" i="2"/>
  <c r="AN8" i="2"/>
  <c r="AH9" i="2"/>
  <c r="AJ10" i="2"/>
  <c r="AD11" i="2"/>
  <c r="AL11" i="2"/>
  <c r="AF12" i="2"/>
  <c r="AN12" i="2"/>
  <c r="AH13" i="2"/>
  <c r="AJ14" i="2"/>
  <c r="AD15" i="2"/>
  <c r="AL15" i="2"/>
  <c r="AF16" i="2"/>
  <c r="AN16" i="2"/>
  <c r="AH17" i="2"/>
  <c r="AJ18" i="2"/>
  <c r="AD19" i="2"/>
  <c r="AL19" i="2"/>
  <c r="AF20" i="2"/>
  <c r="AN20" i="2"/>
  <c r="AH21" i="2"/>
  <c r="AJ22" i="2"/>
  <c r="AD23" i="2"/>
  <c r="AL23" i="2"/>
  <c r="AF24" i="2"/>
  <c r="AN24" i="2"/>
  <c r="AH25" i="2"/>
  <c r="AJ26" i="2"/>
  <c r="AD27" i="2"/>
  <c r="AL27" i="2"/>
  <c r="AF28" i="2"/>
  <c r="AN28" i="2"/>
  <c r="AH29" i="2"/>
  <c r="AJ30" i="2"/>
  <c r="AK10" i="2"/>
  <c r="AE11" i="2"/>
  <c r="AM11" i="2"/>
  <c r="AG12" i="2"/>
  <c r="AO12" i="2"/>
  <c r="AI13" i="2"/>
  <c r="AK14" i="2"/>
  <c r="AE15" i="2"/>
  <c r="AM15" i="2"/>
  <c r="AG16" i="2"/>
  <c r="AO16" i="2"/>
  <c r="AI17" i="2"/>
  <c r="AK18" i="2"/>
  <c r="AE19" i="2"/>
  <c r="AM19" i="2"/>
  <c r="AG20" i="2"/>
  <c r="AO20" i="2"/>
  <c r="AI21" i="2"/>
  <c r="AK22" i="2"/>
  <c r="AE23" i="2"/>
  <c r="AM23" i="2"/>
  <c r="AG24" i="2"/>
  <c r="AO24" i="2"/>
  <c r="AI25" i="2"/>
  <c r="AK26" i="2"/>
  <c r="AE27" i="2"/>
  <c r="AM27" i="2"/>
  <c r="AG28" i="2"/>
  <c r="AO28" i="2"/>
  <c r="AI29" i="2"/>
  <c r="AK30" i="2"/>
  <c r="AE8" i="2"/>
  <c r="AN11" i="2"/>
  <c r="AG13" i="2"/>
  <c r="AH16" i="2"/>
  <c r="AN19" i="2"/>
  <c r="AG21" i="2"/>
  <c r="AH24" i="2"/>
  <c r="AN27" i="2"/>
  <c r="AG29" i="2"/>
  <c r="AM30" i="2"/>
  <c r="AM8" i="2"/>
  <c r="AD10" i="2"/>
  <c r="AJ13" i="2"/>
  <c r="AM16" i="2"/>
  <c r="AD18" i="2"/>
  <c r="AJ21" i="2"/>
  <c r="AM24" i="2"/>
  <c r="AD26" i="2"/>
  <c r="AJ29" i="2"/>
  <c r="AI10" i="2"/>
  <c r="AO13" i="2"/>
  <c r="AF15" i="2"/>
  <c r="AI18" i="2"/>
  <c r="AO21" i="2"/>
  <c r="AF23" i="2"/>
  <c r="AI26" i="2"/>
  <c r="AO29" i="2"/>
  <c r="AL10" i="2"/>
  <c r="AE12" i="2"/>
  <c r="AK15" i="2"/>
  <c r="AL18" i="2"/>
  <c r="AE20" i="2"/>
  <c r="AK23" i="2"/>
  <c r="AL26" i="2"/>
  <c r="AE28" i="2"/>
  <c r="AG9" i="2"/>
  <c r="AH12" i="2"/>
  <c r="AN15" i="2"/>
  <c r="AG17" i="2"/>
  <c r="AH20" i="2"/>
  <c r="AN23" i="2"/>
  <c r="AG25" i="2"/>
  <c r="AH28" i="2"/>
  <c r="AK11" i="2"/>
  <c r="AL14" i="2"/>
  <c r="AE16" i="2"/>
  <c r="AK19" i="2"/>
  <c r="AL22" i="2"/>
  <c r="AE24" i="2"/>
  <c r="AK27" i="2"/>
  <c r="AL30" i="2"/>
  <c r="AD30" i="2"/>
  <c r="AF27" i="2"/>
  <c r="AM12" i="2"/>
  <c r="AO9" i="2"/>
  <c r="AJ9" i="2"/>
  <c r="AO17" i="2"/>
  <c r="AI14" i="2"/>
  <c r="AJ17" i="2"/>
  <c r="AD14" i="2"/>
  <c r="AF11" i="2"/>
  <c r="AG7" i="2"/>
  <c r="AF7" i="2"/>
  <c r="AI9" i="2"/>
  <c r="AO8" i="2"/>
  <c r="AG8" i="2"/>
  <c r="AM7" i="2"/>
  <c r="AE7" i="2"/>
  <c r="AF8" i="2"/>
  <c r="AL7" i="2"/>
  <c r="AD7" i="2"/>
  <c r="AN9" i="2"/>
  <c r="AF9" i="2"/>
  <c r="AL8" i="2"/>
  <c r="AD8" i="2"/>
  <c r="AJ7" i="2"/>
  <c r="AM13" i="2"/>
  <c r="AE13" i="2"/>
  <c r="AK12" i="2"/>
  <c r="AI11" i="2"/>
  <c r="AO10" i="2"/>
  <c r="AG10" i="2"/>
  <c r="AM9" i="2"/>
  <c r="AE9" i="2"/>
  <c r="AK8" i="2"/>
  <c r="AI7" i="2"/>
  <c r="AF10" i="2"/>
  <c r="AL9" i="2"/>
  <c r="AD9" i="2"/>
  <c r="AJ8" i="2"/>
  <c r="AH7" i="2"/>
  <c r="AI8" i="2"/>
  <c r="AO7" i="2"/>
  <c r="AN7" i="2"/>
  <c r="B12" i="1" l="1"/>
  <c r="AS12" i="1" s="1"/>
  <c r="A12" i="1"/>
  <c r="J13" i="1"/>
  <c r="AR9" i="1"/>
  <c r="AS6" i="1"/>
  <c r="H6" i="1" s="1"/>
  <c r="AJ61" i="6" s="1"/>
  <c r="AT6" i="1"/>
  <c r="AT11" i="1"/>
  <c r="AR26" i="1"/>
  <c r="E26" i="1"/>
  <c r="AT8" i="1"/>
  <c r="E13" i="1"/>
  <c r="AS5" i="6" s="1"/>
  <c r="AR13" i="1"/>
  <c r="AC27" i="1"/>
  <c r="AE27" i="1" s="1"/>
  <c r="Z28" i="1"/>
  <c r="C27" i="1"/>
  <c r="E21" i="1"/>
  <c r="AS6" i="6" s="1"/>
  <c r="AR21" i="1"/>
  <c r="AJ23" i="6"/>
  <c r="AT10" i="1"/>
  <c r="H12" i="1" l="1"/>
  <c r="AT12" i="1"/>
  <c r="A13" i="1"/>
  <c r="J14" i="1"/>
  <c r="B13" i="1"/>
  <c r="AS13" i="1" s="1"/>
  <c r="AS7" i="6"/>
  <c r="C28" i="1"/>
  <c r="Z29" i="1"/>
  <c r="AC28" i="1"/>
  <c r="AE28" i="1" s="1"/>
  <c r="E27" i="1"/>
  <c r="AR27" i="1"/>
  <c r="C29" i="1" l="1"/>
  <c r="Z30" i="1"/>
  <c r="AC29" i="1"/>
  <c r="AE29" i="1" s="1"/>
  <c r="E28" i="1"/>
  <c r="AR28" i="1"/>
  <c r="J15" i="1"/>
  <c r="A14" i="1"/>
  <c r="B14" i="1"/>
  <c r="AS14" i="1" s="1"/>
  <c r="H13" i="1"/>
  <c r="AT13" i="1"/>
  <c r="A15" i="1" l="1"/>
  <c r="J16" i="1"/>
  <c r="B15" i="1"/>
  <c r="AS15" i="1" s="1"/>
  <c r="AR29" i="1"/>
  <c r="E29" i="1"/>
  <c r="Z31" i="1"/>
  <c r="C30" i="1"/>
  <c r="AC30" i="1"/>
  <c r="AE30" i="1" s="1"/>
  <c r="H14" i="1"/>
  <c r="AT14" i="1"/>
  <c r="H15" i="1" l="1"/>
  <c r="AJ62" i="6" s="1"/>
  <c r="AT15" i="1"/>
  <c r="A16" i="1"/>
  <c r="J17" i="1"/>
  <c r="B16" i="1"/>
  <c r="AS16" i="1" s="1"/>
  <c r="C31" i="1"/>
  <c r="Z32" i="1"/>
  <c r="AC31" i="1"/>
  <c r="AE31" i="1" s="1"/>
  <c r="AR30" i="1"/>
  <c r="E30" i="1"/>
  <c r="AR31" i="1" l="1"/>
  <c r="E31" i="1"/>
  <c r="A17" i="1"/>
  <c r="J18" i="1"/>
  <c r="B17" i="1"/>
  <c r="AS17" i="1" s="1"/>
  <c r="H16" i="1"/>
  <c r="AT16" i="1"/>
  <c r="Z33" i="1"/>
  <c r="AC32" i="1"/>
  <c r="AE32" i="1" s="1"/>
  <c r="C32" i="1"/>
  <c r="H17" i="1" l="1"/>
  <c r="AT17" i="1"/>
  <c r="J19" i="1"/>
  <c r="A18" i="1"/>
  <c r="B18" i="1"/>
  <c r="AS18" i="1" s="1"/>
  <c r="AC33" i="1"/>
  <c r="AE33" i="1" s="1"/>
  <c r="Z34" i="1"/>
  <c r="C33" i="1"/>
  <c r="AR32" i="1"/>
  <c r="E32" i="1"/>
  <c r="C34" i="1" l="1"/>
  <c r="AC34" i="1"/>
  <c r="AE34" i="1" s="1"/>
  <c r="Z35" i="1"/>
  <c r="E33" i="1"/>
  <c r="AR33" i="1"/>
  <c r="A19" i="1"/>
  <c r="J20" i="1"/>
  <c r="B19" i="1"/>
  <c r="AS19" i="1" s="1"/>
  <c r="H18" i="1"/>
  <c r="AT18" i="1"/>
  <c r="A20" i="1" l="1"/>
  <c r="J21" i="1"/>
  <c r="B20" i="1"/>
  <c r="AS20" i="1" s="1"/>
  <c r="Z36" i="1"/>
  <c r="AC35" i="1"/>
  <c r="AE35" i="1" s="1"/>
  <c r="C35" i="1"/>
  <c r="AR34" i="1"/>
  <c r="E34" i="1"/>
  <c r="AS8" i="6" s="1"/>
  <c r="H19" i="1"/>
  <c r="AT19" i="1"/>
  <c r="C36" i="1" l="1"/>
  <c r="AC36" i="1"/>
  <c r="AE36" i="1" s="1"/>
  <c r="Z37" i="1"/>
  <c r="E35" i="1"/>
  <c r="AR35" i="1"/>
  <c r="H20" i="1"/>
  <c r="AT20" i="1"/>
  <c r="A21" i="1"/>
  <c r="J22" i="1"/>
  <c r="B21" i="1"/>
  <c r="AS21" i="1" s="1"/>
  <c r="AC37" i="1" l="1"/>
  <c r="AE37" i="1" s="1"/>
  <c r="C37" i="1"/>
  <c r="Z38" i="1"/>
  <c r="H21" i="1"/>
  <c r="AT21" i="1"/>
  <c r="E36" i="1"/>
  <c r="AR36" i="1"/>
  <c r="J23" i="1"/>
  <c r="A22" i="1"/>
  <c r="B22" i="1"/>
  <c r="AS22" i="1" s="1"/>
  <c r="AC38" i="1" l="1"/>
  <c r="AE38" i="1" s="1"/>
  <c r="Z39" i="1"/>
  <c r="C38" i="1"/>
  <c r="A23" i="1"/>
  <c r="J24" i="1"/>
  <c r="B23" i="1"/>
  <c r="AS23" i="1" s="1"/>
  <c r="AR37" i="1"/>
  <c r="E37" i="1"/>
  <c r="H22" i="1"/>
  <c r="AJ63" i="6" s="1"/>
  <c r="AT22" i="1"/>
  <c r="A24" i="1" l="1"/>
  <c r="J25" i="1"/>
  <c r="B24" i="1"/>
  <c r="AS24" i="1" s="1"/>
  <c r="H23" i="1"/>
  <c r="AT23" i="1"/>
  <c r="C39" i="1"/>
  <c r="Z40" i="1"/>
  <c r="AC39" i="1"/>
  <c r="AE39" i="1" s="1"/>
  <c r="E38" i="1"/>
  <c r="AR38" i="1"/>
  <c r="C40" i="1" l="1"/>
  <c r="Z41" i="1"/>
  <c r="AC40" i="1"/>
  <c r="AE40" i="1" s="1"/>
  <c r="H24" i="1"/>
  <c r="AT24" i="1"/>
  <c r="A25" i="1"/>
  <c r="J26" i="1"/>
  <c r="B25" i="1"/>
  <c r="AS25" i="1" s="1"/>
  <c r="AR39" i="1"/>
  <c r="E39" i="1"/>
  <c r="AS9" i="6" s="1"/>
  <c r="H25" i="1" l="1"/>
  <c r="AT25" i="1"/>
  <c r="AR40" i="1"/>
  <c r="E40" i="1"/>
  <c r="B26" i="1"/>
  <c r="AS26" i="1" s="1"/>
  <c r="A26" i="1"/>
  <c r="J27" i="1"/>
  <c r="AC41" i="1"/>
  <c r="AE41" i="1" s="1"/>
  <c r="Z42" i="1"/>
  <c r="C41" i="1"/>
  <c r="J28" i="1" l="1"/>
  <c r="A27" i="1"/>
  <c r="B27" i="1"/>
  <c r="AS27" i="1" s="1"/>
  <c r="H26" i="1"/>
  <c r="AT26" i="1"/>
  <c r="C42" i="1"/>
  <c r="AC42" i="1"/>
  <c r="AE42" i="1" s="1"/>
  <c r="Z43" i="1"/>
  <c r="E41" i="1"/>
  <c r="AR41" i="1"/>
  <c r="AJ64" i="6" l="1"/>
  <c r="H27" i="1"/>
  <c r="AT27" i="1"/>
  <c r="AR42" i="1"/>
  <c r="E42" i="1"/>
  <c r="Z44" i="1"/>
  <c r="AC43" i="1"/>
  <c r="AE43" i="1" s="1"/>
  <c r="C43" i="1"/>
  <c r="J29" i="1"/>
  <c r="A28" i="1"/>
  <c r="B28" i="1"/>
  <c r="AS28" i="1" s="1"/>
  <c r="E43" i="1" l="1"/>
  <c r="AR43" i="1"/>
  <c r="H28" i="1"/>
  <c r="AT28" i="1"/>
  <c r="C44" i="1"/>
  <c r="AC44" i="1"/>
  <c r="AE44" i="1" s="1"/>
  <c r="Z45" i="1"/>
  <c r="A29" i="1"/>
  <c r="J30" i="1"/>
  <c r="B29" i="1"/>
  <c r="AS29" i="1" s="1"/>
  <c r="AC45" i="1" l="1"/>
  <c r="AE45" i="1" s="1"/>
  <c r="C45" i="1"/>
  <c r="Z46" i="1"/>
  <c r="E44" i="1"/>
  <c r="AR44" i="1"/>
  <c r="H29" i="1"/>
  <c r="AT29" i="1"/>
  <c r="A30" i="1"/>
  <c r="J31" i="1"/>
  <c r="B30" i="1"/>
  <c r="AS30" i="1" s="1"/>
  <c r="H30" i="1" l="1"/>
  <c r="AT30" i="1"/>
  <c r="J32" i="1"/>
  <c r="A31" i="1"/>
  <c r="B31" i="1"/>
  <c r="AS31" i="1" s="1"/>
  <c r="AC46" i="1"/>
  <c r="AE46" i="1" s="1"/>
  <c r="Z47" i="1"/>
  <c r="C46" i="1"/>
  <c r="AR45" i="1"/>
  <c r="E45" i="1"/>
  <c r="C47" i="1" l="1"/>
  <c r="Z48" i="1"/>
  <c r="AC47" i="1"/>
  <c r="AE47" i="1" s="1"/>
  <c r="E46" i="1"/>
  <c r="AS10" i="6" s="1"/>
  <c r="AS11" i="6" s="1"/>
  <c r="AS12" i="6" s="1"/>
  <c r="AS13" i="6" s="1"/>
  <c r="AS14" i="6" s="1"/>
  <c r="AS15" i="6" s="1"/>
  <c r="AR46" i="1"/>
  <c r="A32" i="1"/>
  <c r="B32" i="1"/>
  <c r="AS32" i="1" s="1"/>
  <c r="J33" i="1"/>
  <c r="H31" i="1"/>
  <c r="AT31" i="1"/>
  <c r="H32" i="1" l="1"/>
  <c r="AT32" i="1"/>
  <c r="AR47" i="1"/>
  <c r="E47" i="1"/>
  <c r="J34" i="1"/>
  <c r="A33" i="1"/>
  <c r="B33" i="1"/>
  <c r="AS33" i="1" s="1"/>
  <c r="C48" i="1"/>
  <c r="Z49" i="1"/>
  <c r="AC48" i="1"/>
  <c r="AE48" i="1" s="1"/>
  <c r="A34" i="1" l="1"/>
  <c r="B34" i="1"/>
  <c r="AS34" i="1" s="1"/>
  <c r="J35" i="1"/>
  <c r="E48" i="1"/>
  <c r="AR48" i="1"/>
  <c r="H33" i="1"/>
  <c r="AT33" i="1"/>
  <c r="AC49" i="1"/>
  <c r="AE49" i="1" s="1"/>
  <c r="C49" i="1"/>
  <c r="Z50" i="1"/>
  <c r="E49" i="1" l="1"/>
  <c r="AR49" i="1"/>
  <c r="AC50" i="1"/>
  <c r="AE50" i="1" s="1"/>
  <c r="Z51" i="1"/>
  <c r="C50" i="1"/>
  <c r="A35" i="1"/>
  <c r="B35" i="1"/>
  <c r="AS35" i="1" s="1"/>
  <c r="J36" i="1"/>
  <c r="H34" i="1"/>
  <c r="AJ65" i="6" s="1"/>
  <c r="AT34" i="1"/>
  <c r="J37" i="1" l="1"/>
  <c r="B36" i="1"/>
  <c r="AS36" i="1" s="1"/>
  <c r="A36" i="1"/>
  <c r="H35" i="1"/>
  <c r="AT35" i="1"/>
  <c r="AR50" i="1"/>
  <c r="E50" i="1"/>
  <c r="Z52" i="1"/>
  <c r="C51" i="1"/>
  <c r="AC51" i="1"/>
  <c r="AE51" i="1" s="1"/>
  <c r="A37" i="1" l="1"/>
  <c r="B37" i="1"/>
  <c r="AS37" i="1" s="1"/>
  <c r="J38" i="1"/>
  <c r="AR51" i="1"/>
  <c r="E51" i="1"/>
  <c r="C52" i="1"/>
  <c r="Z53" i="1"/>
  <c r="AC52" i="1"/>
  <c r="AE52" i="1" s="1"/>
  <c r="H36" i="1"/>
  <c r="AT36" i="1"/>
  <c r="AC53" i="1" l="1"/>
  <c r="AE53" i="1" s="1"/>
  <c r="C53" i="1"/>
  <c r="Z54" i="1"/>
  <c r="A38" i="1"/>
  <c r="J39" i="1"/>
  <c r="B38" i="1"/>
  <c r="AS38" i="1" s="1"/>
  <c r="E52" i="1"/>
  <c r="AR52" i="1"/>
  <c r="H37" i="1"/>
  <c r="AT37" i="1"/>
  <c r="H38" i="1" l="1"/>
  <c r="AT38" i="1"/>
  <c r="AC54" i="1"/>
  <c r="AE54" i="1" s="1"/>
  <c r="Z55" i="1"/>
  <c r="C54" i="1"/>
  <c r="B39" i="1"/>
  <c r="AS39" i="1" s="1"/>
  <c r="J40" i="1"/>
  <c r="A39" i="1"/>
  <c r="AR53" i="1"/>
  <c r="E53" i="1"/>
  <c r="AJ66" i="6" l="1"/>
  <c r="C55" i="1"/>
  <c r="Z56" i="1"/>
  <c r="AC55" i="1"/>
  <c r="AE55" i="1" s="1"/>
  <c r="A40" i="1"/>
  <c r="B40" i="1"/>
  <c r="AS40" i="1" s="1"/>
  <c r="J41" i="1"/>
  <c r="E54" i="1"/>
  <c r="AR54" i="1"/>
  <c r="H39" i="1"/>
  <c r="AT39" i="1"/>
  <c r="J42" i="1" l="1"/>
  <c r="A41" i="1"/>
  <c r="B41" i="1"/>
  <c r="AS41" i="1" s="1"/>
  <c r="E55" i="1"/>
  <c r="AR55" i="1"/>
  <c r="H40" i="1"/>
  <c r="AT40" i="1"/>
  <c r="C56" i="1"/>
  <c r="Z57" i="1"/>
  <c r="AC56" i="1"/>
  <c r="AE56" i="1" s="1"/>
  <c r="H41" i="1" l="1"/>
  <c r="AT41" i="1"/>
  <c r="A42" i="1"/>
  <c r="B42" i="1"/>
  <c r="AS42" i="1" s="1"/>
  <c r="J43" i="1"/>
  <c r="E56" i="1"/>
  <c r="AR56" i="1"/>
  <c r="AC57" i="1"/>
  <c r="AE57" i="1" s="1"/>
  <c r="Z58" i="1"/>
  <c r="C57" i="1"/>
  <c r="H42" i="1" l="1"/>
  <c r="AT42" i="1"/>
  <c r="B43" i="1"/>
  <c r="AS43" i="1" s="1"/>
  <c r="A43" i="1"/>
  <c r="J44" i="1"/>
  <c r="AC58" i="1"/>
  <c r="AE58" i="1" s="1"/>
  <c r="C58" i="1"/>
  <c r="Z59" i="1"/>
  <c r="E57" i="1"/>
  <c r="AR57" i="1"/>
  <c r="Z60" i="1" l="1"/>
  <c r="AC59" i="1"/>
  <c r="AE59" i="1" s="1"/>
  <c r="C59" i="1"/>
  <c r="AR58" i="1"/>
  <c r="E58" i="1"/>
  <c r="H43" i="1"/>
  <c r="AT43" i="1"/>
  <c r="J45" i="1"/>
  <c r="B44" i="1"/>
  <c r="AS44" i="1" s="1"/>
  <c r="A44" i="1"/>
  <c r="H44" i="1" l="1"/>
  <c r="AT44" i="1"/>
  <c r="E59" i="1"/>
  <c r="AR59" i="1"/>
  <c r="A45" i="1"/>
  <c r="B45" i="1"/>
  <c r="AS45" i="1" s="1"/>
  <c r="J46" i="1"/>
  <c r="C60" i="1"/>
  <c r="Z61" i="1"/>
  <c r="AC60" i="1"/>
  <c r="AE60" i="1" s="1"/>
  <c r="H45" i="1" l="1"/>
  <c r="AT45" i="1"/>
  <c r="A46" i="1"/>
  <c r="J47" i="1"/>
  <c r="B46" i="1"/>
  <c r="AS46" i="1" s="1"/>
  <c r="E60" i="1"/>
  <c r="AR60" i="1"/>
  <c r="Z62" i="1"/>
  <c r="C61" i="1"/>
  <c r="AC61" i="1"/>
  <c r="AE61" i="1" s="1"/>
  <c r="B47" i="1" l="1"/>
  <c r="AS47" i="1" s="1"/>
  <c r="A47" i="1"/>
  <c r="J48" i="1"/>
  <c r="H46" i="1"/>
  <c r="AJ67" i="6" s="1"/>
  <c r="AT46" i="1"/>
  <c r="AR61" i="1"/>
  <c r="E61" i="1"/>
  <c r="AC62" i="1"/>
  <c r="AE62" i="1" s="1"/>
  <c r="Z63" i="1"/>
  <c r="C62" i="1"/>
  <c r="C63" i="1" l="1"/>
  <c r="Z64" i="1"/>
  <c r="AC63" i="1"/>
  <c r="AE63" i="1" s="1"/>
  <c r="A48" i="1"/>
  <c r="B48" i="1"/>
  <c r="AS48" i="1" s="1"/>
  <c r="J49" i="1"/>
  <c r="E62" i="1"/>
  <c r="AR62" i="1"/>
  <c r="H47" i="1"/>
  <c r="AT47" i="1"/>
  <c r="J50" i="1" l="1"/>
  <c r="A49" i="1"/>
  <c r="B49" i="1"/>
  <c r="AS49" i="1" s="1"/>
  <c r="H48" i="1"/>
  <c r="AT48" i="1"/>
  <c r="E63" i="1"/>
  <c r="AR63" i="1"/>
  <c r="C64" i="1"/>
  <c r="Z65" i="1"/>
  <c r="AC64" i="1"/>
  <c r="AE64" i="1" s="1"/>
  <c r="E64" i="1" l="1"/>
  <c r="AR64" i="1"/>
  <c r="AC65" i="1"/>
  <c r="AE65" i="1" s="1"/>
  <c r="C65" i="1"/>
  <c r="Z66" i="1"/>
  <c r="H49" i="1"/>
  <c r="AT49" i="1"/>
  <c r="A50" i="1"/>
  <c r="B50" i="1"/>
  <c r="AS50" i="1" s="1"/>
  <c r="J51" i="1"/>
  <c r="AC66" i="1" l="1"/>
  <c r="AE66" i="1" s="1"/>
  <c r="Z67" i="1"/>
  <c r="C66" i="1"/>
  <c r="E65" i="1"/>
  <c r="AR65" i="1"/>
  <c r="B51" i="1"/>
  <c r="AS51" i="1" s="1"/>
  <c r="J52" i="1"/>
  <c r="A51" i="1"/>
  <c r="H50" i="1"/>
  <c r="AT50" i="1"/>
  <c r="H51" i="1" l="1"/>
  <c r="AJ68" i="6" s="1"/>
  <c r="AT51" i="1"/>
  <c r="AC67" i="1"/>
  <c r="AE67" i="1" s="1"/>
  <c r="Z68" i="1"/>
  <c r="C67" i="1"/>
  <c r="E66" i="1"/>
  <c r="AR66" i="1"/>
  <c r="J53" i="1"/>
  <c r="A52" i="1"/>
  <c r="B52" i="1"/>
  <c r="AS52" i="1" s="1"/>
  <c r="C68" i="1" l="1"/>
  <c r="Z69" i="1"/>
  <c r="AC68" i="1"/>
  <c r="AE68" i="1" s="1"/>
  <c r="H52" i="1"/>
  <c r="AT52" i="1"/>
  <c r="E67" i="1"/>
  <c r="AR67" i="1"/>
  <c r="A53" i="1"/>
  <c r="J54" i="1"/>
  <c r="B53" i="1"/>
  <c r="AS53" i="1" s="1"/>
  <c r="H53" i="1" l="1"/>
  <c r="AT53" i="1"/>
  <c r="E68" i="1"/>
  <c r="AR68" i="1"/>
  <c r="A54" i="1"/>
  <c r="B54" i="1"/>
  <c r="AS54" i="1" s="1"/>
  <c r="J55" i="1"/>
  <c r="C69" i="1"/>
  <c r="Z70" i="1"/>
  <c r="AC69" i="1"/>
  <c r="AE69" i="1" s="1"/>
  <c r="AR69" i="1" l="1"/>
  <c r="E69" i="1"/>
  <c r="H54" i="1"/>
  <c r="AT54" i="1"/>
  <c r="Z71" i="1"/>
  <c r="C70" i="1"/>
  <c r="AC70" i="1"/>
  <c r="AE70" i="1" s="1"/>
  <c r="B55" i="1"/>
  <c r="AS55" i="1" s="1"/>
  <c r="A55" i="1"/>
  <c r="J56" i="1"/>
  <c r="C71" i="1" l="1"/>
  <c r="Z72" i="1"/>
  <c r="AC71" i="1"/>
  <c r="AE71" i="1" s="1"/>
  <c r="H55" i="1"/>
  <c r="AT55" i="1"/>
  <c r="J57" i="1"/>
  <c r="A56" i="1"/>
  <c r="B56" i="1"/>
  <c r="AS56" i="1" s="1"/>
  <c r="E70" i="1"/>
  <c r="AR70" i="1"/>
  <c r="J58" i="1" l="1"/>
  <c r="A57" i="1"/>
  <c r="B57" i="1"/>
  <c r="AS57" i="1" s="1"/>
  <c r="E71" i="1"/>
  <c r="AR71" i="1"/>
  <c r="C72" i="1"/>
  <c r="Z73" i="1"/>
  <c r="AC72" i="1"/>
  <c r="AE72" i="1" s="1"/>
  <c r="H56" i="1"/>
  <c r="AT56" i="1"/>
  <c r="AC73" i="1" l="1"/>
  <c r="AE73" i="1" s="1"/>
  <c r="C73" i="1"/>
  <c r="Z74" i="1"/>
  <c r="H57" i="1"/>
  <c r="AT57" i="1"/>
  <c r="E72" i="1"/>
  <c r="AR72" i="1"/>
  <c r="A58" i="1"/>
  <c r="B58" i="1"/>
  <c r="AS58" i="1" s="1"/>
  <c r="J59" i="1"/>
  <c r="H58" i="1" l="1"/>
  <c r="AJ69" i="6" s="1"/>
  <c r="AT58" i="1"/>
  <c r="E73" i="1"/>
  <c r="AR73" i="1"/>
  <c r="B59" i="1"/>
  <c r="AS59" i="1" s="1"/>
  <c r="J60" i="1"/>
  <c r="A59" i="1"/>
  <c r="C74" i="1"/>
  <c r="AC74" i="1"/>
  <c r="AE74" i="1" s="1"/>
  <c r="Z75" i="1"/>
  <c r="J61" i="1" l="1"/>
  <c r="A60" i="1"/>
  <c r="B60" i="1"/>
  <c r="AS60" i="1" s="1"/>
  <c r="H59" i="1"/>
  <c r="AT59" i="1"/>
  <c r="AC75" i="1"/>
  <c r="AE75" i="1" s="1"/>
  <c r="Z76" i="1"/>
  <c r="C75" i="1"/>
  <c r="AR74" i="1"/>
  <c r="E74" i="1"/>
  <c r="A61" i="1" l="1"/>
  <c r="J62" i="1"/>
  <c r="B61" i="1"/>
  <c r="AS61" i="1" s="1"/>
  <c r="C76" i="1"/>
  <c r="AC76" i="1"/>
  <c r="AE76" i="1" s="1"/>
  <c r="E75" i="1"/>
  <c r="AR75" i="1"/>
  <c r="H60" i="1"/>
  <c r="AT60" i="1"/>
  <c r="E76" i="1" l="1"/>
  <c r="AR76" i="1"/>
  <c r="H61" i="1"/>
  <c r="AT61" i="1"/>
  <c r="A62" i="1"/>
  <c r="B62" i="1"/>
  <c r="AS62" i="1" s="1"/>
  <c r="J63" i="1"/>
  <c r="H62" i="1" l="1"/>
  <c r="AT62" i="1"/>
  <c r="B63" i="1"/>
  <c r="AS63" i="1" s="1"/>
  <c r="J64" i="1"/>
  <c r="A63" i="1"/>
  <c r="A64" i="1" l="1"/>
  <c r="B64" i="1"/>
  <c r="AS64" i="1" s="1"/>
  <c r="J65" i="1"/>
  <c r="H63" i="1"/>
  <c r="AJ70" i="6" s="1"/>
  <c r="AT63" i="1"/>
  <c r="A65" i="1" l="1"/>
  <c r="B65" i="1"/>
  <c r="AS65" i="1" s="1"/>
  <c r="J66" i="1"/>
  <c r="H64" i="1"/>
  <c r="AT64" i="1"/>
  <c r="B66" i="1" l="1"/>
  <c r="AS66" i="1" s="1"/>
  <c r="A66" i="1"/>
  <c r="J67" i="1"/>
  <c r="H65" i="1"/>
  <c r="AT65" i="1"/>
  <c r="H66" i="1" l="1"/>
  <c r="AT66" i="1"/>
  <c r="B67" i="1"/>
  <c r="AS67" i="1" s="1"/>
  <c r="J68" i="1"/>
  <c r="A67" i="1"/>
  <c r="J69" i="1" l="1"/>
  <c r="A68" i="1"/>
  <c r="B68" i="1"/>
  <c r="AS68" i="1" s="1"/>
  <c r="H67" i="1"/>
  <c r="AT67" i="1"/>
  <c r="A69" i="1" l="1"/>
  <c r="B69" i="1"/>
  <c r="AS69" i="1" s="1"/>
  <c r="J70" i="1"/>
  <c r="H68" i="1"/>
  <c r="AT68" i="1"/>
  <c r="A70" i="1" l="1"/>
  <c r="J71" i="1"/>
  <c r="B70" i="1"/>
  <c r="AS70" i="1" s="1"/>
  <c r="H69" i="1"/>
  <c r="AT69" i="1"/>
  <c r="H70" i="1" l="1"/>
  <c r="AJ71" i="6" s="1"/>
  <c r="AT70" i="1"/>
  <c r="J72" i="1"/>
  <c r="A71" i="1"/>
  <c r="B71" i="1"/>
  <c r="AS71" i="1" s="1"/>
  <c r="H71" i="1" l="1"/>
  <c r="AT71" i="1"/>
  <c r="A72" i="1"/>
  <c r="J73" i="1"/>
  <c r="B72" i="1"/>
  <c r="AS72" i="1" s="1"/>
  <c r="A73" i="1" l="1"/>
  <c r="J74" i="1"/>
  <c r="B73" i="1"/>
  <c r="AS73" i="1" s="1"/>
  <c r="H72" i="1"/>
  <c r="AT72" i="1"/>
  <c r="H73" i="1" l="1"/>
  <c r="AT73" i="1"/>
  <c r="B74" i="1"/>
  <c r="AS74" i="1" s="1"/>
  <c r="A74" i="1"/>
  <c r="J75" i="1"/>
  <c r="H74" i="1" l="1"/>
  <c r="AJ72" i="6" s="1"/>
  <c r="AT74" i="1"/>
  <c r="A75" i="1"/>
  <c r="B75" i="1"/>
  <c r="AS75" i="1" s="1"/>
  <c r="J76" i="1"/>
  <c r="B76" i="1" l="1"/>
  <c r="AS76" i="1" s="1"/>
  <c r="A76" i="1"/>
  <c r="H75" i="1"/>
  <c r="AT75" i="1"/>
  <c r="H76" i="1" l="1"/>
  <c r="AT76" i="1"/>
</calcChain>
</file>

<file path=xl/sharedStrings.xml><?xml version="1.0" encoding="utf-8"?>
<sst xmlns="http://schemas.openxmlformats.org/spreadsheetml/2006/main" count="639" uniqueCount="100">
  <si>
    <t>King</t>
  </si>
  <si>
    <t>Nat Buttes</t>
  </si>
  <si>
    <t>Uintah Lat</t>
  </si>
  <si>
    <t>Lost Creek</t>
  </si>
  <si>
    <t>Wind Rvr</t>
  </si>
  <si>
    <t>Powder Rvr</t>
  </si>
  <si>
    <t>CIG</t>
  </si>
  <si>
    <t>OT</t>
  </si>
  <si>
    <t>Kanda</t>
  </si>
  <si>
    <t>Baxter</t>
  </si>
  <si>
    <t>Wapiti</t>
  </si>
  <si>
    <t>Wamsutter</t>
  </si>
  <si>
    <t>Medicine Bow</t>
  </si>
  <si>
    <t>WIC</t>
  </si>
  <si>
    <t>Cheyenne</t>
  </si>
  <si>
    <t>East</t>
  </si>
  <si>
    <t>Laramie</t>
  </si>
  <si>
    <t>SUPPLY</t>
  </si>
  <si>
    <t>Arrowhead</t>
  </si>
  <si>
    <t>Watkins N</t>
  </si>
  <si>
    <t>Dull Knife</t>
  </si>
  <si>
    <t>Rockport</t>
  </si>
  <si>
    <t>Tomahawk</t>
  </si>
  <si>
    <t>TAKE-AWAY</t>
  </si>
  <si>
    <t>TOTAL</t>
  </si>
  <si>
    <t>Kit Carson</t>
  </si>
  <si>
    <t>Rawlins East</t>
  </si>
  <si>
    <t>150-400</t>
  </si>
  <si>
    <t>Medicine</t>
  </si>
  <si>
    <t>Bow</t>
  </si>
  <si>
    <t>Displacement</t>
  </si>
  <si>
    <t>Red Sand</t>
  </si>
  <si>
    <t>Rawlins</t>
  </si>
  <si>
    <t>274-380-440-940*</t>
  </si>
  <si>
    <t>HISTORICALS</t>
  </si>
  <si>
    <t>Month</t>
  </si>
  <si>
    <t>CIG Laramie</t>
  </si>
  <si>
    <t>WIC Cheyenne</t>
  </si>
  <si>
    <t>Chey S</t>
  </si>
  <si>
    <t>1.  Denver usage over the past two winters has averaged 930Mcf.</t>
  </si>
  <si>
    <t xml:space="preserve">       - winters have been very mild the past two years.</t>
  </si>
  <si>
    <t>2.  All time peak consumption has been 1.5Bcf</t>
  </si>
  <si>
    <t>3.  Estimated max peak is 1.8Bcf</t>
  </si>
  <si>
    <t>4.  Estimate for average load for an average winter is 1Bcf  - 1.2Bcf.</t>
  </si>
  <si>
    <t>USAGE FIGURES</t>
  </si>
  <si>
    <t>Hi</t>
  </si>
  <si>
    <t>Lo</t>
  </si>
  <si>
    <t>Denver</t>
  </si>
  <si>
    <t>N/A</t>
  </si>
  <si>
    <t>Date</t>
  </si>
  <si>
    <t>Avg</t>
  </si>
  <si>
    <t>WEATHER</t>
  </si>
  <si>
    <t>norm</t>
  </si>
  <si>
    <t>EXISTING</t>
  </si>
  <si>
    <t>Summary</t>
  </si>
  <si>
    <t>PRB</t>
  </si>
  <si>
    <t>WRB</t>
  </si>
  <si>
    <t>Other</t>
  </si>
  <si>
    <t>thru</t>
  </si>
  <si>
    <t>Year</t>
  </si>
  <si>
    <t>mmcfd</t>
  </si>
  <si>
    <t>DENVER</t>
  </si>
  <si>
    <t>GAGE</t>
  </si>
  <si>
    <t>Remaining</t>
  </si>
  <si>
    <t>WESTERN MARKETS</t>
  </si>
  <si>
    <t>SUMMARY</t>
  </si>
  <si>
    <t>Supply</t>
  </si>
  <si>
    <t>Gage</t>
  </si>
  <si>
    <t>West</t>
  </si>
  <si>
    <t>Non Seasonal</t>
  </si>
  <si>
    <t>Total</t>
  </si>
  <si>
    <t>Seasonal</t>
  </si>
  <si>
    <t>Capacity</t>
  </si>
  <si>
    <t xml:space="preserve">Before </t>
  </si>
  <si>
    <t>Stranded</t>
  </si>
  <si>
    <t>Summer</t>
  </si>
  <si>
    <t>Winter</t>
  </si>
  <si>
    <t>Existing</t>
  </si>
  <si>
    <t>Swing</t>
  </si>
  <si>
    <t>Wind River Basin</t>
  </si>
  <si>
    <t>Powder River Basin</t>
  </si>
  <si>
    <t>mm/d</t>
  </si>
  <si>
    <t>Other Rockies</t>
  </si>
  <si>
    <t>Rockies</t>
  </si>
  <si>
    <t>Trailblazer</t>
  </si>
  <si>
    <t>Kern</t>
  </si>
  <si>
    <t>OTHER</t>
  </si>
  <si>
    <t>Laramie East</t>
  </si>
  <si>
    <t>Cheyenne East</t>
  </si>
  <si>
    <t>Powder River</t>
  </si>
  <si>
    <t>Wind River</t>
  </si>
  <si>
    <t>EXISTING PRODUCTION</t>
  </si>
  <si>
    <t>Cheyenne South</t>
  </si>
  <si>
    <t>Denver (PSCO?)</t>
  </si>
  <si>
    <t>Available Capacity</t>
  </si>
  <si>
    <t>INCREMENTAL PRODUCTION</t>
  </si>
  <si>
    <t>EXISTING CAPACITY / MARKET</t>
  </si>
  <si>
    <t>Swing Available</t>
  </si>
  <si>
    <t>Incremental Volume</t>
  </si>
  <si>
    <t>Swing/Incremental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</si>
</sst>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_);[Red]\(0\)"/>
    <numFmt numFmtId="165" formatCode="0.0_);[Red]\(0.0\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MS Sans Serif"/>
      <family val="2"/>
    </font>
    <font>
      <sz val="8"/>
      <name val="Arial"/>
    </font>
    <font>
      <sz val="10"/>
      <color indexed="9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9"/>
      <name val="Arial"/>
      <family val="2"/>
    </font>
    <font>
      <sz val="1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3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0" fillId="0" borderId="5" xfId="0" applyBorder="1" applyAlignment="1"/>
    <xf numFmtId="38" fontId="4" fillId="5" borderId="10" xfId="0" applyNumberFormat="1" applyFont="1" applyFill="1" applyBorder="1" applyAlignment="1">
      <alignment horizontal="center"/>
    </xf>
    <xf numFmtId="38" fontId="7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  <xf numFmtId="164" fontId="5" fillId="0" borderId="0" xfId="0" applyNumberFormat="1" applyFont="1" applyFill="1" applyBorder="1" applyAlignment="1">
      <alignment horizontal="center"/>
    </xf>
    <xf numFmtId="0" fontId="0" fillId="6" borderId="11" xfId="0" applyFill="1" applyBorder="1"/>
    <xf numFmtId="0" fontId="2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5" fillId="0" borderId="13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Border="1" applyAlignment="1"/>
    <xf numFmtId="17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4" fontId="0" fillId="0" borderId="0" xfId="0" applyNumberFormat="1" applyFill="1" applyBorder="1" applyAlignment="1"/>
    <xf numFmtId="14" fontId="9" fillId="0" borderId="0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0" borderId="0" xfId="0" applyNumberFormat="1" applyFont="1" applyFill="1" applyBorder="1" applyAlignment="1"/>
    <xf numFmtId="165" fontId="0" fillId="0" borderId="0" xfId="0" applyNumberFormat="1" applyFill="1" applyBorder="1" applyAlignment="1"/>
    <xf numFmtId="0" fontId="6" fillId="0" borderId="0" xfId="0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5" fillId="7" borderId="15" xfId="0" applyFont="1" applyFill="1" applyBorder="1" applyAlignment="1">
      <alignment horizontal="right"/>
    </xf>
    <xf numFmtId="17" fontId="0" fillId="7" borderId="7" xfId="0" applyNumberFormat="1" applyFill="1" applyBorder="1"/>
    <xf numFmtId="17" fontId="0" fillId="7" borderId="0" xfId="0" applyNumberFormat="1" applyFill="1" applyBorder="1" applyAlignment="1">
      <alignment horizontal="center"/>
    </xf>
    <xf numFmtId="17" fontId="0" fillId="7" borderId="0" xfId="0" applyNumberFormat="1" applyFill="1" applyBorder="1"/>
    <xf numFmtId="1" fontId="0" fillId="7" borderId="14" xfId="0" applyNumberFormat="1" applyFill="1" applyBorder="1"/>
    <xf numFmtId="17" fontId="0" fillId="7" borderId="8" xfId="0" applyNumberFormat="1" applyFill="1" applyBorder="1"/>
    <xf numFmtId="17" fontId="0" fillId="7" borderId="2" xfId="0" applyNumberFormat="1" applyFill="1" applyBorder="1" applyAlignment="1">
      <alignment horizontal="center"/>
    </xf>
    <xf numFmtId="17" fontId="0" fillId="7" borderId="2" xfId="0" applyNumberFormat="1" applyFill="1" applyBorder="1"/>
    <xf numFmtId="1" fontId="0" fillId="7" borderId="11" xfId="0" applyNumberFormat="1" applyFill="1" applyBorder="1"/>
    <xf numFmtId="17" fontId="0" fillId="0" borderId="16" xfId="0" applyNumberFormat="1" applyFill="1" applyBorder="1" applyAlignment="1"/>
    <xf numFmtId="164" fontId="0" fillId="0" borderId="6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17" fontId="0" fillId="0" borderId="4" xfId="0" applyNumberFormat="1" applyFill="1" applyBorder="1" applyAlignment="1"/>
    <xf numFmtId="164" fontId="0" fillId="0" borderId="5" xfId="0" applyNumberFormat="1" applyFill="1" applyBorder="1" applyAlignment="1">
      <alignment horizontal="center"/>
    </xf>
    <xf numFmtId="17" fontId="0" fillId="0" borderId="19" xfId="0" applyNumberFormat="1" applyFill="1" applyBorder="1" applyAlignment="1"/>
    <xf numFmtId="164" fontId="0" fillId="0" borderId="20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0" fontId="0" fillId="6" borderId="23" xfId="0" applyFill="1" applyBorder="1"/>
    <xf numFmtId="0" fontId="0" fillId="6" borderId="15" xfId="0" applyFill="1" applyBorder="1"/>
    <xf numFmtId="0" fontId="0" fillId="6" borderId="8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4" xfId="0" applyFill="1" applyBorder="1" applyAlignment="1">
      <alignment horizontal="center"/>
    </xf>
    <xf numFmtId="1" fontId="0" fillId="7" borderId="11" xfId="0" applyNumberFormat="1" applyFill="1" applyBorder="1" applyAlignment="1"/>
    <xf numFmtId="0" fontId="0" fillId="7" borderId="24" xfId="0" applyFill="1" applyBorder="1" applyAlignment="1"/>
    <xf numFmtId="0" fontId="0" fillId="6" borderId="25" xfId="0" applyFill="1" applyBorder="1" applyAlignment="1">
      <alignment horizontal="center"/>
    </xf>
    <xf numFmtId="0" fontId="5" fillId="4" borderId="15" xfId="0" applyFont="1" applyFill="1" applyBorder="1" applyAlignment="1">
      <alignment horizontal="right"/>
    </xf>
    <xf numFmtId="0" fontId="0" fillId="4" borderId="0" xfId="0" applyFill="1" applyBorder="1"/>
    <xf numFmtId="17" fontId="0" fillId="4" borderId="7" xfId="0" applyNumberFormat="1" applyFill="1" applyBorder="1"/>
    <xf numFmtId="17" fontId="0" fillId="4" borderId="0" xfId="0" applyNumberFormat="1" applyFill="1" applyBorder="1" applyAlignment="1">
      <alignment horizontal="center"/>
    </xf>
    <xf numFmtId="17" fontId="0" fillId="4" borderId="0" xfId="0" applyNumberFormat="1" applyFill="1" applyBorder="1"/>
    <xf numFmtId="1" fontId="0" fillId="4" borderId="14" xfId="0" applyNumberFormat="1" applyFill="1" applyBorder="1"/>
    <xf numFmtId="17" fontId="0" fillId="4" borderId="8" xfId="0" applyNumberFormat="1" applyFill="1" applyBorder="1"/>
    <xf numFmtId="17" fontId="0" fillId="4" borderId="2" xfId="0" applyNumberFormat="1" applyFill="1" applyBorder="1" applyAlignment="1">
      <alignment horizontal="center"/>
    </xf>
    <xf numFmtId="17" fontId="0" fillId="4" borderId="2" xfId="0" applyNumberFormat="1" applyFill="1" applyBorder="1"/>
    <xf numFmtId="1" fontId="0" fillId="4" borderId="11" xfId="0" applyNumberForma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/>
    <xf numFmtId="0" fontId="0" fillId="4" borderId="14" xfId="0" applyFill="1" applyBorder="1"/>
    <xf numFmtId="0" fontId="0" fillId="4" borderId="11" xfId="0" applyFill="1" applyBorder="1"/>
    <xf numFmtId="17" fontId="0" fillId="4" borderId="7" xfId="0" applyNumberFormat="1" applyFill="1" applyBorder="1" applyAlignment="1"/>
    <xf numFmtId="17" fontId="0" fillId="4" borderId="0" xfId="0" applyNumberFormat="1" applyFill="1" applyBorder="1" applyAlignment="1"/>
    <xf numFmtId="17" fontId="0" fillId="4" borderId="8" xfId="0" applyNumberFormat="1" applyFill="1" applyBorder="1" applyAlignment="1"/>
    <xf numFmtId="17" fontId="0" fillId="4" borderId="2" xfId="0" applyNumberFormat="1" applyFill="1" applyBorder="1" applyAlignment="1"/>
    <xf numFmtId="43" fontId="0" fillId="0" borderId="0" xfId="1" applyFont="1"/>
    <xf numFmtId="1" fontId="0" fillId="4" borderId="0" xfId="0" applyNumberFormat="1" applyFill="1" applyBorder="1"/>
    <xf numFmtId="0" fontId="11" fillId="4" borderId="26" xfId="0" applyFont="1" applyFill="1" applyBorder="1" applyAlignment="1">
      <alignment horizontal="center"/>
    </xf>
    <xf numFmtId="0" fontId="11" fillId="4" borderId="0" xfId="0" applyFont="1" applyFill="1" applyBorder="1" applyAlignment="1"/>
    <xf numFmtId="17" fontId="0" fillId="7" borderId="7" xfId="0" applyNumberFormat="1" applyFill="1" applyBorder="1" applyAlignment="1"/>
    <xf numFmtId="17" fontId="0" fillId="7" borderId="0" xfId="0" applyNumberFormat="1" applyFill="1" applyBorder="1" applyAlignment="1"/>
    <xf numFmtId="1" fontId="0" fillId="7" borderId="14" xfId="0" applyNumberFormat="1" applyFill="1" applyBorder="1" applyAlignment="1"/>
    <xf numFmtId="17" fontId="0" fillId="7" borderId="8" xfId="0" applyNumberFormat="1" applyFill="1" applyBorder="1" applyAlignment="1"/>
    <xf numFmtId="17" fontId="0" fillId="7" borderId="2" xfId="0" applyNumberFormat="1" applyFill="1" applyBorder="1" applyAlignment="1"/>
    <xf numFmtId="0" fontId="0" fillId="7" borderId="25" xfId="0" applyFill="1" applyBorder="1" applyAlignment="1"/>
    <xf numFmtId="0" fontId="5" fillId="4" borderId="23" xfId="0" applyFont="1" applyFill="1" applyBorder="1" applyAlignment="1">
      <alignment horizontal="center"/>
    </xf>
    <xf numFmtId="0" fontId="0" fillId="4" borderId="0" xfId="0" quotePrefix="1" applyFill="1" applyBorder="1"/>
    <xf numFmtId="0" fontId="0" fillId="0" borderId="1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13" xfId="0" applyFill="1" applyBorder="1"/>
    <xf numFmtId="0" fontId="0" fillId="4" borderId="22" xfId="0" applyFill="1" applyBorder="1"/>
    <xf numFmtId="0" fontId="0" fillId="0" borderId="27" xfId="0" applyFill="1" applyBorder="1" applyAlignment="1">
      <alignment horizontal="center"/>
    </xf>
    <xf numFmtId="0" fontId="0" fillId="4" borderId="28" xfId="0" applyFill="1" applyBorder="1"/>
    <xf numFmtId="0" fontId="0" fillId="4" borderId="29" xfId="0" applyFill="1" applyBorder="1"/>
    <xf numFmtId="0" fontId="0" fillId="4" borderId="2" xfId="0" applyFill="1" applyBorder="1"/>
    <xf numFmtId="0" fontId="0" fillId="4" borderId="0" xfId="0" applyFill="1" applyBorder="1" applyAlignment="1">
      <alignment horizontal="right"/>
    </xf>
    <xf numFmtId="1" fontId="0" fillId="4" borderId="0" xfId="0" applyNumberFormat="1" applyFill="1" applyBorder="1" applyAlignment="1"/>
    <xf numFmtId="0" fontId="5" fillId="4" borderId="0" xfId="0" applyFont="1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4" borderId="18" xfId="0" applyFill="1" applyBorder="1" applyAlignment="1">
      <alignment horizontal="right"/>
    </xf>
    <xf numFmtId="1" fontId="0" fillId="4" borderId="13" xfId="0" applyNumberFormat="1" applyFill="1" applyBorder="1"/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1" fontId="0" fillId="4" borderId="4" xfId="0" applyNumberFormat="1" applyFill="1" applyBorder="1" applyAlignment="1"/>
    <xf numFmtId="1" fontId="0" fillId="4" borderId="5" xfId="0" applyNumberFormat="1" applyFill="1" applyBorder="1" applyAlignment="1"/>
    <xf numFmtId="1" fontId="0" fillId="4" borderId="19" xfId="0" applyNumberFormat="1" applyFill="1" applyBorder="1" applyAlignment="1"/>
    <xf numFmtId="1" fontId="0" fillId="4" borderId="13" xfId="0" applyNumberFormat="1" applyFill="1" applyBorder="1" applyAlignment="1"/>
    <xf numFmtId="1" fontId="0" fillId="4" borderId="22" xfId="0" applyNumberFormat="1" applyFill="1" applyBorder="1" applyAlignment="1"/>
    <xf numFmtId="0" fontId="2" fillId="4" borderId="0" xfId="0" applyFont="1" applyFill="1" applyBorder="1" applyAlignment="1"/>
    <xf numFmtId="1" fontId="2" fillId="4" borderId="0" xfId="0" applyNumberFormat="1" applyFont="1" applyFill="1" applyBorder="1" applyAlignment="1"/>
    <xf numFmtId="17" fontId="0" fillId="4" borderId="10" xfId="0" applyNumberFormat="1" applyFill="1" applyBorder="1" applyAlignment="1"/>
    <xf numFmtId="17" fontId="0" fillId="4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/>
    <xf numFmtId="1" fontId="0" fillId="6" borderId="10" xfId="0" applyNumberFormat="1" applyFill="1" applyBorder="1" applyAlignment="1"/>
    <xf numFmtId="0" fontId="0" fillId="4" borderId="30" xfId="0" applyFill="1" applyBorder="1" applyAlignment="1"/>
    <xf numFmtId="17" fontId="0" fillId="4" borderId="31" xfId="0" applyNumberFormat="1" applyFill="1" applyBorder="1" applyAlignment="1"/>
    <xf numFmtId="1" fontId="0" fillId="4" borderId="32" xfId="0" applyNumberFormat="1" applyFill="1" applyBorder="1" applyAlignment="1"/>
    <xf numFmtId="17" fontId="0" fillId="4" borderId="33" xfId="0" applyNumberFormat="1" applyFill="1" applyBorder="1" applyAlignment="1"/>
    <xf numFmtId="17" fontId="0" fillId="4" borderId="34" xfId="0" applyNumberFormat="1" applyFill="1" applyBorder="1" applyAlignment="1">
      <alignment horizontal="center"/>
    </xf>
    <xf numFmtId="17" fontId="0" fillId="4" borderId="34" xfId="0" applyNumberFormat="1" applyFill="1" applyBorder="1" applyAlignment="1"/>
    <xf numFmtId="1" fontId="0" fillId="7" borderId="34" xfId="0" applyNumberFormat="1" applyFill="1" applyBorder="1" applyAlignment="1"/>
    <xf numFmtId="1" fontId="0" fillId="6" borderId="34" xfId="0" applyNumberFormat="1" applyFill="1" applyBorder="1" applyAlignment="1"/>
    <xf numFmtId="1" fontId="0" fillId="4" borderId="35" xfId="0" applyNumberFormat="1" applyFill="1" applyBorder="1" applyAlignment="1"/>
    <xf numFmtId="0" fontId="12" fillId="4" borderId="36" xfId="0" applyFont="1" applyFill="1" applyBorder="1" applyAlignment="1"/>
    <xf numFmtId="0" fontId="13" fillId="0" borderId="37" xfId="0" applyFont="1" applyBorder="1" applyAlignment="1"/>
    <xf numFmtId="0" fontId="0" fillId="7" borderId="37" xfId="0" applyFill="1" applyBorder="1" applyAlignment="1">
      <alignment wrapText="1"/>
    </xf>
    <xf numFmtId="0" fontId="0" fillId="6" borderId="37" xfId="0" applyFill="1" applyBorder="1" applyAlignment="1">
      <alignment wrapText="1"/>
    </xf>
    <xf numFmtId="0" fontId="11" fillId="7" borderId="23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38" fontId="4" fillId="5" borderId="1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66821345707655"/>
          <c:y val="1.95312872529740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8816705336426"/>
          <c:y val="0.11328146606724943"/>
          <c:w val="0.86310904872389793"/>
          <c:h val="0.64843873679873809"/>
        </c:manualLayout>
      </c:layout>
      <c:lineChart>
        <c:grouping val="standard"/>
        <c:varyColors val="0"/>
        <c:ser>
          <c:idx val="0"/>
          <c:order val="0"/>
          <c:tx>
            <c:v>Wind River Production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'Volume Map'!$N$21:$N$32</c:f>
              <c:numCache>
                <c:formatCode>mmm\-yy</c:formatCode>
                <c:ptCount val="12"/>
                <c:pt idx="0">
                  <c:v>36800</c:v>
                </c:pt>
                <c:pt idx="1">
                  <c:v>36981</c:v>
                </c:pt>
                <c:pt idx="2">
                  <c:v>37195</c:v>
                </c:pt>
                <c:pt idx="3">
                  <c:v>37346</c:v>
                </c:pt>
                <c:pt idx="4">
                  <c:v>37560</c:v>
                </c:pt>
                <c:pt idx="5">
                  <c:v>37711</c:v>
                </c:pt>
                <c:pt idx="6">
                  <c:v>37925</c:v>
                </c:pt>
                <c:pt idx="7">
                  <c:v>38077</c:v>
                </c:pt>
                <c:pt idx="8">
                  <c:v>38291</c:v>
                </c:pt>
                <c:pt idx="9">
                  <c:v>38442</c:v>
                </c:pt>
                <c:pt idx="10">
                  <c:v>38656</c:v>
                </c:pt>
                <c:pt idx="11">
                  <c:v>38807</c:v>
                </c:pt>
              </c:numCache>
            </c:numRef>
          </c:cat>
          <c:val>
            <c:numRef>
              <c:f>'Volume Map'!$O$21:$O$32</c:f>
              <c:numCache>
                <c:formatCode>0</c:formatCode>
                <c:ptCount val="12"/>
                <c:pt idx="0">
                  <c:v>20</c:v>
                </c:pt>
                <c:pt idx="1">
                  <c:v>59</c:v>
                </c:pt>
                <c:pt idx="2">
                  <c:v>130.71428571428572</c:v>
                </c:pt>
                <c:pt idx="3">
                  <c:v>181</c:v>
                </c:pt>
                <c:pt idx="4">
                  <c:v>227.85714285714286</c:v>
                </c:pt>
                <c:pt idx="5">
                  <c:v>325</c:v>
                </c:pt>
                <c:pt idx="6">
                  <c:v>365</c:v>
                </c:pt>
                <c:pt idx="7">
                  <c:v>395</c:v>
                </c:pt>
                <c:pt idx="8">
                  <c:v>430</c:v>
                </c:pt>
                <c:pt idx="9">
                  <c:v>475</c:v>
                </c:pt>
                <c:pt idx="10">
                  <c:v>495</c:v>
                </c:pt>
                <c:pt idx="11">
                  <c:v>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02928"/>
        <c:axId val="141903488"/>
      </c:lineChart>
      <c:dateAx>
        <c:axId val="141902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0348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41903488"/>
        <c:scaling>
          <c:orientation val="minMax"/>
          <c:max val="7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02928"/>
        <c:crosses val="autoZero"/>
        <c:crossBetween val="between"/>
        <c:majorUnit val="100"/>
        <c:minorUnit val="2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Powder River Production</a:t>
            </a:r>
          </a:p>
        </c:rich>
      </c:tx>
      <c:layout>
        <c:manualLayout>
          <c:xMode val="edge"/>
          <c:yMode val="edge"/>
          <c:x val="0.32105263157894737"/>
          <c:y val="2.36220472440944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473684210526316E-2"/>
          <c:y val="0.13385826771653545"/>
          <c:w val="0.84473684210526312"/>
          <c:h val="0.63385826771653542"/>
        </c:manualLayout>
      </c:layout>
      <c:lineChart>
        <c:grouping val="standard"/>
        <c:varyColors val="0"/>
        <c:ser>
          <c:idx val="0"/>
          <c:order val="0"/>
          <c:tx>
            <c:v>Wind River Production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'Volume Map'!$V$21:$V$32</c:f>
              <c:numCache>
                <c:formatCode>mmm\-yy</c:formatCode>
                <c:ptCount val="12"/>
                <c:pt idx="0">
                  <c:v>36800</c:v>
                </c:pt>
                <c:pt idx="1">
                  <c:v>36981</c:v>
                </c:pt>
                <c:pt idx="2">
                  <c:v>37195</c:v>
                </c:pt>
                <c:pt idx="3">
                  <c:v>37346</c:v>
                </c:pt>
                <c:pt idx="4">
                  <c:v>37560</c:v>
                </c:pt>
                <c:pt idx="5">
                  <c:v>37711</c:v>
                </c:pt>
                <c:pt idx="6">
                  <c:v>37925</c:v>
                </c:pt>
                <c:pt idx="7">
                  <c:v>38077</c:v>
                </c:pt>
                <c:pt idx="8">
                  <c:v>38291</c:v>
                </c:pt>
                <c:pt idx="9">
                  <c:v>38442</c:v>
                </c:pt>
                <c:pt idx="10">
                  <c:v>38656</c:v>
                </c:pt>
                <c:pt idx="11">
                  <c:v>38807</c:v>
                </c:pt>
              </c:numCache>
            </c:numRef>
          </c:cat>
          <c:val>
            <c:numRef>
              <c:f>'Volume Map'!$W$21:$W$32</c:f>
              <c:numCache>
                <c:formatCode>0</c:formatCode>
                <c:ptCount val="12"/>
                <c:pt idx="0">
                  <c:v>18</c:v>
                </c:pt>
                <c:pt idx="1">
                  <c:v>90</c:v>
                </c:pt>
                <c:pt idx="2">
                  <c:v>121.42857142857143</c:v>
                </c:pt>
                <c:pt idx="3">
                  <c:v>210.57142857142853</c:v>
                </c:pt>
                <c:pt idx="4">
                  <c:v>320</c:v>
                </c:pt>
                <c:pt idx="5">
                  <c:v>422.85714285714238</c:v>
                </c:pt>
                <c:pt idx="6">
                  <c:v>505</c:v>
                </c:pt>
                <c:pt idx="7">
                  <c:v>555</c:v>
                </c:pt>
                <c:pt idx="8">
                  <c:v>605</c:v>
                </c:pt>
                <c:pt idx="9">
                  <c:v>655</c:v>
                </c:pt>
                <c:pt idx="10">
                  <c:v>705</c:v>
                </c:pt>
                <c:pt idx="11">
                  <c:v>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05728"/>
        <c:axId val="141906288"/>
      </c:lineChart>
      <c:dateAx>
        <c:axId val="141905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0628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4190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057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Incremental Volume vs. Incremental Capacity</a:t>
            </a:r>
          </a:p>
        </c:rich>
      </c:tx>
      <c:layout>
        <c:manualLayout>
          <c:xMode val="edge"/>
          <c:yMode val="edge"/>
          <c:x val="0.15010156854316736"/>
          <c:y val="3.287671232876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61877576973703"/>
          <c:y val="0.11232876712328767"/>
          <c:w val="0.81541662911288226"/>
          <c:h val="0.65753424657534243"/>
        </c:manualLayout>
      </c:layout>
      <c:lineChart>
        <c:grouping val="standard"/>
        <c:varyColors val="0"/>
        <c:ser>
          <c:idx val="2"/>
          <c:order val="0"/>
          <c:tx>
            <c:v>Incremental Volume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'Volume Map'!$H$45:$H$56</c:f>
              <c:numCache>
                <c:formatCode>mmm\-yy</c:formatCode>
                <c:ptCount val="12"/>
                <c:pt idx="0">
                  <c:v>36800</c:v>
                </c:pt>
                <c:pt idx="1">
                  <c:v>36981</c:v>
                </c:pt>
                <c:pt idx="2">
                  <c:v>37195</c:v>
                </c:pt>
                <c:pt idx="3">
                  <c:v>37346</c:v>
                </c:pt>
                <c:pt idx="4">
                  <c:v>37560</c:v>
                </c:pt>
                <c:pt idx="5">
                  <c:v>37711</c:v>
                </c:pt>
                <c:pt idx="6">
                  <c:v>37925</c:v>
                </c:pt>
                <c:pt idx="7">
                  <c:v>38077</c:v>
                </c:pt>
                <c:pt idx="8">
                  <c:v>38291</c:v>
                </c:pt>
                <c:pt idx="9">
                  <c:v>38442</c:v>
                </c:pt>
                <c:pt idx="10">
                  <c:v>38656</c:v>
                </c:pt>
                <c:pt idx="11">
                  <c:v>38807</c:v>
                </c:pt>
              </c:numCache>
            </c:numRef>
          </c:cat>
          <c:val>
            <c:numRef>
              <c:f>'Volume Map'!$I$45:$I$56</c:f>
              <c:numCache>
                <c:formatCode>0</c:formatCode>
                <c:ptCount val="12"/>
                <c:pt idx="0">
                  <c:v>64.400000000000006</c:v>
                </c:pt>
                <c:pt idx="1">
                  <c:v>215</c:v>
                </c:pt>
                <c:pt idx="2">
                  <c:v>363.34285714285716</c:v>
                </c:pt>
                <c:pt idx="3">
                  <c:v>570.57142857142856</c:v>
                </c:pt>
                <c:pt idx="4">
                  <c:v>760.85714285714289</c:v>
                </c:pt>
                <c:pt idx="5">
                  <c:v>1011.8571428571424</c:v>
                </c:pt>
                <c:pt idx="6">
                  <c:v>1178.8</c:v>
                </c:pt>
                <c:pt idx="7">
                  <c:v>1326</c:v>
                </c:pt>
                <c:pt idx="8">
                  <c:v>1450.6</c:v>
                </c:pt>
                <c:pt idx="9">
                  <c:v>1605</c:v>
                </c:pt>
                <c:pt idx="10">
                  <c:v>1708.6</c:v>
                </c:pt>
                <c:pt idx="11">
                  <c:v>1829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'Volume Map'!$J$44</c:f>
              <c:strCache>
                <c:ptCount val="1"/>
                <c:pt idx="0">
                  <c:v>Swing/Incremental 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'Volume Map'!$H$45:$H$56</c:f>
              <c:numCache>
                <c:formatCode>mmm\-yy</c:formatCode>
                <c:ptCount val="12"/>
                <c:pt idx="0">
                  <c:v>36800</c:v>
                </c:pt>
                <c:pt idx="1">
                  <c:v>36981</c:v>
                </c:pt>
                <c:pt idx="2">
                  <c:v>37195</c:v>
                </c:pt>
                <c:pt idx="3">
                  <c:v>37346</c:v>
                </c:pt>
                <c:pt idx="4">
                  <c:v>37560</c:v>
                </c:pt>
                <c:pt idx="5">
                  <c:v>37711</c:v>
                </c:pt>
                <c:pt idx="6">
                  <c:v>37925</c:v>
                </c:pt>
                <c:pt idx="7">
                  <c:v>38077</c:v>
                </c:pt>
                <c:pt idx="8">
                  <c:v>38291</c:v>
                </c:pt>
                <c:pt idx="9">
                  <c:v>38442</c:v>
                </c:pt>
                <c:pt idx="10">
                  <c:v>38656</c:v>
                </c:pt>
                <c:pt idx="11">
                  <c:v>38807</c:v>
                </c:pt>
              </c:numCache>
            </c:numRef>
          </c:cat>
          <c:val>
            <c:numRef>
              <c:f>'Volume Map'!$J$45:$J$56</c:f>
              <c:numCache>
                <c:formatCode>0</c:formatCode>
                <c:ptCount val="12"/>
                <c:pt idx="0">
                  <c:v>61</c:v>
                </c:pt>
                <c:pt idx="1">
                  <c:v>521</c:v>
                </c:pt>
                <c:pt idx="2">
                  <c:v>61</c:v>
                </c:pt>
                <c:pt idx="3">
                  <c:v>521</c:v>
                </c:pt>
                <c:pt idx="4">
                  <c:v>61</c:v>
                </c:pt>
                <c:pt idx="5">
                  <c:v>871</c:v>
                </c:pt>
                <c:pt idx="6">
                  <c:v>711</c:v>
                </c:pt>
                <c:pt idx="7">
                  <c:v>1171</c:v>
                </c:pt>
                <c:pt idx="8">
                  <c:v>711</c:v>
                </c:pt>
                <c:pt idx="9">
                  <c:v>1171</c:v>
                </c:pt>
                <c:pt idx="10">
                  <c:v>711</c:v>
                </c:pt>
                <c:pt idx="11">
                  <c:v>1171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9648"/>
        <c:axId val="141910208"/>
      </c:lineChart>
      <c:dateAx>
        <c:axId val="1419096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1910208"/>
        <c:crosses val="autoZero"/>
        <c:auto val="1"/>
        <c:lblOffset val="100"/>
        <c:baseTimeUnit val="months"/>
      </c:dateAx>
      <c:valAx>
        <c:axId val="14191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09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93117109372138"/>
          <c:y val="0.91506849315068495"/>
          <c:w val="0.76267824016528285"/>
          <c:h val="6.84931506849315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Rockies Production</a:t>
            </a:r>
          </a:p>
        </c:rich>
      </c:tx>
      <c:layout>
        <c:manualLayout>
          <c:xMode val="edge"/>
          <c:yMode val="edge"/>
          <c:x val="0.32950369928557033"/>
          <c:y val="1.984188177513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8575362632933"/>
          <c:y val="0.11508291429576256"/>
          <c:w val="0.86408312749712501"/>
          <c:h val="0.64287696951425977"/>
        </c:manualLayout>
      </c:layout>
      <c:lineChart>
        <c:grouping val="standard"/>
        <c:varyColors val="0"/>
        <c:ser>
          <c:idx val="0"/>
          <c:order val="0"/>
          <c:tx>
            <c:v>Wind River Production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'Volume Map'!$N$21:$N$32</c:f>
              <c:numCache>
                <c:formatCode>mmm\-yy</c:formatCode>
                <c:ptCount val="12"/>
                <c:pt idx="0">
                  <c:v>36800</c:v>
                </c:pt>
                <c:pt idx="1">
                  <c:v>36981</c:v>
                </c:pt>
                <c:pt idx="2">
                  <c:v>37195</c:v>
                </c:pt>
                <c:pt idx="3">
                  <c:v>37346</c:v>
                </c:pt>
                <c:pt idx="4">
                  <c:v>37560</c:v>
                </c:pt>
                <c:pt idx="5">
                  <c:v>37711</c:v>
                </c:pt>
                <c:pt idx="6">
                  <c:v>37925</c:v>
                </c:pt>
                <c:pt idx="7">
                  <c:v>38077</c:v>
                </c:pt>
                <c:pt idx="8">
                  <c:v>38291</c:v>
                </c:pt>
                <c:pt idx="9">
                  <c:v>38442</c:v>
                </c:pt>
                <c:pt idx="10">
                  <c:v>38656</c:v>
                </c:pt>
                <c:pt idx="11">
                  <c:v>38807</c:v>
                </c:pt>
              </c:numCache>
            </c:numRef>
          </c:cat>
          <c:val>
            <c:numRef>
              <c:f>'Volume Map'!$I$21:$I$32</c:f>
              <c:numCache>
                <c:formatCode>0</c:formatCode>
                <c:ptCount val="12"/>
                <c:pt idx="0">
                  <c:v>26.4</c:v>
                </c:pt>
                <c:pt idx="1">
                  <c:v>66</c:v>
                </c:pt>
                <c:pt idx="2">
                  <c:v>111.2</c:v>
                </c:pt>
                <c:pt idx="3">
                  <c:v>179</c:v>
                </c:pt>
                <c:pt idx="4">
                  <c:v>213</c:v>
                </c:pt>
                <c:pt idx="5">
                  <c:v>264</c:v>
                </c:pt>
                <c:pt idx="6">
                  <c:v>308.8</c:v>
                </c:pt>
                <c:pt idx="7">
                  <c:v>376</c:v>
                </c:pt>
                <c:pt idx="8">
                  <c:v>415.6</c:v>
                </c:pt>
                <c:pt idx="9">
                  <c:v>475</c:v>
                </c:pt>
                <c:pt idx="10">
                  <c:v>508.6</c:v>
                </c:pt>
                <c:pt idx="11">
                  <c:v>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73504"/>
        <c:axId val="228874064"/>
      </c:lineChart>
      <c:dateAx>
        <c:axId val="228873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4064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28874064"/>
        <c:scaling>
          <c:orientation val="minMax"/>
          <c:max val="7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3504"/>
        <c:crosses val="autoZero"/>
        <c:crossBetween val="between"/>
        <c:majorUnit val="100"/>
        <c:minorUnit val="2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42</xdr:row>
      <xdr:rowOff>142875</xdr:rowOff>
    </xdr:from>
    <xdr:to>
      <xdr:col>3</xdr:col>
      <xdr:colOff>104775</xdr:colOff>
      <xdr:row>48</xdr:row>
      <xdr:rowOff>142875</xdr:rowOff>
    </xdr:to>
    <xdr:sp macro="" textlink="">
      <xdr:nvSpPr>
        <xdr:cNvPr id="4152" name="Oval 56"/>
        <xdr:cNvSpPr>
          <a:spLocks noChangeArrowheads="1"/>
        </xdr:cNvSpPr>
      </xdr:nvSpPr>
      <xdr:spPr bwMode="auto">
        <a:xfrm>
          <a:off x="352425" y="7229475"/>
          <a:ext cx="1162050" cy="12096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24</xdr:col>
      <xdr:colOff>533400</xdr:colOff>
      <xdr:row>50</xdr:row>
      <xdr:rowOff>123825</xdr:rowOff>
    </xdr:from>
    <xdr:to>
      <xdr:col>27</xdr:col>
      <xdr:colOff>66675</xdr:colOff>
      <xdr:row>57</xdr:row>
      <xdr:rowOff>114300</xdr:rowOff>
    </xdr:to>
    <xdr:sp macro="" textlink="">
      <xdr:nvSpPr>
        <xdr:cNvPr id="4097" name="Oval 1"/>
        <xdr:cNvSpPr>
          <a:spLocks noChangeArrowheads="1"/>
        </xdr:cNvSpPr>
      </xdr:nvSpPr>
      <xdr:spPr bwMode="auto">
        <a:xfrm>
          <a:off x="12372975" y="8753475"/>
          <a:ext cx="1200150" cy="11525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26</xdr:col>
      <xdr:colOff>342900</xdr:colOff>
      <xdr:row>31</xdr:row>
      <xdr:rowOff>114300</xdr:rowOff>
    </xdr:from>
    <xdr:to>
      <xdr:col>28</xdr:col>
      <xdr:colOff>428625</xdr:colOff>
      <xdr:row>39</xdr:row>
      <xdr:rowOff>38100</xdr:rowOff>
    </xdr:to>
    <xdr:sp macro="" textlink="">
      <xdr:nvSpPr>
        <xdr:cNvPr id="4098" name="Oval 2"/>
        <xdr:cNvSpPr>
          <a:spLocks noChangeArrowheads="1"/>
        </xdr:cNvSpPr>
      </xdr:nvSpPr>
      <xdr:spPr bwMode="auto">
        <a:xfrm>
          <a:off x="13315950" y="5400675"/>
          <a:ext cx="1143000" cy="12382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152400</xdr:colOff>
      <xdr:row>32</xdr:row>
      <xdr:rowOff>66675</xdr:rowOff>
    </xdr:from>
    <xdr:to>
      <xdr:col>7</xdr:col>
      <xdr:colOff>133350</xdr:colOff>
      <xdr:row>40</xdr:row>
      <xdr:rowOff>0</xdr:rowOff>
    </xdr:to>
    <xdr:sp macro="" textlink="">
      <xdr:nvSpPr>
        <xdr:cNvPr id="4099" name="Oval 3"/>
        <xdr:cNvSpPr>
          <a:spLocks noChangeArrowheads="1"/>
        </xdr:cNvSpPr>
      </xdr:nvSpPr>
      <xdr:spPr bwMode="auto">
        <a:xfrm>
          <a:off x="1828800" y="5514975"/>
          <a:ext cx="1162050" cy="12477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37</xdr:row>
      <xdr:rowOff>47625</xdr:rowOff>
    </xdr:from>
    <xdr:to>
      <xdr:col>20</xdr:col>
      <xdr:colOff>57150</xdr:colOff>
      <xdr:row>38</xdr:row>
      <xdr:rowOff>76200</xdr:rowOff>
    </xdr:to>
    <xdr:sp macro="" textlink="">
      <xdr:nvSpPr>
        <xdr:cNvPr id="4100" name="Text Box 4"/>
        <xdr:cNvSpPr txBox="1">
          <a:spLocks noChangeArrowheads="1"/>
        </xdr:cNvSpPr>
      </xdr:nvSpPr>
      <xdr:spPr bwMode="auto">
        <a:xfrm>
          <a:off x="9163050" y="6324600"/>
          <a:ext cx="10191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I-80 Corridor: CIG &amp; WIC</a:t>
          </a:r>
        </a:p>
      </xdr:txBody>
    </xdr:sp>
    <xdr:clientData/>
  </xdr:twoCellAnchor>
  <xdr:twoCellAnchor>
    <xdr:from>
      <xdr:col>0</xdr:col>
      <xdr:colOff>133350</xdr:colOff>
      <xdr:row>33</xdr:row>
      <xdr:rowOff>28575</xdr:rowOff>
    </xdr:from>
    <xdr:to>
      <xdr:col>6</xdr:col>
      <xdr:colOff>85725</xdr:colOff>
      <xdr:row>35</xdr:row>
      <xdr:rowOff>38100</xdr:rowOff>
    </xdr:to>
    <xdr:grpSp>
      <xdr:nvGrpSpPr>
        <xdr:cNvPr id="4101" name="Group 5"/>
        <xdr:cNvGrpSpPr>
          <a:grpSpLocks/>
        </xdr:cNvGrpSpPr>
      </xdr:nvGrpSpPr>
      <xdr:grpSpPr bwMode="auto">
        <a:xfrm>
          <a:off x="133350" y="5648325"/>
          <a:ext cx="2333625" cy="333375"/>
          <a:chOff x="190" y="304"/>
          <a:chExt cx="906" cy="35"/>
        </a:xfrm>
      </xdr:grpSpPr>
      <xdr:sp macro="" textlink="">
        <xdr:nvSpPr>
          <xdr:cNvPr id="4102" name="Rectangle 6"/>
          <xdr:cNvSpPr>
            <a:spLocks noChangeArrowheads="1"/>
          </xdr:cNvSpPr>
        </xdr:nvSpPr>
        <xdr:spPr bwMode="auto">
          <a:xfrm>
            <a:off x="203" y="305"/>
            <a:ext cx="883" cy="3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103" name="Oval 7"/>
          <xdr:cNvSpPr>
            <a:spLocks noChangeArrowheads="1"/>
          </xdr:cNvSpPr>
        </xdr:nvSpPr>
        <xdr:spPr bwMode="auto">
          <a:xfrm>
            <a:off x="190" y="304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104" name="Oval 8"/>
          <xdr:cNvSpPr>
            <a:spLocks noChangeArrowheads="1"/>
          </xdr:cNvSpPr>
        </xdr:nvSpPr>
        <xdr:spPr bwMode="auto">
          <a:xfrm>
            <a:off x="1071" y="305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276225</xdr:colOff>
      <xdr:row>35</xdr:row>
      <xdr:rowOff>66675</xdr:rowOff>
    </xdr:from>
    <xdr:to>
      <xdr:col>6</xdr:col>
      <xdr:colOff>390525</xdr:colOff>
      <xdr:row>36</xdr:row>
      <xdr:rowOff>104775</xdr:rowOff>
    </xdr:to>
    <xdr:sp macro="" textlink="">
      <xdr:nvSpPr>
        <xdr:cNvPr id="4105" name="Text Box 9"/>
        <xdr:cNvSpPr txBox="1">
          <a:spLocks noChangeArrowheads="1"/>
        </xdr:cNvSpPr>
      </xdr:nvSpPr>
      <xdr:spPr bwMode="auto">
        <a:xfrm>
          <a:off x="2219325" y="6010275"/>
          <a:ext cx="552450" cy="209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Opal</a:t>
          </a:r>
        </a:p>
      </xdr:txBody>
    </xdr:sp>
    <xdr:clientData/>
  </xdr:twoCellAnchor>
  <xdr:twoCellAnchor>
    <xdr:from>
      <xdr:col>1</xdr:col>
      <xdr:colOff>152400</xdr:colOff>
      <xdr:row>33</xdr:row>
      <xdr:rowOff>95250</xdr:rowOff>
    </xdr:from>
    <xdr:to>
      <xdr:col>5</xdr:col>
      <xdr:colOff>295275</xdr:colOff>
      <xdr:row>34</xdr:row>
      <xdr:rowOff>142875</xdr:rowOff>
    </xdr:to>
    <xdr:sp macro="" textlink="">
      <xdr:nvSpPr>
        <xdr:cNvPr id="4106" name="Text Box 10"/>
        <xdr:cNvSpPr txBox="1">
          <a:spLocks noChangeArrowheads="1"/>
        </xdr:cNvSpPr>
      </xdr:nvSpPr>
      <xdr:spPr bwMode="auto">
        <a:xfrm>
          <a:off x="762000" y="5715000"/>
          <a:ext cx="1476375" cy="209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NWPL &amp; Kern River</a:t>
          </a:r>
        </a:p>
      </xdr:txBody>
    </xdr:sp>
    <xdr:clientData/>
  </xdr:twoCellAnchor>
  <xdr:twoCellAnchor>
    <xdr:from>
      <xdr:col>22</xdr:col>
      <xdr:colOff>466725</xdr:colOff>
      <xdr:row>31</xdr:row>
      <xdr:rowOff>85725</xdr:rowOff>
    </xdr:from>
    <xdr:to>
      <xdr:col>24</xdr:col>
      <xdr:colOff>571500</xdr:colOff>
      <xdr:row>39</xdr:row>
      <xdr:rowOff>76200</xdr:rowOff>
    </xdr:to>
    <xdr:sp macro="" textlink="">
      <xdr:nvSpPr>
        <xdr:cNvPr id="4107" name="Oval 11"/>
        <xdr:cNvSpPr>
          <a:spLocks noChangeArrowheads="1"/>
        </xdr:cNvSpPr>
      </xdr:nvSpPr>
      <xdr:spPr bwMode="auto">
        <a:xfrm>
          <a:off x="11229975" y="5372100"/>
          <a:ext cx="1181100" cy="1304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24</xdr:col>
      <xdr:colOff>276225</xdr:colOff>
      <xdr:row>33</xdr:row>
      <xdr:rowOff>19050</xdr:rowOff>
    </xdr:from>
    <xdr:to>
      <xdr:col>27</xdr:col>
      <xdr:colOff>247650</xdr:colOff>
      <xdr:row>35</xdr:row>
      <xdr:rowOff>28575</xdr:rowOff>
    </xdr:to>
    <xdr:grpSp>
      <xdr:nvGrpSpPr>
        <xdr:cNvPr id="4108" name="Group 12"/>
        <xdr:cNvGrpSpPr>
          <a:grpSpLocks/>
        </xdr:cNvGrpSpPr>
      </xdr:nvGrpSpPr>
      <xdr:grpSpPr bwMode="auto">
        <a:xfrm rot="2995">
          <a:off x="12115800" y="5638800"/>
          <a:ext cx="1638300" cy="333375"/>
          <a:chOff x="190" y="304"/>
          <a:chExt cx="906" cy="35"/>
        </a:xfrm>
      </xdr:grpSpPr>
      <xdr:sp macro="" textlink="">
        <xdr:nvSpPr>
          <xdr:cNvPr id="4109" name="Rectangle 13"/>
          <xdr:cNvSpPr>
            <a:spLocks noChangeArrowheads="1"/>
          </xdr:cNvSpPr>
        </xdr:nvSpPr>
        <xdr:spPr bwMode="auto">
          <a:xfrm>
            <a:off x="203" y="305"/>
            <a:ext cx="883" cy="3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110" name="Oval 14"/>
          <xdr:cNvSpPr>
            <a:spLocks noChangeArrowheads="1"/>
          </xdr:cNvSpPr>
        </xdr:nvSpPr>
        <xdr:spPr bwMode="auto">
          <a:xfrm>
            <a:off x="190" y="304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111" name="Oval 15"/>
          <xdr:cNvSpPr>
            <a:spLocks noChangeArrowheads="1"/>
          </xdr:cNvSpPr>
        </xdr:nvSpPr>
        <xdr:spPr bwMode="auto">
          <a:xfrm>
            <a:off x="1071" y="305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23</xdr:col>
      <xdr:colOff>180975</xdr:colOff>
      <xdr:row>34</xdr:row>
      <xdr:rowOff>104775</xdr:rowOff>
    </xdr:from>
    <xdr:to>
      <xdr:col>24</xdr:col>
      <xdr:colOff>285750</xdr:colOff>
      <xdr:row>35</xdr:row>
      <xdr:rowOff>152400</xdr:rowOff>
    </xdr:to>
    <xdr:sp macro="" textlink="">
      <xdr:nvSpPr>
        <xdr:cNvPr id="4112" name="Text Box 16"/>
        <xdr:cNvSpPr txBox="1">
          <a:spLocks noChangeArrowheads="1"/>
        </xdr:cNvSpPr>
      </xdr:nvSpPr>
      <xdr:spPr bwMode="auto">
        <a:xfrm>
          <a:off x="11410950" y="5886450"/>
          <a:ext cx="714375" cy="209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Cheyenne</a:t>
          </a:r>
        </a:p>
      </xdr:txBody>
    </xdr:sp>
    <xdr:clientData/>
  </xdr:twoCellAnchor>
  <xdr:twoCellAnchor>
    <xdr:from>
      <xdr:col>24</xdr:col>
      <xdr:colOff>485775</xdr:colOff>
      <xdr:row>33</xdr:row>
      <xdr:rowOff>85725</xdr:rowOff>
    </xdr:from>
    <xdr:to>
      <xdr:col>27</xdr:col>
      <xdr:colOff>76200</xdr:colOff>
      <xdr:row>34</xdr:row>
      <xdr:rowOff>133350</xdr:rowOff>
    </xdr:to>
    <xdr:sp macro="" textlink="">
      <xdr:nvSpPr>
        <xdr:cNvPr id="4113" name="Text Box 17"/>
        <xdr:cNvSpPr txBox="1">
          <a:spLocks noChangeArrowheads="1"/>
        </xdr:cNvSpPr>
      </xdr:nvSpPr>
      <xdr:spPr bwMode="auto">
        <a:xfrm>
          <a:off x="12325350" y="5705475"/>
          <a:ext cx="1257300" cy="209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Trailblazer &amp; KN</a:t>
          </a:r>
        </a:p>
      </xdr:txBody>
    </xdr:sp>
    <xdr:clientData/>
  </xdr:twoCellAnchor>
  <xdr:twoCellAnchor>
    <xdr:from>
      <xdr:col>5</xdr:col>
      <xdr:colOff>428625</xdr:colOff>
      <xdr:row>36</xdr:row>
      <xdr:rowOff>142875</xdr:rowOff>
    </xdr:from>
    <xdr:to>
      <xdr:col>23</xdr:col>
      <xdr:colOff>238125</xdr:colOff>
      <xdr:row>38</xdr:row>
      <xdr:rowOff>152400</xdr:rowOff>
    </xdr:to>
    <xdr:grpSp>
      <xdr:nvGrpSpPr>
        <xdr:cNvPr id="4114" name="Group 18"/>
        <xdr:cNvGrpSpPr>
          <a:grpSpLocks/>
        </xdr:cNvGrpSpPr>
      </xdr:nvGrpSpPr>
      <xdr:grpSpPr bwMode="auto">
        <a:xfrm>
          <a:off x="2371725" y="6257925"/>
          <a:ext cx="9096375" cy="333375"/>
          <a:chOff x="190" y="304"/>
          <a:chExt cx="906" cy="35"/>
        </a:xfrm>
      </xdr:grpSpPr>
      <xdr:sp macro="" textlink="">
        <xdr:nvSpPr>
          <xdr:cNvPr id="4115" name="Rectangle 19"/>
          <xdr:cNvSpPr>
            <a:spLocks noChangeArrowheads="1"/>
          </xdr:cNvSpPr>
        </xdr:nvSpPr>
        <xdr:spPr bwMode="auto">
          <a:xfrm>
            <a:off x="203" y="305"/>
            <a:ext cx="883" cy="3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116" name="Oval 20"/>
          <xdr:cNvSpPr>
            <a:spLocks noChangeArrowheads="1"/>
          </xdr:cNvSpPr>
        </xdr:nvSpPr>
        <xdr:spPr bwMode="auto">
          <a:xfrm>
            <a:off x="190" y="304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117" name="Oval 21"/>
          <xdr:cNvSpPr>
            <a:spLocks noChangeArrowheads="1"/>
          </xdr:cNvSpPr>
        </xdr:nvSpPr>
        <xdr:spPr bwMode="auto">
          <a:xfrm>
            <a:off x="1071" y="305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190500</xdr:colOff>
      <xdr:row>35</xdr:row>
      <xdr:rowOff>19050</xdr:rowOff>
    </xdr:from>
    <xdr:to>
      <xdr:col>28</xdr:col>
      <xdr:colOff>114300</xdr:colOff>
      <xdr:row>36</xdr:row>
      <xdr:rowOff>76200</xdr:rowOff>
    </xdr:to>
    <xdr:sp macro="" textlink="">
      <xdr:nvSpPr>
        <xdr:cNvPr id="4118" name="Text Box 22"/>
        <xdr:cNvSpPr txBox="1">
          <a:spLocks noChangeArrowheads="1"/>
        </xdr:cNvSpPr>
      </xdr:nvSpPr>
      <xdr:spPr bwMode="auto">
        <a:xfrm>
          <a:off x="13696950" y="5962650"/>
          <a:ext cx="447675" cy="228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Gage</a:t>
          </a:r>
        </a:p>
      </xdr:txBody>
    </xdr:sp>
    <xdr:clientData/>
  </xdr:twoCellAnchor>
  <xdr:twoCellAnchor>
    <xdr:from>
      <xdr:col>12</xdr:col>
      <xdr:colOff>66675</xdr:colOff>
      <xdr:row>33</xdr:row>
      <xdr:rowOff>9525</xdr:rowOff>
    </xdr:from>
    <xdr:to>
      <xdr:col>13</xdr:col>
      <xdr:colOff>171450</xdr:colOff>
      <xdr:row>36</xdr:row>
      <xdr:rowOff>114300</xdr:rowOff>
    </xdr:to>
    <xdr:sp macro="" textlink="">
      <xdr:nvSpPr>
        <xdr:cNvPr id="4119" name="AutoShape 23"/>
        <xdr:cNvSpPr>
          <a:spLocks noChangeArrowheads="1"/>
        </xdr:cNvSpPr>
      </xdr:nvSpPr>
      <xdr:spPr bwMode="auto">
        <a:xfrm rot="5400000">
          <a:off x="6396037" y="5738813"/>
          <a:ext cx="600075" cy="38100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304800</xdr:colOff>
      <xdr:row>32</xdr:row>
      <xdr:rowOff>152400</xdr:rowOff>
    </xdr:from>
    <xdr:to>
      <xdr:col>22</xdr:col>
      <xdr:colOff>304800</xdr:colOff>
      <xdr:row>36</xdr:row>
      <xdr:rowOff>95250</xdr:rowOff>
    </xdr:to>
    <xdr:sp macro="" textlink="">
      <xdr:nvSpPr>
        <xdr:cNvPr id="4120" name="AutoShape 24"/>
        <xdr:cNvSpPr>
          <a:spLocks noChangeArrowheads="1"/>
        </xdr:cNvSpPr>
      </xdr:nvSpPr>
      <xdr:spPr bwMode="auto">
        <a:xfrm rot="5400000">
          <a:off x="10625138" y="5681662"/>
          <a:ext cx="609600" cy="4476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114300</xdr:colOff>
      <xdr:row>33</xdr:row>
      <xdr:rowOff>28575</xdr:rowOff>
    </xdr:from>
    <xdr:to>
      <xdr:col>18</xdr:col>
      <xdr:colOff>76200</xdr:colOff>
      <xdr:row>36</xdr:row>
      <xdr:rowOff>133350</xdr:rowOff>
    </xdr:to>
    <xdr:sp macro="" textlink="">
      <xdr:nvSpPr>
        <xdr:cNvPr id="4121" name="AutoShape 25"/>
        <xdr:cNvSpPr>
          <a:spLocks noChangeArrowheads="1"/>
        </xdr:cNvSpPr>
      </xdr:nvSpPr>
      <xdr:spPr bwMode="auto">
        <a:xfrm rot="5400000">
          <a:off x="8715375" y="5724525"/>
          <a:ext cx="600075" cy="4476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361950</xdr:colOff>
      <xdr:row>37</xdr:row>
      <xdr:rowOff>142875</xdr:rowOff>
    </xdr:from>
    <xdr:to>
      <xdr:col>25</xdr:col>
      <xdr:colOff>85725</xdr:colOff>
      <xdr:row>52</xdr:row>
      <xdr:rowOff>152400</xdr:rowOff>
    </xdr:to>
    <xdr:grpSp>
      <xdr:nvGrpSpPr>
        <xdr:cNvPr id="4122" name="Group 26"/>
        <xdr:cNvGrpSpPr>
          <a:grpSpLocks/>
        </xdr:cNvGrpSpPr>
      </xdr:nvGrpSpPr>
      <xdr:grpSpPr bwMode="auto">
        <a:xfrm rot="-6364104">
          <a:off x="11020425" y="7600950"/>
          <a:ext cx="2695575" cy="333375"/>
          <a:chOff x="190" y="304"/>
          <a:chExt cx="906" cy="35"/>
        </a:xfrm>
      </xdr:grpSpPr>
      <xdr:sp macro="" textlink="">
        <xdr:nvSpPr>
          <xdr:cNvPr id="4123" name="Rectangle 27"/>
          <xdr:cNvSpPr>
            <a:spLocks noChangeArrowheads="1"/>
          </xdr:cNvSpPr>
        </xdr:nvSpPr>
        <xdr:spPr bwMode="auto">
          <a:xfrm>
            <a:off x="203" y="305"/>
            <a:ext cx="883" cy="3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124" name="Oval 28"/>
          <xdr:cNvSpPr>
            <a:spLocks noChangeArrowheads="1"/>
          </xdr:cNvSpPr>
        </xdr:nvSpPr>
        <xdr:spPr bwMode="auto">
          <a:xfrm>
            <a:off x="190" y="304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125" name="Oval 29"/>
          <xdr:cNvSpPr>
            <a:spLocks noChangeArrowheads="1"/>
          </xdr:cNvSpPr>
        </xdr:nvSpPr>
        <xdr:spPr bwMode="auto">
          <a:xfrm>
            <a:off x="1071" y="305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25</xdr:col>
      <xdr:colOff>304800</xdr:colOff>
      <xdr:row>53</xdr:row>
      <xdr:rowOff>85725</xdr:rowOff>
    </xdr:from>
    <xdr:to>
      <xdr:col>27</xdr:col>
      <xdr:colOff>28575</xdr:colOff>
      <xdr:row>54</xdr:row>
      <xdr:rowOff>123825</xdr:rowOff>
    </xdr:to>
    <xdr:sp macro="" textlink="">
      <xdr:nvSpPr>
        <xdr:cNvPr id="4126" name="Text Box 30"/>
        <xdr:cNvSpPr txBox="1">
          <a:spLocks noChangeArrowheads="1"/>
        </xdr:cNvSpPr>
      </xdr:nvSpPr>
      <xdr:spPr bwMode="auto">
        <a:xfrm>
          <a:off x="12753975" y="9220200"/>
          <a:ext cx="781050" cy="200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Denver</a:t>
          </a:r>
        </a:p>
      </xdr:txBody>
    </xdr:sp>
    <xdr:clientData/>
  </xdr:twoCellAnchor>
  <xdr:twoCellAnchor>
    <xdr:from>
      <xdr:col>9</xdr:col>
      <xdr:colOff>981075</xdr:colOff>
      <xdr:row>37</xdr:row>
      <xdr:rowOff>47625</xdr:rowOff>
    </xdr:from>
    <xdr:to>
      <xdr:col>16</xdr:col>
      <xdr:colOff>76200</xdr:colOff>
      <xdr:row>38</xdr:row>
      <xdr:rowOff>76200</xdr:rowOff>
    </xdr:to>
    <xdr:sp macro="" textlink="">
      <xdr:nvSpPr>
        <xdr:cNvPr id="4127" name="Text Box 31"/>
        <xdr:cNvSpPr txBox="1">
          <a:spLocks noChangeArrowheads="1"/>
        </xdr:cNvSpPr>
      </xdr:nvSpPr>
      <xdr:spPr bwMode="auto">
        <a:xfrm>
          <a:off x="5029200" y="6324600"/>
          <a:ext cx="316230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I-80 Corridor: CIG &amp; WIC</a:t>
          </a:r>
        </a:p>
      </xdr:txBody>
    </xdr:sp>
    <xdr:clientData/>
  </xdr:twoCellAnchor>
  <xdr:twoCellAnchor>
    <xdr:from>
      <xdr:col>0</xdr:col>
      <xdr:colOff>114300</xdr:colOff>
      <xdr:row>35</xdr:row>
      <xdr:rowOff>57150</xdr:rowOff>
    </xdr:from>
    <xdr:to>
      <xdr:col>0</xdr:col>
      <xdr:colOff>571500</xdr:colOff>
      <xdr:row>37</xdr:row>
      <xdr:rowOff>123825</xdr:rowOff>
    </xdr:to>
    <xdr:sp macro="" textlink="">
      <xdr:nvSpPr>
        <xdr:cNvPr id="4128" name="AutoShape 32"/>
        <xdr:cNvSpPr>
          <a:spLocks noChangeArrowheads="1"/>
        </xdr:cNvSpPr>
      </xdr:nvSpPr>
      <xdr:spPr bwMode="auto">
        <a:xfrm rot="10800000">
          <a:off x="114300" y="6000750"/>
          <a:ext cx="457200" cy="4000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171450</xdr:colOff>
      <xdr:row>42</xdr:row>
      <xdr:rowOff>28575</xdr:rowOff>
    </xdr:from>
    <xdr:to>
      <xdr:col>26</xdr:col>
      <xdr:colOff>38100</xdr:colOff>
      <xdr:row>45</xdr:row>
      <xdr:rowOff>133350</xdr:rowOff>
    </xdr:to>
    <xdr:sp macro="" textlink="">
      <xdr:nvSpPr>
        <xdr:cNvPr id="4129" name="AutoShape 33"/>
        <xdr:cNvSpPr>
          <a:spLocks noChangeArrowheads="1"/>
        </xdr:cNvSpPr>
      </xdr:nvSpPr>
      <xdr:spPr bwMode="auto">
        <a:xfrm rot="4389841">
          <a:off x="12401550" y="7334250"/>
          <a:ext cx="828675" cy="39052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219075</xdr:colOff>
      <xdr:row>30</xdr:row>
      <xdr:rowOff>28575</xdr:rowOff>
    </xdr:from>
    <xdr:to>
      <xdr:col>26</xdr:col>
      <xdr:colOff>285750</xdr:colOff>
      <xdr:row>32</xdr:row>
      <xdr:rowOff>95250</xdr:rowOff>
    </xdr:to>
    <xdr:sp macro="" textlink="">
      <xdr:nvSpPr>
        <xdr:cNvPr id="4130" name="AutoShape 34"/>
        <xdr:cNvSpPr>
          <a:spLocks noChangeArrowheads="1"/>
        </xdr:cNvSpPr>
      </xdr:nvSpPr>
      <xdr:spPr bwMode="auto">
        <a:xfrm rot="51435">
          <a:off x="12668250" y="5153025"/>
          <a:ext cx="590550" cy="39052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3</xdr:row>
      <xdr:rowOff>85725</xdr:rowOff>
    </xdr:from>
    <xdr:to>
      <xdr:col>18</xdr:col>
      <xdr:colOff>285750</xdr:colOff>
      <xdr:row>18</xdr:row>
      <xdr:rowOff>95250</xdr:rowOff>
    </xdr:to>
    <xdr:graphicFrame macro="">
      <xdr:nvGraphicFramePr>
        <xdr:cNvPr id="4131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</xdr:row>
      <xdr:rowOff>133350</xdr:rowOff>
    </xdr:from>
    <xdr:to>
      <xdr:col>27</xdr:col>
      <xdr:colOff>514350</xdr:colOff>
      <xdr:row>18</xdr:row>
      <xdr:rowOff>123825</xdr:rowOff>
    </xdr:to>
    <xdr:graphicFrame macro="">
      <xdr:nvGraphicFramePr>
        <xdr:cNvPr id="4132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40</xdr:row>
      <xdr:rowOff>28575</xdr:rowOff>
    </xdr:from>
    <xdr:to>
      <xdr:col>23</xdr:col>
      <xdr:colOff>161925</xdr:colOff>
      <xdr:row>59</xdr:row>
      <xdr:rowOff>152400</xdr:rowOff>
    </xdr:to>
    <xdr:graphicFrame macro="">
      <xdr:nvGraphicFramePr>
        <xdr:cNvPr id="4134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33</xdr:row>
      <xdr:rowOff>0</xdr:rowOff>
    </xdr:from>
    <xdr:to>
      <xdr:col>8</xdr:col>
      <xdr:colOff>361950</xdr:colOff>
      <xdr:row>36</xdr:row>
      <xdr:rowOff>104775</xdr:rowOff>
    </xdr:to>
    <xdr:sp macro="" textlink="">
      <xdr:nvSpPr>
        <xdr:cNvPr id="4135" name="AutoShape 39"/>
        <xdr:cNvSpPr>
          <a:spLocks noChangeArrowheads="1"/>
        </xdr:cNvSpPr>
      </xdr:nvSpPr>
      <xdr:spPr bwMode="auto">
        <a:xfrm rot="5400000">
          <a:off x="3190875" y="5724525"/>
          <a:ext cx="600075" cy="39052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3</xdr:row>
      <xdr:rowOff>114300</xdr:rowOff>
    </xdr:from>
    <xdr:to>
      <xdr:col>9</xdr:col>
      <xdr:colOff>133350</xdr:colOff>
      <xdr:row>18</xdr:row>
      <xdr:rowOff>85725</xdr:rowOff>
    </xdr:to>
    <xdr:graphicFrame macro="">
      <xdr:nvGraphicFramePr>
        <xdr:cNvPr id="413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</xdr:colOff>
      <xdr:row>35</xdr:row>
      <xdr:rowOff>57150</xdr:rowOff>
    </xdr:from>
    <xdr:to>
      <xdr:col>4</xdr:col>
      <xdr:colOff>219075</xdr:colOff>
      <xdr:row>37</xdr:row>
      <xdr:rowOff>133350</xdr:rowOff>
    </xdr:to>
    <xdr:sp macro="" textlink="">
      <xdr:nvSpPr>
        <xdr:cNvPr id="4150" name="AutoShape 54"/>
        <xdr:cNvSpPr>
          <a:spLocks noChangeArrowheads="1"/>
        </xdr:cNvSpPr>
      </xdr:nvSpPr>
      <xdr:spPr bwMode="auto">
        <a:xfrm>
          <a:off x="1438275" y="6000750"/>
          <a:ext cx="457200" cy="4095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37</xdr:row>
      <xdr:rowOff>57150</xdr:rowOff>
    </xdr:from>
    <xdr:to>
      <xdr:col>2</xdr:col>
      <xdr:colOff>142875</xdr:colOff>
      <xdr:row>44</xdr:row>
      <xdr:rowOff>0</xdr:rowOff>
    </xdr:to>
    <xdr:sp macro="" textlink="">
      <xdr:nvSpPr>
        <xdr:cNvPr id="4151" name="AutoShape 55"/>
        <xdr:cNvSpPr>
          <a:spLocks noChangeArrowheads="1"/>
        </xdr:cNvSpPr>
      </xdr:nvSpPr>
      <xdr:spPr bwMode="auto">
        <a:xfrm rot="5486285">
          <a:off x="300038" y="6796087"/>
          <a:ext cx="1314450" cy="39052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45</xdr:row>
      <xdr:rowOff>19050</xdr:rowOff>
    </xdr:from>
    <xdr:to>
      <xdr:col>3</xdr:col>
      <xdr:colOff>28575</xdr:colOff>
      <xdr:row>47</xdr:row>
      <xdr:rowOff>152400</xdr:rowOff>
    </xdr:to>
    <xdr:sp macro="" textlink="">
      <xdr:nvSpPr>
        <xdr:cNvPr id="4153" name="Text Box 57"/>
        <xdr:cNvSpPr txBox="1">
          <a:spLocks noChangeArrowheads="1"/>
        </xdr:cNvSpPr>
      </xdr:nvSpPr>
      <xdr:spPr bwMode="auto">
        <a:xfrm>
          <a:off x="628650" y="7829550"/>
          <a:ext cx="80962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San Juan</a:t>
          </a:r>
        </a:p>
      </xdr:txBody>
    </xdr:sp>
    <xdr:clientData/>
  </xdr:twoCellAnchor>
  <xdr:oneCellAnchor>
    <xdr:from>
      <xdr:col>21</xdr:col>
      <xdr:colOff>333375</xdr:colOff>
      <xdr:row>60</xdr:row>
      <xdr:rowOff>114300</xdr:rowOff>
    </xdr:from>
    <xdr:ext cx="76200" cy="200025"/>
    <xdr:sp macro="" textlink="">
      <xdr:nvSpPr>
        <xdr:cNvPr id="4192" name="Text Box 96"/>
        <xdr:cNvSpPr txBox="1">
          <a:spLocks noChangeArrowheads="1"/>
        </xdr:cNvSpPr>
      </xdr:nvSpPr>
      <xdr:spPr bwMode="auto">
        <a:xfrm>
          <a:off x="10734675" y="10391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12</xdr:col>
      <xdr:colOff>238125</xdr:colOff>
      <xdr:row>55</xdr:row>
      <xdr:rowOff>76200</xdr:rowOff>
    </xdr:from>
    <xdr:to>
      <xdr:col>22</xdr:col>
      <xdr:colOff>247650</xdr:colOff>
      <xdr:row>57</xdr:row>
      <xdr:rowOff>38100</xdr:rowOff>
    </xdr:to>
    <xdr:sp macro="" textlink="">
      <xdr:nvSpPr>
        <xdr:cNvPr id="4195" name="Rectangle 99"/>
        <xdr:cNvSpPr>
          <a:spLocks noChangeArrowheads="1"/>
        </xdr:cNvSpPr>
      </xdr:nvSpPr>
      <xdr:spPr bwMode="auto">
        <a:xfrm>
          <a:off x="6677025" y="9534525"/>
          <a:ext cx="44196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247650</xdr:colOff>
      <xdr:row>55</xdr:row>
      <xdr:rowOff>95250</xdr:rowOff>
    </xdr:from>
    <xdr:to>
      <xdr:col>22</xdr:col>
      <xdr:colOff>371475</xdr:colOff>
      <xdr:row>57</xdr:row>
      <xdr:rowOff>114300</xdr:rowOff>
    </xdr:to>
    <xdr:sp macro="" textlink="">
      <xdr:nvSpPr>
        <xdr:cNvPr id="4196" name="Text Box 100"/>
        <xdr:cNvSpPr txBox="1">
          <a:spLocks noChangeArrowheads="1"/>
        </xdr:cNvSpPr>
      </xdr:nvSpPr>
      <xdr:spPr bwMode="auto">
        <a:xfrm>
          <a:off x="6962775" y="9553575"/>
          <a:ext cx="42576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Oct   Mar    Oct    Mar   Oct    Mar    Oct    Mar    Oct   Mar    Oct   Mar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'00    '01      '01    '02     '02     '03      '03     '04      '04    '05     '05    '06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7</xdr:row>
      <xdr:rowOff>66675</xdr:rowOff>
    </xdr:from>
    <xdr:to>
      <xdr:col>46</xdr:col>
      <xdr:colOff>0</xdr:colOff>
      <xdr:row>9</xdr:row>
      <xdr:rowOff>161925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25727025" y="12192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10</xdr:row>
      <xdr:rowOff>0</xdr:rowOff>
    </xdr:from>
    <xdr:to>
      <xdr:col>46</xdr:col>
      <xdr:colOff>0</xdr:colOff>
      <xdr:row>15</xdr:row>
      <xdr:rowOff>0</xdr:rowOff>
    </xdr:to>
    <xdr:grpSp>
      <xdr:nvGrpSpPr>
        <xdr:cNvPr id="1034" name="Group 10"/>
        <xdr:cNvGrpSpPr>
          <a:grpSpLocks/>
        </xdr:cNvGrpSpPr>
      </xdr:nvGrpSpPr>
      <xdr:grpSpPr bwMode="auto">
        <a:xfrm>
          <a:off x="25727025" y="1647825"/>
          <a:ext cx="0" cy="819150"/>
          <a:chOff x="2621" y="178"/>
          <a:chExt cx="65" cy="86"/>
        </a:xfrm>
      </xdr:grpSpPr>
      <xdr:sp macro="" textlink="">
        <xdr:nvSpPr>
          <xdr:cNvPr id="1027" name="Line 3"/>
          <xdr:cNvSpPr>
            <a:spLocks noChangeShapeType="1"/>
          </xdr:cNvSpPr>
        </xdr:nvSpPr>
        <xdr:spPr bwMode="auto">
          <a:xfrm>
            <a:off x="2622" y="178"/>
            <a:ext cx="64" cy="4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Line 4"/>
          <xdr:cNvSpPr>
            <a:spLocks noChangeShapeType="1"/>
          </xdr:cNvSpPr>
        </xdr:nvSpPr>
        <xdr:spPr bwMode="auto">
          <a:xfrm flipV="1">
            <a:off x="2621" y="221"/>
            <a:ext cx="65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46</xdr:col>
      <xdr:colOff>0</xdr:colOff>
      <xdr:row>18</xdr:row>
      <xdr:rowOff>85725</xdr:rowOff>
    </xdr:from>
    <xdr:to>
      <xdr:col>46</xdr:col>
      <xdr:colOff>0</xdr:colOff>
      <xdr:row>22</xdr:row>
      <xdr:rowOff>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25727025" y="3038475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14</xdr:row>
      <xdr:rowOff>161925</xdr:rowOff>
    </xdr:from>
    <xdr:to>
      <xdr:col>46</xdr:col>
      <xdr:colOff>0</xdr:colOff>
      <xdr:row>18</xdr:row>
      <xdr:rowOff>85725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 flipV="1">
          <a:off x="25727025" y="2457450"/>
          <a:ext cx="0" cy="581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26</xdr:row>
      <xdr:rowOff>161925</xdr:rowOff>
    </xdr:from>
    <xdr:to>
      <xdr:col>46</xdr:col>
      <xdr:colOff>0</xdr:colOff>
      <xdr:row>34</xdr:row>
      <xdr:rowOff>0</xdr:rowOff>
    </xdr:to>
    <xdr:grpSp>
      <xdr:nvGrpSpPr>
        <xdr:cNvPr id="1033" name="Group 9"/>
        <xdr:cNvGrpSpPr>
          <a:grpSpLocks/>
        </xdr:cNvGrpSpPr>
      </xdr:nvGrpSpPr>
      <xdr:grpSpPr bwMode="auto">
        <a:xfrm>
          <a:off x="25727025" y="4419600"/>
          <a:ext cx="0" cy="1152525"/>
          <a:chOff x="2749" y="435"/>
          <a:chExt cx="65" cy="121"/>
        </a:xfrm>
      </xdr:grpSpPr>
      <xdr:sp macro="" textlink="">
        <xdr:nvSpPr>
          <xdr:cNvPr id="1031" name="Line 7"/>
          <xdr:cNvSpPr>
            <a:spLocks noChangeShapeType="1"/>
          </xdr:cNvSpPr>
        </xdr:nvSpPr>
        <xdr:spPr bwMode="auto">
          <a:xfrm flipV="1">
            <a:off x="2750" y="496"/>
            <a:ext cx="64" cy="6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Line 8"/>
          <xdr:cNvSpPr>
            <a:spLocks noChangeShapeType="1"/>
          </xdr:cNvSpPr>
        </xdr:nvSpPr>
        <xdr:spPr bwMode="auto">
          <a:xfrm flipH="1" flipV="1">
            <a:off x="2749" y="435"/>
            <a:ext cx="65" cy="6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46</xdr:col>
      <xdr:colOff>0</xdr:colOff>
      <xdr:row>21</xdr:row>
      <xdr:rowOff>161925</xdr:rowOff>
    </xdr:from>
    <xdr:to>
      <xdr:col>46</xdr:col>
      <xdr:colOff>0</xdr:colOff>
      <xdr:row>26</xdr:row>
      <xdr:rowOff>161925</xdr:rowOff>
    </xdr:to>
    <xdr:grpSp>
      <xdr:nvGrpSpPr>
        <xdr:cNvPr id="1035" name="Group 11"/>
        <xdr:cNvGrpSpPr>
          <a:grpSpLocks/>
        </xdr:cNvGrpSpPr>
      </xdr:nvGrpSpPr>
      <xdr:grpSpPr bwMode="auto">
        <a:xfrm>
          <a:off x="25727025" y="3600450"/>
          <a:ext cx="0" cy="819150"/>
          <a:chOff x="2621" y="178"/>
          <a:chExt cx="65" cy="86"/>
        </a:xfrm>
      </xdr:grpSpPr>
      <xdr:sp macro="" textlink="">
        <xdr:nvSpPr>
          <xdr:cNvPr id="1036" name="Line 12"/>
          <xdr:cNvSpPr>
            <a:spLocks noChangeShapeType="1"/>
          </xdr:cNvSpPr>
        </xdr:nvSpPr>
        <xdr:spPr bwMode="auto">
          <a:xfrm>
            <a:off x="2622" y="178"/>
            <a:ext cx="64" cy="4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7" name="Line 13"/>
          <xdr:cNvSpPr>
            <a:spLocks noChangeShapeType="1"/>
          </xdr:cNvSpPr>
        </xdr:nvSpPr>
        <xdr:spPr bwMode="auto">
          <a:xfrm flipV="1">
            <a:off x="2621" y="221"/>
            <a:ext cx="65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research\walcon\deskweather\wxderi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/>
      <sheetData sheetId="1">
        <row r="1554">
          <cell r="B1554">
            <v>36140</v>
          </cell>
          <cell r="C1554">
            <v>49</v>
          </cell>
          <cell r="D1554">
            <v>41</v>
          </cell>
          <cell r="E1554">
            <v>36</v>
          </cell>
          <cell r="F1554">
            <v>24</v>
          </cell>
          <cell r="G1554">
            <v>35</v>
          </cell>
          <cell r="H1554">
            <v>34</v>
          </cell>
          <cell r="I1554">
            <v>54</v>
          </cell>
          <cell r="J1554">
            <v>42</v>
          </cell>
          <cell r="K1554">
            <v>52</v>
          </cell>
          <cell r="L1554">
            <v>47</v>
          </cell>
          <cell r="M1554">
            <v>52</v>
          </cell>
          <cell r="N1554">
            <v>46</v>
          </cell>
          <cell r="O1554">
            <v>45</v>
          </cell>
          <cell r="P1554">
            <v>37</v>
          </cell>
          <cell r="Q1554">
            <v>35</v>
          </cell>
          <cell r="R1554">
            <v>26</v>
          </cell>
          <cell r="S1554">
            <v>26</v>
          </cell>
          <cell r="T1554">
            <v>8</v>
          </cell>
          <cell r="U1554">
            <v>40</v>
          </cell>
          <cell r="V1554">
            <v>16</v>
          </cell>
          <cell r="W1554">
            <v>49</v>
          </cell>
          <cell r="X1554">
            <v>37</v>
          </cell>
          <cell r="Y1554">
            <v>40</v>
          </cell>
          <cell r="Z1554">
            <v>32</v>
          </cell>
          <cell r="AA1554">
            <v>40</v>
          </cell>
          <cell r="AB1554">
            <v>25</v>
          </cell>
          <cell r="AC1554">
            <v>41</v>
          </cell>
          <cell r="AD1554">
            <v>14</v>
          </cell>
          <cell r="AE1554">
            <v>53</v>
          </cell>
          <cell r="AF1554">
            <v>34</v>
          </cell>
          <cell r="AG1554">
            <v>53</v>
          </cell>
          <cell r="AH1554">
            <v>43</v>
          </cell>
          <cell r="AI1554">
            <v>57</v>
          </cell>
          <cell r="AJ1554">
            <v>38</v>
          </cell>
          <cell r="AK1554">
            <v>56</v>
          </cell>
          <cell r="AL1554">
            <v>35</v>
          </cell>
          <cell r="AM1554">
            <v>67</v>
          </cell>
          <cell r="AN1554">
            <v>48</v>
          </cell>
          <cell r="AO1554">
            <v>65</v>
          </cell>
          <cell r="AP1554">
            <v>44</v>
          </cell>
          <cell r="AQ1554">
            <v>39</v>
          </cell>
          <cell r="AR1554">
            <v>24</v>
          </cell>
          <cell r="AS1554">
            <v>54</v>
          </cell>
          <cell r="AT1554">
            <v>32</v>
          </cell>
          <cell r="AU1554">
            <v>33</v>
          </cell>
          <cell r="AV1554">
            <v>17</v>
          </cell>
          <cell r="AW1554">
            <v>36</v>
          </cell>
          <cell r="AX1554">
            <v>14</v>
          </cell>
          <cell r="AY1554">
            <v>47</v>
          </cell>
          <cell r="AZ1554">
            <v>14</v>
          </cell>
        </row>
        <row r="1555">
          <cell r="B1555">
            <v>36141</v>
          </cell>
          <cell r="C1555">
            <v>56</v>
          </cell>
          <cell r="D1555">
            <v>47</v>
          </cell>
          <cell r="E1555">
            <v>44</v>
          </cell>
          <cell r="F1555">
            <v>32</v>
          </cell>
          <cell r="G1555">
            <v>41</v>
          </cell>
          <cell r="H1555">
            <v>34</v>
          </cell>
          <cell r="I1555">
            <v>55</v>
          </cell>
          <cell r="J1555">
            <v>49</v>
          </cell>
          <cell r="K1555">
            <v>61</v>
          </cell>
          <cell r="L1555">
            <v>50</v>
          </cell>
          <cell r="M1555">
            <v>63</v>
          </cell>
          <cell r="N1555">
            <v>49</v>
          </cell>
          <cell r="O1555">
            <v>56</v>
          </cell>
          <cell r="P1555">
            <v>40</v>
          </cell>
          <cell r="Q1555">
            <v>43</v>
          </cell>
          <cell r="R1555">
            <v>31</v>
          </cell>
          <cell r="S1555">
            <v>33</v>
          </cell>
          <cell r="T1555">
            <v>16</v>
          </cell>
          <cell r="U1555">
            <v>48</v>
          </cell>
          <cell r="V1555">
            <v>27</v>
          </cell>
          <cell r="W1555">
            <v>51</v>
          </cell>
          <cell r="X1555">
            <v>40</v>
          </cell>
          <cell r="Y1555">
            <v>49</v>
          </cell>
          <cell r="Z1555">
            <v>32</v>
          </cell>
          <cell r="AA1555">
            <v>48</v>
          </cell>
          <cell r="AB1555">
            <v>30</v>
          </cell>
          <cell r="AC1555">
            <v>42</v>
          </cell>
          <cell r="AD1555">
            <v>20</v>
          </cell>
          <cell r="AE1555">
            <v>56</v>
          </cell>
          <cell r="AF1555">
            <v>35</v>
          </cell>
          <cell r="AG1555">
            <v>54</v>
          </cell>
          <cell r="AH1555">
            <v>43</v>
          </cell>
          <cell r="AI1555">
            <v>60</v>
          </cell>
          <cell r="AJ1555">
            <v>39</v>
          </cell>
          <cell r="AK1555">
            <v>56</v>
          </cell>
          <cell r="AL1555">
            <v>35</v>
          </cell>
          <cell r="AM1555">
            <v>77</v>
          </cell>
          <cell r="AN1555">
            <v>48</v>
          </cell>
          <cell r="AO1555">
            <v>71</v>
          </cell>
          <cell r="AP1555">
            <v>45</v>
          </cell>
          <cell r="AQ1555">
            <v>53</v>
          </cell>
          <cell r="AR1555">
            <v>25</v>
          </cell>
          <cell r="AS1555">
            <v>61</v>
          </cell>
          <cell r="AT1555">
            <v>35</v>
          </cell>
          <cell r="AU1555">
            <v>37</v>
          </cell>
          <cell r="AV1555">
            <v>20</v>
          </cell>
          <cell r="AW1555">
            <v>49</v>
          </cell>
          <cell r="AX1555">
            <v>21</v>
          </cell>
          <cell r="AY1555">
            <v>50</v>
          </cell>
          <cell r="AZ1555">
            <v>19</v>
          </cell>
        </row>
        <row r="1556">
          <cell r="B1556">
            <v>36142</v>
          </cell>
          <cell r="C1556">
            <v>37</v>
          </cell>
          <cell r="D1556">
            <v>55</v>
          </cell>
          <cell r="E1556">
            <v>32</v>
          </cell>
          <cell r="F1556">
            <v>50</v>
          </cell>
          <cell r="G1556">
            <v>34</v>
          </cell>
          <cell r="H1556">
            <v>48</v>
          </cell>
          <cell r="I1556">
            <v>35</v>
          </cell>
          <cell r="J1556">
            <v>54</v>
          </cell>
          <cell r="K1556">
            <v>33</v>
          </cell>
          <cell r="L1556">
            <v>55</v>
          </cell>
          <cell r="M1556">
            <v>36</v>
          </cell>
          <cell r="N1556">
            <v>51</v>
          </cell>
          <cell r="O1556">
            <v>39</v>
          </cell>
          <cell r="P1556">
            <v>56</v>
          </cell>
          <cell r="Q1556">
            <v>31</v>
          </cell>
          <cell r="R1556">
            <v>54</v>
          </cell>
          <cell r="S1556">
            <v>17</v>
          </cell>
          <cell r="T1556">
            <v>43</v>
          </cell>
          <cell r="U1556">
            <v>31</v>
          </cell>
          <cell r="V1556">
            <v>54</v>
          </cell>
          <cell r="W1556">
            <v>38</v>
          </cell>
          <cell r="X1556">
            <v>57</v>
          </cell>
          <cell r="Y1556">
            <v>41</v>
          </cell>
          <cell r="Z1556">
            <v>55</v>
          </cell>
          <cell r="AA1556">
            <v>36</v>
          </cell>
          <cell r="AB1556">
            <v>51</v>
          </cell>
          <cell r="AC1556">
            <v>27</v>
          </cell>
          <cell r="AD1556">
            <v>52</v>
          </cell>
          <cell r="AE1556">
            <v>44</v>
          </cell>
          <cell r="AF1556">
            <v>55</v>
          </cell>
          <cell r="AG1556">
            <v>49</v>
          </cell>
          <cell r="AH1556">
            <v>62</v>
          </cell>
          <cell r="AI1556">
            <v>45</v>
          </cell>
          <cell r="AJ1556">
            <v>64</v>
          </cell>
          <cell r="AK1556">
            <v>39</v>
          </cell>
          <cell r="AL1556">
            <v>70</v>
          </cell>
          <cell r="AM1556">
            <v>49</v>
          </cell>
          <cell r="AN1556">
            <v>74</v>
          </cell>
          <cell r="AO1556">
            <v>51</v>
          </cell>
          <cell r="AP1556">
            <v>79</v>
          </cell>
          <cell r="AQ1556">
            <v>34</v>
          </cell>
          <cell r="AR1556">
            <v>61</v>
          </cell>
          <cell r="AS1556">
            <v>38</v>
          </cell>
          <cell r="AT1556">
            <v>63</v>
          </cell>
          <cell r="AU1556">
            <v>22</v>
          </cell>
          <cell r="AV1556">
            <v>40</v>
          </cell>
          <cell r="AW1556">
            <v>20</v>
          </cell>
          <cell r="AX1556">
            <v>51</v>
          </cell>
          <cell r="AY1556">
            <v>30</v>
          </cell>
          <cell r="AZ1556">
            <v>61</v>
          </cell>
        </row>
        <row r="1557">
          <cell r="B1557">
            <v>36143</v>
          </cell>
          <cell r="C1557">
            <v>45</v>
          </cell>
          <cell r="D1557">
            <v>37</v>
          </cell>
          <cell r="E1557">
            <v>47</v>
          </cell>
          <cell r="F1557">
            <v>32</v>
          </cell>
          <cell r="G1557">
            <v>38</v>
          </cell>
          <cell r="H1557">
            <v>34</v>
          </cell>
          <cell r="I1557">
            <v>49</v>
          </cell>
          <cell r="J1557">
            <v>35</v>
          </cell>
          <cell r="K1557">
            <v>49</v>
          </cell>
          <cell r="L1557">
            <v>33</v>
          </cell>
          <cell r="M1557">
            <v>47</v>
          </cell>
          <cell r="N1557">
            <v>36</v>
          </cell>
          <cell r="O1557">
            <v>48</v>
          </cell>
          <cell r="P1557">
            <v>39</v>
          </cell>
          <cell r="Q1557">
            <v>43</v>
          </cell>
          <cell r="R1557">
            <v>31</v>
          </cell>
          <cell r="S1557">
            <v>39</v>
          </cell>
          <cell r="T1557">
            <v>17</v>
          </cell>
          <cell r="U1557">
            <v>44</v>
          </cell>
          <cell r="V1557">
            <v>31</v>
          </cell>
          <cell r="W1557">
            <v>48</v>
          </cell>
          <cell r="X1557">
            <v>38</v>
          </cell>
          <cell r="Y1557">
            <v>52</v>
          </cell>
          <cell r="Z1557">
            <v>41</v>
          </cell>
          <cell r="AA1557">
            <v>55</v>
          </cell>
          <cell r="AB1557">
            <v>36</v>
          </cell>
          <cell r="AC1557">
            <v>59</v>
          </cell>
          <cell r="AD1557">
            <v>27</v>
          </cell>
          <cell r="AE1557">
            <v>58</v>
          </cell>
          <cell r="AF1557">
            <v>44</v>
          </cell>
          <cell r="AG1557">
            <v>57</v>
          </cell>
          <cell r="AH1557">
            <v>49</v>
          </cell>
          <cell r="AI1557">
            <v>57</v>
          </cell>
          <cell r="AJ1557">
            <v>45</v>
          </cell>
          <cell r="AK1557">
            <v>54</v>
          </cell>
          <cell r="AL1557">
            <v>39</v>
          </cell>
          <cell r="AM1557">
            <v>64</v>
          </cell>
          <cell r="AN1557">
            <v>49</v>
          </cell>
          <cell r="AO1557">
            <v>58</v>
          </cell>
          <cell r="AP1557">
            <v>51</v>
          </cell>
          <cell r="AQ1557">
            <v>49</v>
          </cell>
          <cell r="AR1557">
            <v>34</v>
          </cell>
          <cell r="AS1557">
            <v>63</v>
          </cell>
          <cell r="AT1557">
            <v>38</v>
          </cell>
          <cell r="AU1557">
            <v>42</v>
          </cell>
          <cell r="AV1557">
            <v>22</v>
          </cell>
          <cell r="AW1557">
            <v>44</v>
          </cell>
          <cell r="AX1557">
            <v>20</v>
          </cell>
          <cell r="AY1557">
            <v>64</v>
          </cell>
          <cell r="AZ1557">
            <v>30</v>
          </cell>
        </row>
        <row r="1558">
          <cell r="B1558">
            <v>36144</v>
          </cell>
          <cell r="C1558">
            <v>46</v>
          </cell>
          <cell r="D1558">
            <v>39</v>
          </cell>
          <cell r="E1558">
            <v>42</v>
          </cell>
          <cell r="F1558">
            <v>26</v>
          </cell>
          <cell r="G1558">
            <v>35</v>
          </cell>
          <cell r="H1558">
            <v>27</v>
          </cell>
          <cell r="I1558">
            <v>49</v>
          </cell>
          <cell r="J1558">
            <v>37</v>
          </cell>
          <cell r="K1558">
            <v>49</v>
          </cell>
          <cell r="L1558">
            <v>32</v>
          </cell>
          <cell r="M1558">
            <v>44</v>
          </cell>
          <cell r="N1558">
            <v>34</v>
          </cell>
          <cell r="O1558">
            <v>35</v>
          </cell>
          <cell r="P1558">
            <v>28</v>
          </cell>
          <cell r="Q1558">
            <v>42</v>
          </cell>
          <cell r="R1558">
            <v>24</v>
          </cell>
          <cell r="S1558">
            <v>35</v>
          </cell>
          <cell r="T1558">
            <v>23</v>
          </cell>
          <cell r="U1558">
            <v>40</v>
          </cell>
          <cell r="V1558">
            <v>23</v>
          </cell>
          <cell r="W1558">
            <v>40</v>
          </cell>
          <cell r="X1558">
            <v>21</v>
          </cell>
          <cell r="Y1558">
            <v>41</v>
          </cell>
          <cell r="Z1558">
            <v>30</v>
          </cell>
          <cell r="AA1558">
            <v>49</v>
          </cell>
          <cell r="AB1558">
            <v>13</v>
          </cell>
          <cell r="AC1558">
            <v>50</v>
          </cell>
          <cell r="AD1558">
            <v>23</v>
          </cell>
          <cell r="AE1558">
            <v>61</v>
          </cell>
          <cell r="AF1558">
            <v>38</v>
          </cell>
          <cell r="AG1558">
            <v>62</v>
          </cell>
          <cell r="AH1558">
            <v>42</v>
          </cell>
          <cell r="AI1558">
            <v>68</v>
          </cell>
          <cell r="AJ1558">
            <v>38</v>
          </cell>
          <cell r="AK1558">
            <v>56</v>
          </cell>
          <cell r="AL1558">
            <v>37</v>
          </cell>
          <cell r="AM1558">
            <v>80</v>
          </cell>
          <cell r="AN1558">
            <v>53</v>
          </cell>
          <cell r="AO1558">
            <v>77</v>
          </cell>
          <cell r="AP1558">
            <v>47</v>
          </cell>
          <cell r="AQ1558">
            <v>50</v>
          </cell>
          <cell r="AR1558">
            <v>23</v>
          </cell>
          <cell r="AS1558">
            <v>72</v>
          </cell>
          <cell r="AT1558">
            <v>56</v>
          </cell>
          <cell r="AU1558">
            <v>39</v>
          </cell>
          <cell r="AV1558">
            <v>23</v>
          </cell>
          <cell r="AW1558">
            <v>49</v>
          </cell>
          <cell r="AX1558">
            <v>18</v>
          </cell>
          <cell r="AY1558">
            <v>53</v>
          </cell>
          <cell r="AZ1558">
            <v>28</v>
          </cell>
        </row>
        <row r="1559">
          <cell r="B1559">
            <v>36145</v>
          </cell>
          <cell r="C1559">
            <v>50</v>
          </cell>
          <cell r="D1559">
            <v>43</v>
          </cell>
          <cell r="E1559">
            <v>45</v>
          </cell>
          <cell r="F1559">
            <v>26</v>
          </cell>
          <cell r="G1559">
            <v>37</v>
          </cell>
          <cell r="H1559">
            <v>30</v>
          </cell>
          <cell r="I1559">
            <v>42</v>
          </cell>
          <cell r="J1559">
            <v>34</v>
          </cell>
          <cell r="K1559">
            <v>46</v>
          </cell>
          <cell r="L1559">
            <v>30</v>
          </cell>
          <cell r="M1559">
            <v>40</v>
          </cell>
          <cell r="N1559">
            <v>33</v>
          </cell>
          <cell r="O1559">
            <v>35</v>
          </cell>
          <cell r="P1559">
            <v>32</v>
          </cell>
          <cell r="Q1559">
            <v>44</v>
          </cell>
          <cell r="R1559">
            <v>25</v>
          </cell>
          <cell r="S1559">
            <v>33</v>
          </cell>
          <cell r="T1559">
            <v>13</v>
          </cell>
          <cell r="U1559">
            <v>45</v>
          </cell>
          <cell r="V1559">
            <v>35</v>
          </cell>
          <cell r="W1559">
            <v>51</v>
          </cell>
          <cell r="X1559">
            <v>30</v>
          </cell>
          <cell r="Y1559">
            <v>49</v>
          </cell>
          <cell r="Z1559">
            <v>35</v>
          </cell>
          <cell r="AA1559">
            <v>50</v>
          </cell>
          <cell r="AB1559">
            <v>25</v>
          </cell>
          <cell r="AC1559">
            <v>47</v>
          </cell>
          <cell r="AD1559">
            <v>30</v>
          </cell>
          <cell r="AE1559">
            <v>63</v>
          </cell>
          <cell r="AF1559">
            <v>37</v>
          </cell>
          <cell r="AG1559">
            <v>70</v>
          </cell>
          <cell r="AH1559">
            <v>52</v>
          </cell>
          <cell r="AI1559">
            <v>72</v>
          </cell>
          <cell r="AJ1559">
            <v>43</v>
          </cell>
          <cell r="AK1559">
            <v>61</v>
          </cell>
          <cell r="AL1559">
            <v>36</v>
          </cell>
          <cell r="AM1559">
            <v>83</v>
          </cell>
          <cell r="AN1559">
            <v>48</v>
          </cell>
          <cell r="AO1559">
            <v>79</v>
          </cell>
          <cell r="AP1559">
            <v>51</v>
          </cell>
          <cell r="AQ1559">
            <v>53</v>
          </cell>
          <cell r="AR1559">
            <v>25</v>
          </cell>
          <cell r="AS1559">
            <v>73</v>
          </cell>
          <cell r="AT1559">
            <v>45</v>
          </cell>
          <cell r="AU1559">
            <v>40</v>
          </cell>
          <cell r="AV1559">
            <v>23</v>
          </cell>
          <cell r="AW1559">
            <v>51</v>
          </cell>
          <cell r="AX1559">
            <v>21</v>
          </cell>
          <cell r="AY1559">
            <v>46</v>
          </cell>
          <cell r="AZ1559">
            <v>24</v>
          </cell>
        </row>
        <row r="1560">
          <cell r="B1560">
            <v>36146</v>
          </cell>
          <cell r="C1560">
            <v>47</v>
          </cell>
          <cell r="D1560">
            <v>45</v>
          </cell>
          <cell r="E1560">
            <v>55</v>
          </cell>
          <cell r="F1560">
            <v>21</v>
          </cell>
          <cell r="G1560">
            <v>44</v>
          </cell>
          <cell r="H1560">
            <v>27</v>
          </cell>
          <cell r="I1560">
            <v>49</v>
          </cell>
          <cell r="J1560">
            <v>37</v>
          </cell>
          <cell r="K1560">
            <v>46</v>
          </cell>
          <cell r="L1560">
            <v>33</v>
          </cell>
          <cell r="M1560">
            <v>44</v>
          </cell>
          <cell r="N1560">
            <v>35</v>
          </cell>
          <cell r="O1560">
            <v>34</v>
          </cell>
          <cell r="P1560">
            <v>31</v>
          </cell>
          <cell r="Q1560">
            <v>38</v>
          </cell>
          <cell r="R1560">
            <v>26</v>
          </cell>
          <cell r="S1560">
            <v>45</v>
          </cell>
          <cell r="T1560">
            <v>15</v>
          </cell>
          <cell r="U1560">
            <v>58</v>
          </cell>
          <cell r="V1560">
            <v>26</v>
          </cell>
          <cell r="W1560">
            <v>55</v>
          </cell>
          <cell r="X1560">
            <v>45</v>
          </cell>
          <cell r="Y1560">
            <v>60</v>
          </cell>
          <cell r="Z1560">
            <v>39</v>
          </cell>
          <cell r="AA1560">
            <v>55</v>
          </cell>
          <cell r="AB1560">
            <v>30</v>
          </cell>
          <cell r="AC1560">
            <v>55</v>
          </cell>
          <cell r="AD1560">
            <v>28</v>
          </cell>
          <cell r="AE1560">
            <v>62</v>
          </cell>
          <cell r="AF1560">
            <v>36</v>
          </cell>
          <cell r="AG1560">
            <v>59</v>
          </cell>
          <cell r="AH1560">
            <v>48</v>
          </cell>
          <cell r="AI1560">
            <v>70</v>
          </cell>
          <cell r="AJ1560">
            <v>44</v>
          </cell>
          <cell r="AK1560">
            <v>67</v>
          </cell>
          <cell r="AL1560">
            <v>37</v>
          </cell>
          <cell r="AM1560">
            <v>79</v>
          </cell>
          <cell r="AN1560">
            <v>54</v>
          </cell>
          <cell r="AO1560">
            <v>69</v>
          </cell>
          <cell r="AP1560">
            <v>53</v>
          </cell>
          <cell r="AQ1560">
            <v>53</v>
          </cell>
          <cell r="AR1560">
            <v>25</v>
          </cell>
          <cell r="AS1560">
            <v>70</v>
          </cell>
          <cell r="AT1560">
            <v>45</v>
          </cell>
          <cell r="AU1560">
            <v>45</v>
          </cell>
          <cell r="AV1560">
            <v>25</v>
          </cell>
          <cell r="AW1560">
            <v>50</v>
          </cell>
          <cell r="AX1560">
            <v>26</v>
          </cell>
          <cell r="AY1560">
            <v>65</v>
          </cell>
          <cell r="AZ1560">
            <v>26</v>
          </cell>
        </row>
        <row r="1561">
          <cell r="B1561">
            <v>36147</v>
          </cell>
          <cell r="C1561">
            <v>41</v>
          </cell>
          <cell r="D1561">
            <v>33</v>
          </cell>
          <cell r="E1561">
            <v>38</v>
          </cell>
          <cell r="F1561">
            <v>26</v>
          </cell>
          <cell r="G1561">
            <v>29</v>
          </cell>
          <cell r="H1561">
            <v>24</v>
          </cell>
          <cell r="I1561">
            <v>45</v>
          </cell>
          <cell r="J1561">
            <v>36</v>
          </cell>
          <cell r="K1561">
            <v>41</v>
          </cell>
          <cell r="L1561">
            <v>37</v>
          </cell>
          <cell r="M1561">
            <v>40</v>
          </cell>
          <cell r="N1561">
            <v>31</v>
          </cell>
          <cell r="O1561">
            <v>36</v>
          </cell>
          <cell r="P1561">
            <v>32</v>
          </cell>
          <cell r="Q1561">
            <v>34</v>
          </cell>
          <cell r="R1561">
            <v>22</v>
          </cell>
          <cell r="S1561">
            <v>31</v>
          </cell>
          <cell r="T1561">
            <v>30</v>
          </cell>
          <cell r="U1561">
            <v>12</v>
          </cell>
          <cell r="V1561">
            <v>12</v>
          </cell>
          <cell r="W1561">
            <v>10</v>
          </cell>
          <cell r="X1561">
            <v>10</v>
          </cell>
          <cell r="Y1561">
            <v>17</v>
          </cell>
          <cell r="Z1561">
            <v>17</v>
          </cell>
          <cell r="AA1561">
            <v>27</v>
          </cell>
          <cell r="AB1561">
            <v>19</v>
          </cell>
          <cell r="AC1561">
            <v>31</v>
          </cell>
          <cell r="AD1561">
            <v>25</v>
          </cell>
          <cell r="AE1561">
            <v>58</v>
          </cell>
          <cell r="AF1561">
            <v>35</v>
          </cell>
          <cell r="AG1561">
            <v>59</v>
          </cell>
          <cell r="AH1561">
            <v>46</v>
          </cell>
          <cell r="AI1561">
            <v>67</v>
          </cell>
          <cell r="AJ1561">
            <v>42</v>
          </cell>
          <cell r="AK1561">
            <v>62</v>
          </cell>
          <cell r="AL1561">
            <v>39</v>
          </cell>
          <cell r="AM1561">
            <v>61</v>
          </cell>
          <cell r="AN1561">
            <v>55</v>
          </cell>
          <cell r="AO1561">
            <v>60</v>
          </cell>
          <cell r="AP1561">
            <v>58</v>
          </cell>
          <cell r="AQ1561">
            <v>59</v>
          </cell>
          <cell r="AR1561">
            <v>24</v>
          </cell>
          <cell r="AS1561">
            <v>65</v>
          </cell>
          <cell r="AT1561">
            <v>42</v>
          </cell>
          <cell r="AU1561">
            <v>39</v>
          </cell>
          <cell r="AV1561">
            <v>24</v>
          </cell>
          <cell r="AW1561">
            <v>47</v>
          </cell>
          <cell r="AX1561">
            <v>20</v>
          </cell>
          <cell r="AY1561">
            <v>41</v>
          </cell>
          <cell r="AZ1561">
            <v>35</v>
          </cell>
        </row>
        <row r="1562">
          <cell r="B1562">
            <v>36148</v>
          </cell>
          <cell r="C1562">
            <v>32</v>
          </cell>
          <cell r="D1562">
            <v>32</v>
          </cell>
          <cell r="E1562">
            <v>22</v>
          </cell>
          <cell r="F1562">
            <v>21</v>
          </cell>
          <cell r="G1562">
            <v>15</v>
          </cell>
          <cell r="H1562">
            <v>8</v>
          </cell>
          <cell r="I1562">
            <v>35</v>
          </cell>
          <cell r="J1562">
            <v>29</v>
          </cell>
          <cell r="K1562">
            <v>35</v>
          </cell>
          <cell r="L1562">
            <v>24</v>
          </cell>
          <cell r="M1562">
            <v>37</v>
          </cell>
          <cell r="N1562">
            <v>27</v>
          </cell>
          <cell r="O1562">
            <v>38</v>
          </cell>
          <cell r="P1562">
            <v>28</v>
          </cell>
          <cell r="Q1562">
            <v>20</v>
          </cell>
          <cell r="R1562">
            <v>17</v>
          </cell>
          <cell r="S1562">
            <v>7</v>
          </cell>
          <cell r="T1562">
            <v>-6</v>
          </cell>
          <cell r="U1562">
            <v>5</v>
          </cell>
          <cell r="V1562">
            <v>-9</v>
          </cell>
          <cell r="W1562">
            <v>9</v>
          </cell>
          <cell r="X1562">
            <v>-13</v>
          </cell>
          <cell r="Y1562">
            <v>2</v>
          </cell>
          <cell r="Z1562">
            <v>-4</v>
          </cell>
          <cell r="AA1562">
            <v>6</v>
          </cell>
          <cell r="AB1562">
            <v>-10</v>
          </cell>
          <cell r="AC1562">
            <v>5</v>
          </cell>
          <cell r="AD1562">
            <v>-6</v>
          </cell>
          <cell r="AE1562">
            <v>47</v>
          </cell>
          <cell r="AF1562">
            <v>42</v>
          </cell>
          <cell r="AG1562">
            <v>50</v>
          </cell>
          <cell r="AH1562">
            <v>46</v>
          </cell>
          <cell r="AI1562">
            <v>51</v>
          </cell>
          <cell r="AJ1562">
            <v>41</v>
          </cell>
          <cell r="AK1562">
            <v>50</v>
          </cell>
          <cell r="AL1562">
            <v>39</v>
          </cell>
          <cell r="AM1562">
            <v>59</v>
          </cell>
          <cell r="AN1562">
            <v>56</v>
          </cell>
          <cell r="AO1562">
            <v>59</v>
          </cell>
          <cell r="AP1562">
            <v>57</v>
          </cell>
          <cell r="AQ1562">
            <v>27</v>
          </cell>
          <cell r="AR1562">
            <v>23</v>
          </cell>
          <cell r="AS1562">
            <v>63</v>
          </cell>
          <cell r="AT1562">
            <v>47</v>
          </cell>
          <cell r="AU1562">
            <v>22</v>
          </cell>
          <cell r="AV1562">
            <v>19</v>
          </cell>
          <cell r="AW1562">
            <v>54</v>
          </cell>
          <cell r="AX1562">
            <v>19</v>
          </cell>
          <cell r="AY1562">
            <v>7</v>
          </cell>
          <cell r="AZ1562">
            <v>2</v>
          </cell>
        </row>
        <row r="1563">
          <cell r="B1563">
            <v>36149</v>
          </cell>
          <cell r="C1563">
            <v>24</v>
          </cell>
          <cell r="D1563">
            <v>17</v>
          </cell>
          <cell r="E1563">
            <v>19</v>
          </cell>
          <cell r="F1563">
            <v>10</v>
          </cell>
          <cell r="G1563">
            <v>8</v>
          </cell>
          <cell r="H1563">
            <v>2</v>
          </cell>
          <cell r="I1563">
            <v>25</v>
          </cell>
          <cell r="J1563">
            <v>21</v>
          </cell>
          <cell r="K1563">
            <v>25</v>
          </cell>
          <cell r="L1563">
            <v>21</v>
          </cell>
          <cell r="M1563">
            <v>26</v>
          </cell>
          <cell r="N1563">
            <v>24</v>
          </cell>
          <cell r="O1563">
            <v>28</v>
          </cell>
          <cell r="P1563">
            <v>25</v>
          </cell>
          <cell r="Q1563">
            <v>18</v>
          </cell>
          <cell r="R1563">
            <v>13</v>
          </cell>
          <cell r="S1563">
            <v>4</v>
          </cell>
          <cell r="T1563">
            <v>-12</v>
          </cell>
          <cell r="U1563">
            <v>6</v>
          </cell>
          <cell r="V1563">
            <v>-12</v>
          </cell>
          <cell r="W1563">
            <v>13</v>
          </cell>
          <cell r="X1563">
            <v>-24</v>
          </cell>
          <cell r="Y1563">
            <v>7</v>
          </cell>
          <cell r="Z1563">
            <v>-10</v>
          </cell>
          <cell r="AA1563">
            <v>10</v>
          </cell>
          <cell r="AB1563">
            <v>-11</v>
          </cell>
          <cell r="AC1563">
            <v>7</v>
          </cell>
          <cell r="AD1563">
            <v>-8</v>
          </cell>
          <cell r="AE1563">
            <v>45</v>
          </cell>
          <cell r="AF1563">
            <v>34</v>
          </cell>
          <cell r="AG1563">
            <v>43</v>
          </cell>
          <cell r="AH1563">
            <v>43</v>
          </cell>
          <cell r="AI1563">
            <v>45</v>
          </cell>
          <cell r="AJ1563">
            <v>38</v>
          </cell>
          <cell r="AK1563">
            <v>41</v>
          </cell>
          <cell r="AL1563">
            <v>28</v>
          </cell>
          <cell r="AM1563">
            <v>57</v>
          </cell>
          <cell r="AN1563">
            <v>49</v>
          </cell>
          <cell r="AO1563">
            <v>57</v>
          </cell>
          <cell r="AP1563">
            <v>53</v>
          </cell>
          <cell r="AQ1563">
            <v>25</v>
          </cell>
          <cell r="AR1563">
            <v>15</v>
          </cell>
          <cell r="AS1563">
            <v>55</v>
          </cell>
          <cell r="AT1563">
            <v>47</v>
          </cell>
          <cell r="AU1563">
            <v>20</v>
          </cell>
          <cell r="AV1563">
            <v>11</v>
          </cell>
          <cell r="AW1563">
            <v>28</v>
          </cell>
          <cell r="AX1563">
            <v>28</v>
          </cell>
          <cell r="AY1563">
            <v>3</v>
          </cell>
          <cell r="AZ1563">
            <v>-3</v>
          </cell>
        </row>
        <row r="1564">
          <cell r="B1564">
            <v>36150</v>
          </cell>
          <cell r="C1564">
            <v>25</v>
          </cell>
          <cell r="D1564">
            <v>17</v>
          </cell>
          <cell r="E1564">
            <v>15</v>
          </cell>
          <cell r="F1564">
            <v>-1</v>
          </cell>
          <cell r="G1564">
            <v>10</v>
          </cell>
          <cell r="H1564">
            <v>-4</v>
          </cell>
          <cell r="I1564">
            <v>23</v>
          </cell>
          <cell r="J1564">
            <v>16</v>
          </cell>
          <cell r="K1564">
            <v>22</v>
          </cell>
          <cell r="L1564">
            <v>12</v>
          </cell>
          <cell r="M1564">
            <v>25</v>
          </cell>
          <cell r="N1564">
            <v>14</v>
          </cell>
          <cell r="O1564">
            <v>23</v>
          </cell>
          <cell r="P1564">
            <v>7</v>
          </cell>
          <cell r="Q1564">
            <v>13</v>
          </cell>
          <cell r="R1564">
            <v>0</v>
          </cell>
          <cell r="S1564">
            <v>6</v>
          </cell>
          <cell r="T1564">
            <v>-12</v>
          </cell>
          <cell r="U1564">
            <v>2</v>
          </cell>
          <cell r="V1564">
            <v>-21</v>
          </cell>
          <cell r="W1564">
            <v>4</v>
          </cell>
          <cell r="X1564">
            <v>-17</v>
          </cell>
          <cell r="Y1564">
            <v>3</v>
          </cell>
          <cell r="Z1564">
            <v>-14</v>
          </cell>
          <cell r="AA1564">
            <v>1</v>
          </cell>
          <cell r="AB1564">
            <v>-25</v>
          </cell>
          <cell r="AC1564">
            <v>4</v>
          </cell>
          <cell r="AD1564">
            <v>-10</v>
          </cell>
          <cell r="AE1564">
            <v>41</v>
          </cell>
          <cell r="AF1564">
            <v>29</v>
          </cell>
          <cell r="AG1564">
            <v>43</v>
          </cell>
          <cell r="AH1564">
            <v>33</v>
          </cell>
          <cell r="AI1564">
            <v>45</v>
          </cell>
          <cell r="AJ1564">
            <v>30</v>
          </cell>
          <cell r="AK1564">
            <v>34</v>
          </cell>
          <cell r="AL1564">
            <v>30</v>
          </cell>
          <cell r="AM1564">
            <v>54</v>
          </cell>
          <cell r="AN1564">
            <v>42</v>
          </cell>
          <cell r="AO1564">
            <v>55</v>
          </cell>
          <cell r="AP1564">
            <v>48</v>
          </cell>
          <cell r="AQ1564">
            <v>17</v>
          </cell>
          <cell r="AR1564">
            <v>0</v>
          </cell>
          <cell r="AS1564">
            <v>42</v>
          </cell>
          <cell r="AT1564">
            <v>37</v>
          </cell>
          <cell r="AU1564">
            <v>15</v>
          </cell>
          <cell r="AV1564">
            <v>6</v>
          </cell>
          <cell r="AW1564">
            <v>17</v>
          </cell>
          <cell r="AX1564">
            <v>13</v>
          </cell>
          <cell r="AY1564">
            <v>3</v>
          </cell>
          <cell r="AZ1564">
            <v>-4</v>
          </cell>
        </row>
        <row r="1565">
          <cell r="B1565">
            <v>36151</v>
          </cell>
          <cell r="C1565">
            <v>29</v>
          </cell>
          <cell r="D1565">
            <v>16</v>
          </cell>
          <cell r="E1565">
            <v>18</v>
          </cell>
          <cell r="F1565">
            <v>-2</v>
          </cell>
          <cell r="G1565">
            <v>14</v>
          </cell>
          <cell r="H1565">
            <v>1</v>
          </cell>
          <cell r="I1565">
            <v>28</v>
          </cell>
          <cell r="J1565">
            <v>18</v>
          </cell>
          <cell r="K1565">
            <v>30</v>
          </cell>
          <cell r="L1565">
            <v>16</v>
          </cell>
          <cell r="M1565">
            <v>28</v>
          </cell>
          <cell r="N1565">
            <v>14</v>
          </cell>
          <cell r="O1565">
            <v>25</v>
          </cell>
          <cell r="P1565">
            <v>7</v>
          </cell>
          <cell r="Q1565">
            <v>15</v>
          </cell>
          <cell r="R1565">
            <v>0</v>
          </cell>
          <cell r="S1565">
            <v>5</v>
          </cell>
          <cell r="T1565">
            <v>-11</v>
          </cell>
          <cell r="U1565">
            <v>12</v>
          </cell>
          <cell r="V1565">
            <v>-11</v>
          </cell>
          <cell r="W1565">
            <v>11</v>
          </cell>
          <cell r="X1565">
            <v>1</v>
          </cell>
          <cell r="Y1565">
            <v>18</v>
          </cell>
          <cell r="Z1565">
            <v>-2</v>
          </cell>
          <cell r="AA1565">
            <v>10</v>
          </cell>
          <cell r="AB1565">
            <v>-11</v>
          </cell>
          <cell r="AC1565">
            <v>11</v>
          </cell>
          <cell r="AD1565">
            <v>-12</v>
          </cell>
          <cell r="AE1565">
            <v>48</v>
          </cell>
          <cell r="AF1565">
            <v>24</v>
          </cell>
          <cell r="AG1565">
            <v>46</v>
          </cell>
          <cell r="AH1565">
            <v>31</v>
          </cell>
          <cell r="AI1565">
            <v>47</v>
          </cell>
          <cell r="AJ1565">
            <v>27</v>
          </cell>
          <cell r="AK1565">
            <v>35</v>
          </cell>
          <cell r="AL1565">
            <v>24</v>
          </cell>
          <cell r="AM1565">
            <v>55</v>
          </cell>
          <cell r="AN1565">
            <v>43</v>
          </cell>
          <cell r="AO1565">
            <v>57</v>
          </cell>
          <cell r="AP1565">
            <v>45</v>
          </cell>
          <cell r="AQ1565">
            <v>20</v>
          </cell>
          <cell r="AR1565">
            <v>5</v>
          </cell>
          <cell r="AS1565">
            <v>43</v>
          </cell>
          <cell r="AT1565">
            <v>22</v>
          </cell>
          <cell r="AU1565">
            <v>23</v>
          </cell>
          <cell r="AV1565">
            <v>4</v>
          </cell>
          <cell r="AW1565">
            <v>13</v>
          </cell>
          <cell r="AX1565">
            <v>-9</v>
          </cell>
          <cell r="AY1565">
            <v>4</v>
          </cell>
          <cell r="AZ1565">
            <v>-17</v>
          </cell>
        </row>
        <row r="1566">
          <cell r="B1566">
            <v>36152</v>
          </cell>
          <cell r="C1566">
            <v>29</v>
          </cell>
          <cell r="D1566">
            <v>20</v>
          </cell>
          <cell r="E1566">
            <v>18</v>
          </cell>
          <cell r="F1566">
            <v>-1</v>
          </cell>
          <cell r="G1566">
            <v>17</v>
          </cell>
          <cell r="H1566">
            <v>7</v>
          </cell>
          <cell r="I1566">
            <v>27</v>
          </cell>
          <cell r="J1566">
            <v>15</v>
          </cell>
          <cell r="K1566">
            <v>26</v>
          </cell>
          <cell r="L1566">
            <v>14</v>
          </cell>
          <cell r="M1566">
            <v>26</v>
          </cell>
          <cell r="N1566">
            <v>12</v>
          </cell>
          <cell r="O1566">
            <v>30</v>
          </cell>
          <cell r="P1566">
            <v>10</v>
          </cell>
          <cell r="Q1566">
            <v>20</v>
          </cell>
          <cell r="R1566">
            <v>4</v>
          </cell>
          <cell r="S1566">
            <v>6</v>
          </cell>
          <cell r="T1566">
            <v>-14</v>
          </cell>
          <cell r="U1566">
            <v>10</v>
          </cell>
          <cell r="V1566">
            <v>-11</v>
          </cell>
          <cell r="W1566">
            <v>1</v>
          </cell>
          <cell r="X1566">
            <v>-17</v>
          </cell>
          <cell r="Y1566">
            <v>14</v>
          </cell>
          <cell r="Z1566">
            <v>-1</v>
          </cell>
          <cell r="AA1566">
            <v>9</v>
          </cell>
          <cell r="AB1566">
            <v>-25</v>
          </cell>
          <cell r="AC1566">
            <v>9</v>
          </cell>
          <cell r="AD1566">
            <v>-14</v>
          </cell>
          <cell r="AE1566">
            <v>42</v>
          </cell>
          <cell r="AF1566">
            <v>24</v>
          </cell>
          <cell r="AG1566">
            <v>46</v>
          </cell>
          <cell r="AH1566">
            <v>34</v>
          </cell>
          <cell r="AI1566">
            <v>49</v>
          </cell>
          <cell r="AJ1566">
            <v>26</v>
          </cell>
          <cell r="AK1566">
            <v>43</v>
          </cell>
          <cell r="AL1566">
            <v>23</v>
          </cell>
          <cell r="AM1566">
            <v>57</v>
          </cell>
          <cell r="AN1566">
            <v>38</v>
          </cell>
          <cell r="AO1566">
            <v>57</v>
          </cell>
          <cell r="AP1566">
            <v>44</v>
          </cell>
          <cell r="AQ1566">
            <v>23</v>
          </cell>
          <cell r="AR1566">
            <v>-1</v>
          </cell>
          <cell r="AS1566">
            <v>45</v>
          </cell>
          <cell r="AT1566">
            <v>31</v>
          </cell>
          <cell r="AU1566">
            <v>20</v>
          </cell>
          <cell r="AV1566">
            <v>3</v>
          </cell>
          <cell r="AW1566">
            <v>16</v>
          </cell>
          <cell r="AX1566">
            <v>-8</v>
          </cell>
          <cell r="AY1566">
            <v>10</v>
          </cell>
          <cell r="AZ1566">
            <v>-16</v>
          </cell>
        </row>
        <row r="1567">
          <cell r="B1567">
            <v>36153</v>
          </cell>
          <cell r="C1567">
            <v>41</v>
          </cell>
          <cell r="D1567">
            <v>27</v>
          </cell>
          <cell r="E1567">
            <v>20</v>
          </cell>
          <cell r="F1567">
            <v>13</v>
          </cell>
          <cell r="G1567">
            <v>24</v>
          </cell>
          <cell r="H1567">
            <v>10</v>
          </cell>
          <cell r="I1567">
            <v>33</v>
          </cell>
          <cell r="J1567">
            <v>25</v>
          </cell>
          <cell r="K1567">
            <v>41</v>
          </cell>
          <cell r="L1567">
            <v>24</v>
          </cell>
          <cell r="M1567">
            <v>41</v>
          </cell>
          <cell r="N1567">
            <v>23</v>
          </cell>
          <cell r="O1567">
            <v>30</v>
          </cell>
          <cell r="P1567">
            <v>15</v>
          </cell>
          <cell r="Q1567">
            <v>22</v>
          </cell>
          <cell r="R1567">
            <v>12</v>
          </cell>
          <cell r="S1567">
            <v>15</v>
          </cell>
          <cell r="T1567">
            <v>-1</v>
          </cell>
          <cell r="U1567">
            <v>21</v>
          </cell>
          <cell r="V1567">
            <v>-1</v>
          </cell>
          <cell r="W1567">
            <v>25</v>
          </cell>
          <cell r="X1567">
            <v>-12</v>
          </cell>
          <cell r="Y1567">
            <v>26</v>
          </cell>
          <cell r="Z1567">
            <v>4</v>
          </cell>
          <cell r="AA1567">
            <v>21</v>
          </cell>
          <cell r="AB1567">
            <v>-14</v>
          </cell>
          <cell r="AC1567">
            <v>25</v>
          </cell>
          <cell r="AD1567">
            <v>-10</v>
          </cell>
          <cell r="AE1567">
            <v>44</v>
          </cell>
          <cell r="AF1567">
            <v>22</v>
          </cell>
          <cell r="AG1567">
            <v>45</v>
          </cell>
          <cell r="AH1567">
            <v>31</v>
          </cell>
          <cell r="AI1567">
            <v>48</v>
          </cell>
          <cell r="AJ1567">
            <v>26</v>
          </cell>
          <cell r="AK1567">
            <v>44</v>
          </cell>
          <cell r="AL1567">
            <v>23</v>
          </cell>
          <cell r="AM1567">
            <v>63</v>
          </cell>
          <cell r="AN1567">
            <v>40</v>
          </cell>
          <cell r="AO1567">
            <v>62</v>
          </cell>
          <cell r="AP1567">
            <v>41</v>
          </cell>
          <cell r="AQ1567">
            <v>27</v>
          </cell>
          <cell r="AR1567">
            <v>5</v>
          </cell>
          <cell r="AS1567">
            <v>50</v>
          </cell>
          <cell r="AT1567">
            <v>30</v>
          </cell>
          <cell r="AU1567">
            <v>23</v>
          </cell>
          <cell r="AV1567">
            <v>6</v>
          </cell>
          <cell r="AW1567">
            <v>17</v>
          </cell>
          <cell r="AX1567">
            <v>-8</v>
          </cell>
          <cell r="AY1567">
            <v>27</v>
          </cell>
          <cell r="AZ1567">
            <v>-6</v>
          </cell>
        </row>
        <row r="1568">
          <cell r="B1568">
            <v>36154</v>
          </cell>
          <cell r="C1568">
            <v>48</v>
          </cell>
          <cell r="D1568">
            <v>40</v>
          </cell>
          <cell r="E1568">
            <v>27</v>
          </cell>
          <cell r="F1568">
            <v>13</v>
          </cell>
          <cell r="G1568">
            <v>27</v>
          </cell>
          <cell r="H1568">
            <v>24</v>
          </cell>
          <cell r="I1568">
            <v>50</v>
          </cell>
          <cell r="J1568">
            <v>33</v>
          </cell>
          <cell r="K1568">
            <v>49</v>
          </cell>
          <cell r="L1568">
            <v>40</v>
          </cell>
          <cell r="M1568">
            <v>48</v>
          </cell>
          <cell r="N1568">
            <v>39</v>
          </cell>
          <cell r="O1568">
            <v>35</v>
          </cell>
          <cell r="P1568">
            <v>29</v>
          </cell>
          <cell r="Q1568">
            <v>34</v>
          </cell>
          <cell r="R1568">
            <v>19</v>
          </cell>
          <cell r="S1568">
            <v>32</v>
          </cell>
          <cell r="T1568">
            <v>13</v>
          </cell>
          <cell r="U1568">
            <v>35</v>
          </cell>
          <cell r="V1568">
            <v>11</v>
          </cell>
          <cell r="W1568">
            <v>10</v>
          </cell>
          <cell r="X1568">
            <v>7</v>
          </cell>
          <cell r="Y1568">
            <v>28</v>
          </cell>
          <cell r="Z1568">
            <v>19</v>
          </cell>
          <cell r="AA1568">
            <v>33</v>
          </cell>
          <cell r="AB1568">
            <v>15</v>
          </cell>
          <cell r="AC1568">
            <v>34</v>
          </cell>
          <cell r="AD1568">
            <v>22</v>
          </cell>
          <cell r="AE1568">
            <v>49</v>
          </cell>
          <cell r="AF1568">
            <v>25</v>
          </cell>
          <cell r="AG1568">
            <v>48</v>
          </cell>
          <cell r="AH1568">
            <v>34</v>
          </cell>
          <cell r="AI1568">
            <v>52</v>
          </cell>
          <cell r="AJ1568">
            <v>29</v>
          </cell>
          <cell r="AK1568">
            <v>50</v>
          </cell>
          <cell r="AL1568">
            <v>26</v>
          </cell>
          <cell r="AM1568">
            <v>72</v>
          </cell>
          <cell r="AN1568">
            <v>41</v>
          </cell>
          <cell r="AO1568">
            <v>66</v>
          </cell>
          <cell r="AP1568">
            <v>43</v>
          </cell>
          <cell r="AQ1568">
            <v>41</v>
          </cell>
          <cell r="AR1568">
            <v>12</v>
          </cell>
          <cell r="AS1568">
            <v>56</v>
          </cell>
          <cell r="AT1568">
            <v>34</v>
          </cell>
          <cell r="AU1568">
            <v>34</v>
          </cell>
          <cell r="AV1568">
            <v>15</v>
          </cell>
          <cell r="AW1568">
            <v>21</v>
          </cell>
          <cell r="AX1568">
            <v>-1</v>
          </cell>
          <cell r="AY1568">
            <v>42</v>
          </cell>
          <cell r="AZ1568">
            <v>12</v>
          </cell>
        </row>
        <row r="1569">
          <cell r="B1569">
            <v>36155</v>
          </cell>
          <cell r="C1569">
            <v>44</v>
          </cell>
          <cell r="D1569">
            <v>41</v>
          </cell>
          <cell r="E1569">
            <v>49</v>
          </cell>
          <cell r="F1569">
            <v>26</v>
          </cell>
          <cell r="G1569">
            <v>34</v>
          </cell>
          <cell r="H1569">
            <v>27</v>
          </cell>
          <cell r="I1569">
            <v>48</v>
          </cell>
          <cell r="J1569">
            <v>45</v>
          </cell>
          <cell r="K1569">
            <v>47</v>
          </cell>
          <cell r="L1569">
            <v>43</v>
          </cell>
          <cell r="M1569">
            <v>48</v>
          </cell>
          <cell r="N1569">
            <v>43</v>
          </cell>
          <cell r="O1569">
            <v>56</v>
          </cell>
          <cell r="P1569">
            <v>33</v>
          </cell>
          <cell r="Q1569">
            <v>44</v>
          </cell>
          <cell r="R1569">
            <v>34</v>
          </cell>
          <cell r="S1569">
            <v>38</v>
          </cell>
          <cell r="T1569">
            <v>30</v>
          </cell>
          <cell r="U1569">
            <v>43</v>
          </cell>
          <cell r="V1569">
            <v>21</v>
          </cell>
          <cell r="W1569">
            <v>39</v>
          </cell>
          <cell r="X1569">
            <v>9</v>
          </cell>
          <cell r="Y1569">
            <v>47</v>
          </cell>
          <cell r="Z1569">
            <v>17</v>
          </cell>
          <cell r="AA1569">
            <v>39</v>
          </cell>
          <cell r="AB1569">
            <v>24</v>
          </cell>
          <cell r="AC1569">
            <v>39</v>
          </cell>
          <cell r="AD1569">
            <v>29</v>
          </cell>
          <cell r="AE1569">
            <v>52</v>
          </cell>
          <cell r="AF1569">
            <v>29</v>
          </cell>
          <cell r="AG1569">
            <v>50</v>
          </cell>
          <cell r="AH1569">
            <v>38</v>
          </cell>
          <cell r="AI1569">
            <v>54</v>
          </cell>
          <cell r="AJ1569">
            <v>31</v>
          </cell>
          <cell r="AK1569">
            <v>49</v>
          </cell>
          <cell r="AL1569">
            <v>29</v>
          </cell>
          <cell r="AM1569">
            <v>66</v>
          </cell>
          <cell r="AN1569">
            <v>46</v>
          </cell>
          <cell r="AO1569">
            <v>64</v>
          </cell>
          <cell r="AP1569">
            <v>47</v>
          </cell>
          <cell r="AQ1569">
            <v>55</v>
          </cell>
          <cell r="AR1569">
            <v>27</v>
          </cell>
          <cell r="AS1569">
            <v>54</v>
          </cell>
          <cell r="AT1569">
            <v>38</v>
          </cell>
          <cell r="AU1569">
            <v>36</v>
          </cell>
          <cell r="AV1569">
            <v>25</v>
          </cell>
          <cell r="AW1569">
            <v>23</v>
          </cell>
          <cell r="AX1569">
            <v>6</v>
          </cell>
          <cell r="AY1569">
            <v>48</v>
          </cell>
          <cell r="AZ1569">
            <v>24</v>
          </cell>
        </row>
        <row r="1570">
          <cell r="B1570">
            <v>36156</v>
          </cell>
          <cell r="C1570">
            <v>49</v>
          </cell>
          <cell r="D1570">
            <v>40</v>
          </cell>
          <cell r="E1570">
            <v>36</v>
          </cell>
          <cell r="F1570">
            <v>24</v>
          </cell>
          <cell r="G1570">
            <v>35</v>
          </cell>
          <cell r="H1570">
            <v>30</v>
          </cell>
          <cell r="I1570">
            <v>52</v>
          </cell>
          <cell r="J1570">
            <v>40</v>
          </cell>
          <cell r="K1570">
            <v>52</v>
          </cell>
          <cell r="L1570">
            <v>40</v>
          </cell>
          <cell r="M1570">
            <v>53</v>
          </cell>
          <cell r="N1570">
            <v>39</v>
          </cell>
          <cell r="O1570">
            <v>43</v>
          </cell>
          <cell r="P1570">
            <v>38</v>
          </cell>
          <cell r="Q1570">
            <v>42</v>
          </cell>
          <cell r="R1570">
            <v>32</v>
          </cell>
          <cell r="S1570">
            <v>38</v>
          </cell>
          <cell r="T1570">
            <v>29</v>
          </cell>
          <cell r="U1570">
            <v>40</v>
          </cell>
          <cell r="V1570">
            <v>21</v>
          </cell>
          <cell r="W1570">
            <v>35</v>
          </cell>
          <cell r="X1570">
            <v>25</v>
          </cell>
          <cell r="Y1570">
            <v>41</v>
          </cell>
          <cell r="Z1570">
            <v>29</v>
          </cell>
          <cell r="AA1570">
            <v>37</v>
          </cell>
          <cell r="AB1570">
            <v>16</v>
          </cell>
          <cell r="AC1570">
            <v>48</v>
          </cell>
          <cell r="AD1570">
            <v>24</v>
          </cell>
          <cell r="AE1570">
            <v>53</v>
          </cell>
          <cell r="AF1570">
            <v>31</v>
          </cell>
          <cell r="AG1570">
            <v>48</v>
          </cell>
          <cell r="AH1570">
            <v>45</v>
          </cell>
          <cell r="AI1570">
            <v>49</v>
          </cell>
          <cell r="AJ1570">
            <v>33</v>
          </cell>
          <cell r="AK1570">
            <v>54</v>
          </cell>
          <cell r="AL1570">
            <v>28</v>
          </cell>
          <cell r="AM1570">
            <v>69</v>
          </cell>
          <cell r="AN1570">
            <v>46</v>
          </cell>
          <cell r="AO1570">
            <v>67</v>
          </cell>
          <cell r="AP1570">
            <v>46</v>
          </cell>
          <cell r="AQ1570">
            <v>57</v>
          </cell>
          <cell r="AR1570">
            <v>32</v>
          </cell>
          <cell r="AS1570">
            <v>59</v>
          </cell>
          <cell r="AT1570">
            <v>38</v>
          </cell>
          <cell r="AU1570">
            <v>44</v>
          </cell>
          <cell r="AV1570">
            <v>31</v>
          </cell>
          <cell r="AW1570">
            <v>29</v>
          </cell>
          <cell r="AX1570">
            <v>5</v>
          </cell>
          <cell r="AY1570">
            <v>43</v>
          </cell>
          <cell r="AZ1570">
            <v>21</v>
          </cell>
        </row>
        <row r="1571">
          <cell r="B1571">
            <v>36157</v>
          </cell>
          <cell r="C1571">
            <v>51</v>
          </cell>
          <cell r="D1571">
            <v>49</v>
          </cell>
          <cell r="E1571">
            <v>54</v>
          </cell>
          <cell r="F1571">
            <v>34</v>
          </cell>
          <cell r="G1571">
            <v>43</v>
          </cell>
          <cell r="H1571">
            <v>33</v>
          </cell>
          <cell r="I1571">
            <v>52</v>
          </cell>
          <cell r="J1571">
            <v>50</v>
          </cell>
          <cell r="K1571">
            <v>51</v>
          </cell>
          <cell r="L1571">
            <v>49</v>
          </cell>
          <cell r="M1571">
            <v>51</v>
          </cell>
          <cell r="N1571">
            <v>49</v>
          </cell>
          <cell r="O1571">
            <v>49</v>
          </cell>
          <cell r="P1571">
            <v>40</v>
          </cell>
          <cell r="Q1571">
            <v>46</v>
          </cell>
          <cell r="R1571">
            <v>37</v>
          </cell>
          <cell r="S1571">
            <v>40</v>
          </cell>
          <cell r="T1571">
            <v>33</v>
          </cell>
          <cell r="U1571">
            <v>47</v>
          </cell>
          <cell r="V1571">
            <v>34</v>
          </cell>
          <cell r="W1571">
            <v>39</v>
          </cell>
          <cell r="X1571">
            <v>33</v>
          </cell>
          <cell r="Y1571">
            <v>55</v>
          </cell>
          <cell r="Z1571">
            <v>34</v>
          </cell>
          <cell r="AA1571">
            <v>45</v>
          </cell>
          <cell r="AB1571">
            <v>29</v>
          </cell>
          <cell r="AC1571">
            <v>45</v>
          </cell>
          <cell r="AD1571">
            <v>33</v>
          </cell>
          <cell r="AE1571">
            <v>55</v>
          </cell>
          <cell r="AF1571">
            <v>37</v>
          </cell>
          <cell r="AG1571">
            <v>48</v>
          </cell>
          <cell r="AH1571">
            <v>41</v>
          </cell>
          <cell r="AI1571">
            <v>48</v>
          </cell>
          <cell r="AJ1571">
            <v>40</v>
          </cell>
          <cell r="AK1571">
            <v>58</v>
          </cell>
          <cell r="AL1571">
            <v>30</v>
          </cell>
          <cell r="AM1571">
            <v>71</v>
          </cell>
          <cell r="AN1571">
            <v>48</v>
          </cell>
          <cell r="AO1571">
            <v>69</v>
          </cell>
          <cell r="AP1571">
            <v>48</v>
          </cell>
          <cell r="AQ1571">
            <v>63</v>
          </cell>
          <cell r="AR1571">
            <v>46</v>
          </cell>
          <cell r="AS1571">
            <v>61</v>
          </cell>
          <cell r="AT1571">
            <v>37</v>
          </cell>
          <cell r="AU1571">
            <v>49</v>
          </cell>
          <cell r="AV1571">
            <v>32</v>
          </cell>
          <cell r="AW1571">
            <v>33</v>
          </cell>
          <cell r="AX1571">
            <v>9</v>
          </cell>
          <cell r="AY1571">
            <v>49</v>
          </cell>
          <cell r="AZ1571">
            <v>24</v>
          </cell>
        </row>
        <row r="1572">
          <cell r="B1572">
            <v>36158</v>
          </cell>
          <cell r="C1572">
            <v>52</v>
          </cell>
          <cell r="D1572">
            <v>47</v>
          </cell>
          <cell r="E1572">
            <v>59</v>
          </cell>
          <cell r="F1572">
            <v>37</v>
          </cell>
          <cell r="G1572">
            <v>48</v>
          </cell>
          <cell r="H1572">
            <v>39</v>
          </cell>
          <cell r="I1572">
            <v>56</v>
          </cell>
          <cell r="J1572">
            <v>51</v>
          </cell>
          <cell r="K1572">
            <v>55</v>
          </cell>
          <cell r="L1572">
            <v>51</v>
          </cell>
          <cell r="M1572">
            <v>56</v>
          </cell>
          <cell r="N1572">
            <v>51</v>
          </cell>
          <cell r="O1572">
            <v>49</v>
          </cell>
          <cell r="P1572">
            <v>42</v>
          </cell>
          <cell r="Q1572">
            <v>53</v>
          </cell>
          <cell r="R1572">
            <v>38</v>
          </cell>
          <cell r="S1572">
            <v>47</v>
          </cell>
          <cell r="T1572">
            <v>36</v>
          </cell>
          <cell r="U1572">
            <v>38</v>
          </cell>
          <cell r="V1572">
            <v>26</v>
          </cell>
          <cell r="W1572">
            <v>39</v>
          </cell>
          <cell r="X1572">
            <v>4</v>
          </cell>
          <cell r="Y1572">
            <v>25</v>
          </cell>
          <cell r="Z1572">
            <v>8</v>
          </cell>
          <cell r="AA1572">
            <v>47</v>
          </cell>
          <cell r="AB1572">
            <v>25</v>
          </cell>
          <cell r="AC1572">
            <v>44</v>
          </cell>
          <cell r="AD1572">
            <v>35</v>
          </cell>
          <cell r="AE1572">
            <v>56</v>
          </cell>
          <cell r="AF1572">
            <v>29</v>
          </cell>
          <cell r="AG1572">
            <v>50</v>
          </cell>
          <cell r="AH1572">
            <v>41</v>
          </cell>
          <cell r="AI1572">
            <v>57</v>
          </cell>
          <cell r="AJ1572">
            <v>35</v>
          </cell>
          <cell r="AK1572">
            <v>53</v>
          </cell>
          <cell r="AL1572">
            <v>31</v>
          </cell>
          <cell r="AM1572">
            <v>76</v>
          </cell>
          <cell r="AN1572">
            <v>53</v>
          </cell>
          <cell r="AO1572">
            <v>69</v>
          </cell>
          <cell r="AP1572">
            <v>49</v>
          </cell>
          <cell r="AQ1572">
            <v>56</v>
          </cell>
          <cell r="AR1572">
            <v>25</v>
          </cell>
          <cell r="AS1572">
            <v>68</v>
          </cell>
          <cell r="AT1572">
            <v>39</v>
          </cell>
          <cell r="AU1572">
            <v>51</v>
          </cell>
          <cell r="AV1572">
            <v>33</v>
          </cell>
          <cell r="AW1572">
            <v>38</v>
          </cell>
          <cell r="AX1572">
            <v>15</v>
          </cell>
          <cell r="AY1572">
            <v>49</v>
          </cell>
          <cell r="AZ1572">
            <v>31</v>
          </cell>
        </row>
        <row r="1573">
          <cell r="B1573">
            <v>36159</v>
          </cell>
          <cell r="C1573">
            <v>51</v>
          </cell>
          <cell r="D1573">
            <v>47</v>
          </cell>
          <cell r="E1573">
            <v>49</v>
          </cell>
          <cell r="F1573">
            <v>32</v>
          </cell>
          <cell r="G1573">
            <v>41</v>
          </cell>
          <cell r="H1573">
            <v>35</v>
          </cell>
          <cell r="I1573">
            <v>55</v>
          </cell>
          <cell r="J1573">
            <v>51</v>
          </cell>
          <cell r="K1573">
            <v>58</v>
          </cell>
          <cell r="L1573">
            <v>51</v>
          </cell>
          <cell r="M1573">
            <v>60</v>
          </cell>
          <cell r="N1573">
            <v>50</v>
          </cell>
          <cell r="O1573">
            <v>47</v>
          </cell>
          <cell r="P1573">
            <v>39</v>
          </cell>
          <cell r="Q1573">
            <v>50</v>
          </cell>
          <cell r="R1573">
            <v>38</v>
          </cell>
          <cell r="S1573">
            <v>47</v>
          </cell>
          <cell r="T1573">
            <v>40</v>
          </cell>
          <cell r="U1573">
            <v>41</v>
          </cell>
          <cell r="V1573">
            <v>38</v>
          </cell>
          <cell r="W1573">
            <v>32</v>
          </cell>
          <cell r="X1573">
            <v>20</v>
          </cell>
          <cell r="Y1573">
            <v>46</v>
          </cell>
          <cell r="Z1573">
            <v>24</v>
          </cell>
          <cell r="AA1573">
            <v>40</v>
          </cell>
          <cell r="AB1573">
            <v>37</v>
          </cell>
          <cell r="AC1573">
            <v>46</v>
          </cell>
          <cell r="AD1573">
            <v>30</v>
          </cell>
          <cell r="AE1573">
            <v>52</v>
          </cell>
          <cell r="AF1573">
            <v>32</v>
          </cell>
          <cell r="AG1573">
            <v>53</v>
          </cell>
          <cell r="AH1573">
            <v>40</v>
          </cell>
          <cell r="AI1573">
            <v>61</v>
          </cell>
          <cell r="AJ1573">
            <v>37</v>
          </cell>
          <cell r="AK1573">
            <v>57</v>
          </cell>
          <cell r="AL1573">
            <v>33</v>
          </cell>
          <cell r="AM1573">
            <v>76</v>
          </cell>
          <cell r="AN1573">
            <v>52</v>
          </cell>
          <cell r="AO1573">
            <v>65</v>
          </cell>
          <cell r="AP1573">
            <v>48</v>
          </cell>
          <cell r="AQ1573">
            <v>48</v>
          </cell>
          <cell r="AR1573">
            <v>24</v>
          </cell>
          <cell r="AS1573">
            <v>69</v>
          </cell>
          <cell r="AT1573">
            <v>42</v>
          </cell>
          <cell r="AU1573">
            <v>54</v>
          </cell>
          <cell r="AV1573">
            <v>31</v>
          </cell>
          <cell r="AW1573">
            <v>35</v>
          </cell>
          <cell r="AX1573">
            <v>16</v>
          </cell>
          <cell r="AY1573">
            <v>58</v>
          </cell>
          <cell r="AZ1573">
            <v>30</v>
          </cell>
        </row>
        <row r="1574">
          <cell r="B1574">
            <v>36160</v>
          </cell>
          <cell r="C1574">
            <v>43</v>
          </cell>
          <cell r="D1574">
            <v>51</v>
          </cell>
          <cell r="E1574">
            <v>36</v>
          </cell>
          <cell r="F1574">
            <v>49</v>
          </cell>
          <cell r="G1574">
            <v>32</v>
          </cell>
          <cell r="H1574">
            <v>41</v>
          </cell>
          <cell r="I1574">
            <v>44</v>
          </cell>
          <cell r="J1574">
            <v>55</v>
          </cell>
          <cell r="K1574">
            <v>50</v>
          </cell>
          <cell r="L1574">
            <v>58</v>
          </cell>
          <cell r="M1574">
            <v>48</v>
          </cell>
          <cell r="N1574">
            <v>60</v>
          </cell>
          <cell r="O1574">
            <v>37</v>
          </cell>
          <cell r="P1574">
            <v>47</v>
          </cell>
          <cell r="Q1574">
            <v>36</v>
          </cell>
          <cell r="R1574">
            <v>50</v>
          </cell>
          <cell r="S1574">
            <v>31</v>
          </cell>
          <cell r="T1574">
            <v>47</v>
          </cell>
          <cell r="U1574">
            <v>17</v>
          </cell>
          <cell r="V1574">
            <v>41</v>
          </cell>
          <cell r="W1574">
            <v>14</v>
          </cell>
          <cell r="X1574">
            <v>32</v>
          </cell>
          <cell r="Y1574">
            <v>11</v>
          </cell>
          <cell r="Z1574">
            <v>46</v>
          </cell>
          <cell r="AA1574">
            <v>15</v>
          </cell>
          <cell r="AB1574">
            <v>40</v>
          </cell>
          <cell r="AC1574">
            <v>25</v>
          </cell>
          <cell r="AD1574">
            <v>46</v>
          </cell>
          <cell r="AE1574">
            <v>44</v>
          </cell>
          <cell r="AF1574">
            <v>52</v>
          </cell>
          <cell r="AG1574">
            <v>48</v>
          </cell>
          <cell r="AH1574">
            <v>53</v>
          </cell>
          <cell r="AI1574">
            <v>44</v>
          </cell>
          <cell r="AJ1574">
            <v>61</v>
          </cell>
          <cell r="AK1574">
            <v>44</v>
          </cell>
          <cell r="AL1574">
            <v>57</v>
          </cell>
          <cell r="AM1574">
            <v>50</v>
          </cell>
          <cell r="AN1574">
            <v>73</v>
          </cell>
          <cell r="AO1574">
            <v>52</v>
          </cell>
          <cell r="AP1574">
            <v>65</v>
          </cell>
          <cell r="AQ1574">
            <v>34</v>
          </cell>
          <cell r="AR1574">
            <v>48</v>
          </cell>
          <cell r="AS1574">
            <v>45</v>
          </cell>
          <cell r="AT1574">
            <v>69</v>
          </cell>
          <cell r="AU1574">
            <v>34</v>
          </cell>
          <cell r="AV1574">
            <v>54</v>
          </cell>
          <cell r="AW1574">
            <v>18</v>
          </cell>
          <cell r="AX1574">
            <v>35</v>
          </cell>
          <cell r="AY1574">
            <v>27</v>
          </cell>
          <cell r="AZ1574">
            <v>58</v>
          </cell>
        </row>
        <row r="1575">
          <cell r="B1575">
            <v>36161</v>
          </cell>
          <cell r="C1575">
            <v>45</v>
          </cell>
          <cell r="D1575">
            <v>39</v>
          </cell>
          <cell r="E1575">
            <v>44</v>
          </cell>
          <cell r="F1575">
            <v>29</v>
          </cell>
          <cell r="G1575">
            <v>37</v>
          </cell>
          <cell r="H1575">
            <v>27</v>
          </cell>
          <cell r="I1575">
            <v>44</v>
          </cell>
          <cell r="J1575">
            <v>36</v>
          </cell>
          <cell r="K1575">
            <v>47</v>
          </cell>
          <cell r="L1575">
            <v>36</v>
          </cell>
          <cell r="M1575">
            <v>45</v>
          </cell>
          <cell r="N1575">
            <v>33</v>
          </cell>
          <cell r="O1575">
            <v>47</v>
          </cell>
          <cell r="P1575">
            <v>33</v>
          </cell>
          <cell r="Q1575">
            <v>42</v>
          </cell>
          <cell r="R1575">
            <v>32</v>
          </cell>
          <cell r="S1575">
            <v>36</v>
          </cell>
          <cell r="T1575">
            <v>33</v>
          </cell>
          <cell r="U1575">
            <v>37</v>
          </cell>
          <cell r="V1575">
            <v>27</v>
          </cell>
          <cell r="W1575">
            <v>26</v>
          </cell>
          <cell r="X1575">
            <v>25</v>
          </cell>
          <cell r="Y1575">
            <v>39</v>
          </cell>
          <cell r="Z1575">
            <v>25</v>
          </cell>
          <cell r="AA1575">
            <v>34</v>
          </cell>
          <cell r="AB1575">
            <v>30</v>
          </cell>
          <cell r="AC1575">
            <v>35</v>
          </cell>
          <cell r="AD1575">
            <v>30</v>
          </cell>
          <cell r="AE1575">
            <v>56</v>
          </cell>
          <cell r="AF1575">
            <v>36</v>
          </cell>
          <cell r="AG1575">
            <v>57</v>
          </cell>
          <cell r="AH1575">
            <v>42</v>
          </cell>
          <cell r="AI1575">
            <v>62</v>
          </cell>
          <cell r="AJ1575">
            <v>37</v>
          </cell>
          <cell r="AK1575">
            <v>58</v>
          </cell>
          <cell r="AL1575">
            <v>46</v>
          </cell>
          <cell r="AM1575">
            <v>60</v>
          </cell>
          <cell r="AN1575">
            <v>48</v>
          </cell>
          <cell r="AO1575">
            <v>66</v>
          </cell>
          <cell r="AP1575">
            <v>54</v>
          </cell>
          <cell r="AQ1575">
            <v>48</v>
          </cell>
          <cell r="AR1575">
            <v>22</v>
          </cell>
          <cell r="AS1575">
            <v>64</v>
          </cell>
          <cell r="AT1575">
            <v>53</v>
          </cell>
          <cell r="AU1575">
            <v>43</v>
          </cell>
          <cell r="AV1575">
            <v>33</v>
          </cell>
          <cell r="AW1575">
            <v>45</v>
          </cell>
          <cell r="AX1575">
            <v>28</v>
          </cell>
          <cell r="AY1575">
            <v>42</v>
          </cell>
          <cell r="AZ1575">
            <v>28</v>
          </cell>
        </row>
        <row r="1576">
          <cell r="B1576">
            <v>36162</v>
          </cell>
          <cell r="C1576">
            <v>30</v>
          </cell>
          <cell r="D1576">
            <v>43</v>
          </cell>
          <cell r="E1576">
            <v>19</v>
          </cell>
          <cell r="F1576">
            <v>44</v>
          </cell>
          <cell r="G1576">
            <v>18</v>
          </cell>
          <cell r="H1576">
            <v>28</v>
          </cell>
          <cell r="I1576">
            <v>32</v>
          </cell>
          <cell r="J1576">
            <v>47</v>
          </cell>
          <cell r="K1576">
            <v>29</v>
          </cell>
          <cell r="L1576">
            <v>45</v>
          </cell>
          <cell r="M1576">
            <v>28</v>
          </cell>
          <cell r="N1576">
            <v>38</v>
          </cell>
          <cell r="O1576">
            <v>29</v>
          </cell>
          <cell r="P1576">
            <v>35</v>
          </cell>
          <cell r="Q1576">
            <v>23</v>
          </cell>
          <cell r="R1576">
            <v>38</v>
          </cell>
          <cell r="S1576">
            <v>16</v>
          </cell>
          <cell r="T1576">
            <v>31</v>
          </cell>
          <cell r="U1576">
            <v>8</v>
          </cell>
          <cell r="V1576">
            <v>24</v>
          </cell>
          <cell r="W1576">
            <v>8</v>
          </cell>
          <cell r="X1576">
            <v>21</v>
          </cell>
          <cell r="Y1576">
            <v>6</v>
          </cell>
          <cell r="Z1576">
            <v>16</v>
          </cell>
          <cell r="AA1576">
            <v>-9</v>
          </cell>
          <cell r="AB1576">
            <v>17</v>
          </cell>
          <cell r="AC1576">
            <v>4</v>
          </cell>
          <cell r="AD1576">
            <v>21</v>
          </cell>
          <cell r="AE1576">
            <v>34</v>
          </cell>
          <cell r="AF1576">
            <v>51</v>
          </cell>
          <cell r="AG1576">
            <v>47</v>
          </cell>
          <cell r="AH1576">
            <v>59</v>
          </cell>
          <cell r="AI1576">
            <v>36</v>
          </cell>
          <cell r="AJ1576">
            <v>63</v>
          </cell>
          <cell r="AK1576">
            <v>38</v>
          </cell>
          <cell r="AL1576">
            <v>45</v>
          </cell>
          <cell r="AM1576">
            <v>44</v>
          </cell>
          <cell r="AN1576">
            <v>74</v>
          </cell>
          <cell r="AO1576">
            <v>49</v>
          </cell>
          <cell r="AP1576">
            <v>71</v>
          </cell>
          <cell r="AQ1576">
            <v>19</v>
          </cell>
          <cell r="AR1576">
            <v>49</v>
          </cell>
          <cell r="AS1576">
            <v>46</v>
          </cell>
          <cell r="AT1576">
            <v>62</v>
          </cell>
          <cell r="AU1576">
            <v>22</v>
          </cell>
          <cell r="AV1576">
            <v>38</v>
          </cell>
          <cell r="AW1576">
            <v>20</v>
          </cell>
          <cell r="AX1576">
            <v>37</v>
          </cell>
          <cell r="AY1576">
            <v>5</v>
          </cell>
          <cell r="AZ1576">
            <v>24</v>
          </cell>
        </row>
        <row r="1577">
          <cell r="B1577">
            <v>36163</v>
          </cell>
          <cell r="C1577">
            <v>44</v>
          </cell>
          <cell r="D1577">
            <v>30</v>
          </cell>
          <cell r="E1577">
            <v>38</v>
          </cell>
          <cell r="F1577">
            <v>19</v>
          </cell>
          <cell r="G1577">
            <v>28</v>
          </cell>
          <cell r="H1577">
            <v>18</v>
          </cell>
          <cell r="I1577">
            <v>48</v>
          </cell>
          <cell r="J1577">
            <v>32</v>
          </cell>
          <cell r="K1577">
            <v>50</v>
          </cell>
          <cell r="L1577">
            <v>29</v>
          </cell>
          <cell r="M1577">
            <v>44</v>
          </cell>
          <cell r="N1577">
            <v>28</v>
          </cell>
          <cell r="O1577">
            <v>46</v>
          </cell>
          <cell r="P1577">
            <v>29</v>
          </cell>
          <cell r="Q1577">
            <v>38</v>
          </cell>
          <cell r="R1577">
            <v>23</v>
          </cell>
          <cell r="S1577">
            <v>30</v>
          </cell>
          <cell r="T1577">
            <v>16</v>
          </cell>
          <cell r="U1577">
            <v>31</v>
          </cell>
          <cell r="V1577">
            <v>8</v>
          </cell>
          <cell r="W1577">
            <v>29</v>
          </cell>
          <cell r="X1577">
            <v>8</v>
          </cell>
          <cell r="Y1577">
            <v>21</v>
          </cell>
          <cell r="Z1577">
            <v>6</v>
          </cell>
          <cell r="AA1577">
            <v>22</v>
          </cell>
          <cell r="AB1577">
            <v>-9</v>
          </cell>
          <cell r="AC1577">
            <v>20</v>
          </cell>
          <cell r="AD1577">
            <v>4</v>
          </cell>
          <cell r="AE1577">
            <v>42</v>
          </cell>
          <cell r="AF1577">
            <v>34</v>
          </cell>
          <cell r="AG1577">
            <v>62</v>
          </cell>
          <cell r="AH1577">
            <v>47</v>
          </cell>
          <cell r="AI1577">
            <v>65</v>
          </cell>
          <cell r="AJ1577">
            <v>36</v>
          </cell>
          <cell r="AK1577">
            <v>48</v>
          </cell>
          <cell r="AL1577">
            <v>38</v>
          </cell>
          <cell r="AM1577">
            <v>77</v>
          </cell>
          <cell r="AN1577">
            <v>44</v>
          </cell>
          <cell r="AO1577">
            <v>79</v>
          </cell>
          <cell r="AP1577">
            <v>49</v>
          </cell>
          <cell r="AQ1577">
            <v>48</v>
          </cell>
          <cell r="AR1577">
            <v>19</v>
          </cell>
          <cell r="AS1577">
            <v>59</v>
          </cell>
          <cell r="AT1577">
            <v>46</v>
          </cell>
          <cell r="AU1577">
            <v>36</v>
          </cell>
          <cell r="AV1577">
            <v>22</v>
          </cell>
          <cell r="AW1577">
            <v>35</v>
          </cell>
          <cell r="AX1577">
            <v>20</v>
          </cell>
          <cell r="AY1577">
            <v>21</v>
          </cell>
          <cell r="AZ1577">
            <v>5</v>
          </cell>
        </row>
        <row r="1578">
          <cell r="B1578">
            <v>36164</v>
          </cell>
          <cell r="C1578">
            <v>44</v>
          </cell>
          <cell r="D1578">
            <v>35</v>
          </cell>
          <cell r="E1578">
            <v>32</v>
          </cell>
          <cell r="F1578">
            <v>21</v>
          </cell>
          <cell r="G1578">
            <v>31</v>
          </cell>
          <cell r="H1578">
            <v>22</v>
          </cell>
          <cell r="I1578">
            <v>47</v>
          </cell>
          <cell r="J1578">
            <v>29</v>
          </cell>
          <cell r="K1578">
            <v>45</v>
          </cell>
          <cell r="L1578">
            <v>28</v>
          </cell>
          <cell r="M1578">
            <v>47</v>
          </cell>
          <cell r="N1578">
            <v>27</v>
          </cell>
          <cell r="O1578">
            <v>42</v>
          </cell>
          <cell r="P1578">
            <v>24</v>
          </cell>
          <cell r="Q1578">
            <v>40</v>
          </cell>
          <cell r="R1578">
            <v>23</v>
          </cell>
          <cell r="S1578">
            <v>32</v>
          </cell>
          <cell r="T1578">
            <v>17</v>
          </cell>
          <cell r="U1578">
            <v>41</v>
          </cell>
          <cell r="V1578">
            <v>20</v>
          </cell>
          <cell r="W1578">
            <v>42</v>
          </cell>
          <cell r="X1578">
            <v>16</v>
          </cell>
          <cell r="Y1578">
            <v>42</v>
          </cell>
          <cell r="Z1578">
            <v>18</v>
          </cell>
          <cell r="AA1578">
            <v>37</v>
          </cell>
          <cell r="AB1578">
            <v>2</v>
          </cell>
          <cell r="AC1578">
            <v>35</v>
          </cell>
          <cell r="AD1578">
            <v>9</v>
          </cell>
          <cell r="AE1578">
            <v>45</v>
          </cell>
          <cell r="AF1578">
            <v>38</v>
          </cell>
          <cell r="AG1578">
            <v>52</v>
          </cell>
          <cell r="AH1578">
            <v>43</v>
          </cell>
          <cell r="AI1578">
            <v>57</v>
          </cell>
          <cell r="AJ1578">
            <v>38</v>
          </cell>
          <cell r="AK1578">
            <v>46</v>
          </cell>
          <cell r="AL1578">
            <v>37</v>
          </cell>
          <cell r="AM1578">
            <v>80</v>
          </cell>
          <cell r="AN1578">
            <v>49</v>
          </cell>
          <cell r="AO1578">
            <v>73</v>
          </cell>
          <cell r="AP1578">
            <v>49</v>
          </cell>
          <cell r="AQ1578">
            <v>46</v>
          </cell>
          <cell r="AR1578">
            <v>20</v>
          </cell>
          <cell r="AS1578">
            <v>59</v>
          </cell>
          <cell r="AT1578">
            <v>34</v>
          </cell>
          <cell r="AU1578">
            <v>43</v>
          </cell>
          <cell r="AV1578">
            <v>20</v>
          </cell>
          <cell r="AW1578">
            <v>35</v>
          </cell>
          <cell r="AX1578">
            <v>15</v>
          </cell>
          <cell r="AY1578">
            <v>38</v>
          </cell>
          <cell r="AZ1578">
            <v>12</v>
          </cell>
        </row>
        <row r="1579">
          <cell r="B1579">
            <v>36165</v>
          </cell>
          <cell r="C1579">
            <v>50</v>
          </cell>
          <cell r="D1579">
            <v>39</v>
          </cell>
          <cell r="E1579">
            <v>32</v>
          </cell>
          <cell r="F1579">
            <v>22</v>
          </cell>
          <cell r="G1579">
            <v>33</v>
          </cell>
          <cell r="H1579">
            <v>29</v>
          </cell>
          <cell r="I1579">
            <v>44</v>
          </cell>
          <cell r="J1579">
            <v>29</v>
          </cell>
          <cell r="K1579">
            <v>40</v>
          </cell>
          <cell r="L1579">
            <v>28</v>
          </cell>
          <cell r="M1579">
            <v>49</v>
          </cell>
          <cell r="N1579">
            <v>27</v>
          </cell>
          <cell r="O1579">
            <v>48</v>
          </cell>
          <cell r="P1579">
            <v>28</v>
          </cell>
          <cell r="Q1579">
            <v>43</v>
          </cell>
          <cell r="R1579">
            <v>23</v>
          </cell>
          <cell r="S1579">
            <v>45</v>
          </cell>
          <cell r="T1579">
            <v>27</v>
          </cell>
          <cell r="U1579">
            <v>47</v>
          </cell>
          <cell r="V1579">
            <v>37</v>
          </cell>
          <cell r="W1579">
            <v>46</v>
          </cell>
          <cell r="X1579">
            <v>35</v>
          </cell>
          <cell r="Y1579">
            <v>47</v>
          </cell>
          <cell r="Z1579">
            <v>33</v>
          </cell>
          <cell r="AA1579">
            <v>44</v>
          </cell>
          <cell r="AB1579">
            <v>31</v>
          </cell>
          <cell r="AC1579">
            <v>40</v>
          </cell>
          <cell r="AD1579">
            <v>32</v>
          </cell>
          <cell r="AE1579">
            <v>39</v>
          </cell>
          <cell r="AF1579">
            <v>34</v>
          </cell>
          <cell r="AG1579">
            <v>52</v>
          </cell>
          <cell r="AH1579">
            <v>40</v>
          </cell>
          <cell r="AI1579">
            <v>59</v>
          </cell>
          <cell r="AJ1579">
            <v>35</v>
          </cell>
          <cell r="AK1579">
            <v>48</v>
          </cell>
          <cell r="AL1579">
            <v>36</v>
          </cell>
          <cell r="AM1579">
            <v>76</v>
          </cell>
          <cell r="AN1579">
            <v>52</v>
          </cell>
          <cell r="AO1579">
            <v>75</v>
          </cell>
          <cell r="AP1579">
            <v>48</v>
          </cell>
          <cell r="AQ1579">
            <v>52</v>
          </cell>
          <cell r="AR1579">
            <v>22</v>
          </cell>
          <cell r="AS1579">
            <v>60</v>
          </cell>
          <cell r="AT1579">
            <v>35</v>
          </cell>
          <cell r="AU1579">
            <v>50</v>
          </cell>
          <cell r="AV1579">
            <v>27</v>
          </cell>
          <cell r="AW1579">
            <v>41</v>
          </cell>
          <cell r="AX1579">
            <v>19</v>
          </cell>
          <cell r="AY1579">
            <v>45</v>
          </cell>
          <cell r="AZ1579">
            <v>26</v>
          </cell>
        </row>
        <row r="1580">
          <cell r="B1580">
            <v>36166</v>
          </cell>
          <cell r="C1580">
            <v>46</v>
          </cell>
          <cell r="D1580">
            <v>39</v>
          </cell>
          <cell r="E1580">
            <v>43</v>
          </cell>
          <cell r="F1580">
            <v>27</v>
          </cell>
          <cell r="G1580">
            <v>34</v>
          </cell>
          <cell r="H1580">
            <v>30</v>
          </cell>
          <cell r="I1580">
            <v>47</v>
          </cell>
          <cell r="J1580">
            <v>31</v>
          </cell>
          <cell r="K1580">
            <v>46</v>
          </cell>
          <cell r="L1580">
            <v>29</v>
          </cell>
          <cell r="M1580">
            <v>46</v>
          </cell>
          <cell r="N1580">
            <v>31</v>
          </cell>
          <cell r="O1580">
            <v>44</v>
          </cell>
          <cell r="P1580">
            <v>24</v>
          </cell>
          <cell r="Q1580">
            <v>43</v>
          </cell>
          <cell r="R1580">
            <v>28</v>
          </cell>
          <cell r="S1580">
            <v>42</v>
          </cell>
          <cell r="T1580">
            <v>34</v>
          </cell>
          <cell r="U1580">
            <v>19</v>
          </cell>
          <cell r="V1580">
            <v>16</v>
          </cell>
          <cell r="W1580">
            <v>9</v>
          </cell>
          <cell r="X1580">
            <v>6</v>
          </cell>
          <cell r="Y1580">
            <v>8</v>
          </cell>
          <cell r="Z1580">
            <v>8</v>
          </cell>
          <cell r="AA1580">
            <v>32</v>
          </cell>
          <cell r="AB1580">
            <v>30</v>
          </cell>
          <cell r="AC1580">
            <v>46</v>
          </cell>
          <cell r="AD1580">
            <v>34</v>
          </cell>
          <cell r="AE1580">
            <v>41</v>
          </cell>
          <cell r="AF1580">
            <v>34</v>
          </cell>
          <cell r="AG1580">
            <v>48</v>
          </cell>
          <cell r="AH1580">
            <v>44</v>
          </cell>
          <cell r="AI1580">
            <v>52</v>
          </cell>
          <cell r="AJ1580">
            <v>39</v>
          </cell>
          <cell r="AK1580">
            <v>41</v>
          </cell>
          <cell r="AL1580">
            <v>33</v>
          </cell>
          <cell r="AM1580">
            <v>70</v>
          </cell>
          <cell r="AN1580">
            <v>50</v>
          </cell>
          <cell r="AO1580">
            <v>69</v>
          </cell>
          <cell r="AP1580">
            <v>49</v>
          </cell>
          <cell r="AQ1580">
            <v>47</v>
          </cell>
          <cell r="AR1580">
            <v>21</v>
          </cell>
          <cell r="AS1580">
            <v>63</v>
          </cell>
          <cell r="AT1580">
            <v>38</v>
          </cell>
          <cell r="AU1580">
            <v>53</v>
          </cell>
          <cell r="AV1580">
            <v>28</v>
          </cell>
          <cell r="AW1580">
            <v>42</v>
          </cell>
          <cell r="AX1580">
            <v>20</v>
          </cell>
          <cell r="AY1580">
            <v>55</v>
          </cell>
          <cell r="AZ1580">
            <v>25</v>
          </cell>
        </row>
        <row r="1581">
          <cell r="B1581">
            <v>36167</v>
          </cell>
          <cell r="C1581">
            <v>48</v>
          </cell>
          <cell r="D1581">
            <v>43</v>
          </cell>
          <cell r="E1581">
            <v>52</v>
          </cell>
          <cell r="F1581">
            <v>23</v>
          </cell>
          <cell r="G1581">
            <v>34</v>
          </cell>
          <cell r="H1581">
            <v>28</v>
          </cell>
          <cell r="I1581">
            <v>50</v>
          </cell>
          <cell r="J1581">
            <v>41</v>
          </cell>
          <cell r="K1581">
            <v>50</v>
          </cell>
          <cell r="L1581">
            <v>41</v>
          </cell>
          <cell r="M1581">
            <v>50</v>
          </cell>
          <cell r="N1581">
            <v>41</v>
          </cell>
          <cell r="O1581">
            <v>50</v>
          </cell>
          <cell r="P1581">
            <v>31</v>
          </cell>
          <cell r="Q1581">
            <v>43</v>
          </cell>
          <cell r="R1581">
            <v>28</v>
          </cell>
          <cell r="S1581">
            <v>39</v>
          </cell>
          <cell r="T1581">
            <v>30</v>
          </cell>
          <cell r="U1581">
            <v>38</v>
          </cell>
          <cell r="V1581">
            <v>17</v>
          </cell>
          <cell r="W1581">
            <v>22</v>
          </cell>
          <cell r="X1581">
            <v>6</v>
          </cell>
          <cell r="Y1581">
            <v>19</v>
          </cell>
          <cell r="Z1581">
            <v>4</v>
          </cell>
          <cell r="AA1581">
            <v>46</v>
          </cell>
          <cell r="AB1581">
            <v>19</v>
          </cell>
          <cell r="AC1581">
            <v>49</v>
          </cell>
          <cell r="AD1581">
            <v>22</v>
          </cell>
          <cell r="AE1581">
            <v>38</v>
          </cell>
          <cell r="AF1581">
            <v>34</v>
          </cell>
          <cell r="AG1581">
            <v>50</v>
          </cell>
          <cell r="AH1581">
            <v>42</v>
          </cell>
          <cell r="AI1581">
            <v>54</v>
          </cell>
          <cell r="AJ1581">
            <v>34</v>
          </cell>
          <cell r="AK1581">
            <v>43</v>
          </cell>
          <cell r="AL1581">
            <v>35</v>
          </cell>
          <cell r="AM1581">
            <v>66</v>
          </cell>
          <cell r="AN1581">
            <v>49</v>
          </cell>
          <cell r="AO1581">
            <v>58</v>
          </cell>
          <cell r="AP1581">
            <v>50</v>
          </cell>
          <cell r="AQ1581">
            <v>55</v>
          </cell>
          <cell r="AR1581">
            <v>24</v>
          </cell>
          <cell r="AS1581">
            <v>62</v>
          </cell>
          <cell r="AT1581">
            <v>40</v>
          </cell>
          <cell r="AU1581">
            <v>48</v>
          </cell>
          <cell r="AV1581">
            <v>32</v>
          </cell>
          <cell r="AW1581">
            <v>42</v>
          </cell>
          <cell r="AX1581">
            <v>26</v>
          </cell>
          <cell r="AY1581">
            <v>58</v>
          </cell>
          <cell r="AZ1581">
            <v>24</v>
          </cell>
        </row>
        <row r="1582">
          <cell r="B1582">
            <v>36168</v>
          </cell>
          <cell r="C1582">
            <v>46</v>
          </cell>
          <cell r="D1582">
            <v>40</v>
          </cell>
          <cell r="E1582">
            <v>44</v>
          </cell>
          <cell r="F1582">
            <v>25</v>
          </cell>
          <cell r="G1582">
            <v>35</v>
          </cell>
          <cell r="H1582">
            <v>27</v>
          </cell>
          <cell r="I1582">
            <v>46</v>
          </cell>
          <cell r="J1582">
            <v>36</v>
          </cell>
          <cell r="K1582">
            <v>39</v>
          </cell>
          <cell r="L1582">
            <v>31</v>
          </cell>
          <cell r="M1582">
            <v>41</v>
          </cell>
          <cell r="N1582">
            <v>33</v>
          </cell>
          <cell r="O1582">
            <v>45</v>
          </cell>
          <cell r="P1582">
            <v>24</v>
          </cell>
          <cell r="Q1582">
            <v>42</v>
          </cell>
          <cell r="R1582">
            <v>29</v>
          </cell>
          <cell r="S1582">
            <v>36</v>
          </cell>
          <cell r="T1582">
            <v>28</v>
          </cell>
          <cell r="U1582">
            <v>37</v>
          </cell>
          <cell r="V1582">
            <v>12</v>
          </cell>
          <cell r="W1582">
            <v>11</v>
          </cell>
          <cell r="X1582">
            <v>-1</v>
          </cell>
          <cell r="Y1582">
            <v>10</v>
          </cell>
          <cell r="Z1582">
            <v>7</v>
          </cell>
          <cell r="AA1582">
            <v>26</v>
          </cell>
          <cell r="AB1582">
            <v>17</v>
          </cell>
          <cell r="AC1582">
            <v>25</v>
          </cell>
          <cell r="AD1582">
            <v>25</v>
          </cell>
          <cell r="AE1582">
            <v>48</v>
          </cell>
          <cell r="AF1582">
            <v>35</v>
          </cell>
          <cell r="AG1582">
            <v>58</v>
          </cell>
          <cell r="AH1582">
            <v>40</v>
          </cell>
          <cell r="AI1582">
            <v>63</v>
          </cell>
          <cell r="AJ1582">
            <v>39</v>
          </cell>
          <cell r="AK1582">
            <v>39</v>
          </cell>
          <cell r="AL1582">
            <v>35</v>
          </cell>
          <cell r="AM1582">
            <v>63</v>
          </cell>
          <cell r="AN1582">
            <v>51</v>
          </cell>
          <cell r="AO1582">
            <v>62</v>
          </cell>
          <cell r="AP1582">
            <v>53</v>
          </cell>
          <cell r="AQ1582">
            <v>48</v>
          </cell>
          <cell r="AR1582">
            <v>21</v>
          </cell>
          <cell r="AS1582">
            <v>60</v>
          </cell>
          <cell r="AT1582">
            <v>41</v>
          </cell>
          <cell r="AU1582">
            <v>40</v>
          </cell>
          <cell r="AV1582">
            <v>31</v>
          </cell>
          <cell r="AW1582">
            <v>44</v>
          </cell>
          <cell r="AX1582">
            <v>25</v>
          </cell>
          <cell r="AY1582">
            <v>31</v>
          </cell>
          <cell r="AZ1582">
            <v>26</v>
          </cell>
        </row>
        <row r="1583">
          <cell r="B1583">
            <v>36169</v>
          </cell>
          <cell r="C1583">
            <v>44</v>
          </cell>
          <cell r="D1583">
            <v>42</v>
          </cell>
          <cell r="E1583">
            <v>45</v>
          </cell>
          <cell r="F1583">
            <v>24</v>
          </cell>
          <cell r="G1583">
            <v>34</v>
          </cell>
          <cell r="H1583">
            <v>29</v>
          </cell>
          <cell r="I1583">
            <v>41</v>
          </cell>
          <cell r="J1583">
            <v>35</v>
          </cell>
          <cell r="K1583">
            <v>49</v>
          </cell>
          <cell r="L1583">
            <v>34</v>
          </cell>
          <cell r="M1583">
            <v>52</v>
          </cell>
          <cell r="N1583">
            <v>33</v>
          </cell>
          <cell r="O1583">
            <v>46</v>
          </cell>
          <cell r="P1583">
            <v>25</v>
          </cell>
          <cell r="Q1583">
            <v>45</v>
          </cell>
          <cell r="R1583">
            <v>28</v>
          </cell>
          <cell r="S1583">
            <v>44</v>
          </cell>
          <cell r="T1583">
            <v>31</v>
          </cell>
          <cell r="U1583">
            <v>41</v>
          </cell>
          <cell r="V1583">
            <v>35</v>
          </cell>
          <cell r="W1583">
            <v>40</v>
          </cell>
          <cell r="X1583">
            <v>9</v>
          </cell>
          <cell r="Y1583">
            <v>40</v>
          </cell>
          <cell r="Z1583">
            <v>7</v>
          </cell>
          <cell r="AA1583">
            <v>43</v>
          </cell>
          <cell r="AB1583">
            <v>14</v>
          </cell>
          <cell r="AC1583">
            <v>39</v>
          </cell>
          <cell r="AD1583">
            <v>17</v>
          </cell>
          <cell r="AE1583">
            <v>41</v>
          </cell>
          <cell r="AF1583">
            <v>32</v>
          </cell>
          <cell r="AG1583">
            <v>51</v>
          </cell>
          <cell r="AH1583">
            <v>41</v>
          </cell>
          <cell r="AI1583">
            <v>58</v>
          </cell>
          <cell r="AJ1583">
            <v>34</v>
          </cell>
          <cell r="AK1583">
            <v>42</v>
          </cell>
          <cell r="AL1583">
            <v>34</v>
          </cell>
          <cell r="AM1583">
            <v>75</v>
          </cell>
          <cell r="AN1583">
            <v>46</v>
          </cell>
          <cell r="AO1583">
            <v>72</v>
          </cell>
          <cell r="AP1583">
            <v>52</v>
          </cell>
          <cell r="AQ1583">
            <v>48</v>
          </cell>
          <cell r="AR1583">
            <v>20</v>
          </cell>
          <cell r="AS1583">
            <v>59</v>
          </cell>
          <cell r="AT1583">
            <v>35</v>
          </cell>
          <cell r="AU1583">
            <v>46</v>
          </cell>
          <cell r="AV1583">
            <v>26</v>
          </cell>
          <cell r="AW1583">
            <v>39</v>
          </cell>
          <cell r="AX1583">
            <v>22</v>
          </cell>
          <cell r="AY1583">
            <v>47</v>
          </cell>
          <cell r="AZ1583">
            <v>14</v>
          </cell>
        </row>
        <row r="1584">
          <cell r="B1584">
            <v>36170</v>
          </cell>
          <cell r="C1584">
            <v>53</v>
          </cell>
          <cell r="D1584">
            <v>42</v>
          </cell>
          <cell r="E1584">
            <v>42</v>
          </cell>
          <cell r="F1584">
            <v>33</v>
          </cell>
          <cell r="G1584">
            <v>38</v>
          </cell>
          <cell r="H1584">
            <v>32</v>
          </cell>
          <cell r="I1584">
            <v>50</v>
          </cell>
          <cell r="J1584">
            <v>40</v>
          </cell>
          <cell r="K1584">
            <v>57</v>
          </cell>
          <cell r="L1584">
            <v>41</v>
          </cell>
          <cell r="M1584">
            <v>60</v>
          </cell>
          <cell r="N1584">
            <v>34</v>
          </cell>
          <cell r="O1584">
            <v>50</v>
          </cell>
          <cell r="P1584">
            <v>24</v>
          </cell>
          <cell r="Q1584">
            <v>54</v>
          </cell>
          <cell r="R1584">
            <v>32</v>
          </cell>
          <cell r="S1584">
            <v>49</v>
          </cell>
          <cell r="T1584">
            <v>28</v>
          </cell>
          <cell r="U1584">
            <v>38</v>
          </cell>
          <cell r="V1584">
            <v>29</v>
          </cell>
          <cell r="W1584">
            <v>42</v>
          </cell>
          <cell r="X1584">
            <v>6</v>
          </cell>
          <cell r="Y1584">
            <v>39</v>
          </cell>
          <cell r="Z1584">
            <v>20</v>
          </cell>
          <cell r="AA1584">
            <v>44</v>
          </cell>
          <cell r="AB1584">
            <v>25</v>
          </cell>
          <cell r="AC1584">
            <v>43</v>
          </cell>
          <cell r="AD1584">
            <v>28</v>
          </cell>
          <cell r="AE1584">
            <v>40</v>
          </cell>
          <cell r="AF1584">
            <v>34</v>
          </cell>
          <cell r="AG1584">
            <v>50</v>
          </cell>
          <cell r="AH1584">
            <v>43</v>
          </cell>
          <cell r="AI1584">
            <v>58</v>
          </cell>
          <cell r="AJ1584">
            <v>34</v>
          </cell>
          <cell r="AK1584">
            <v>48</v>
          </cell>
          <cell r="AL1584">
            <v>30</v>
          </cell>
          <cell r="AM1584">
            <v>83</v>
          </cell>
          <cell r="AN1584">
            <v>55</v>
          </cell>
          <cell r="AO1584">
            <v>69</v>
          </cell>
          <cell r="AP1584">
            <v>51</v>
          </cell>
          <cell r="AQ1584">
            <v>52</v>
          </cell>
          <cell r="AR1584">
            <v>20</v>
          </cell>
          <cell r="AS1584">
            <v>65</v>
          </cell>
          <cell r="AT1584">
            <v>39</v>
          </cell>
          <cell r="AU1584">
            <v>52</v>
          </cell>
          <cell r="AV1584">
            <v>37</v>
          </cell>
          <cell r="AW1584">
            <v>43</v>
          </cell>
          <cell r="AX1584">
            <v>21</v>
          </cell>
          <cell r="AY1584">
            <v>50</v>
          </cell>
          <cell r="AZ1584">
            <v>31</v>
          </cell>
        </row>
        <row r="1585">
          <cell r="B1585">
            <v>36171</v>
          </cell>
          <cell r="C1585">
            <v>49</v>
          </cell>
          <cell r="D1585">
            <v>40</v>
          </cell>
          <cell r="E1585">
            <v>49</v>
          </cell>
          <cell r="F1585">
            <v>23</v>
          </cell>
          <cell r="G1585">
            <v>43</v>
          </cell>
          <cell r="H1585">
            <v>38</v>
          </cell>
          <cell r="I1585">
            <v>47</v>
          </cell>
          <cell r="J1585">
            <v>36</v>
          </cell>
          <cell r="K1585">
            <v>49</v>
          </cell>
          <cell r="L1585">
            <v>31</v>
          </cell>
          <cell r="M1585">
            <v>48</v>
          </cell>
          <cell r="N1585">
            <v>33</v>
          </cell>
          <cell r="O1585">
            <v>56</v>
          </cell>
          <cell r="P1585">
            <v>27</v>
          </cell>
          <cell r="Q1585">
            <v>40</v>
          </cell>
          <cell r="R1585">
            <v>27</v>
          </cell>
          <cell r="S1585">
            <v>53</v>
          </cell>
          <cell r="T1585">
            <v>26</v>
          </cell>
          <cell r="U1585">
            <v>54</v>
          </cell>
          <cell r="V1585">
            <v>33</v>
          </cell>
          <cell r="W1585">
            <v>51</v>
          </cell>
          <cell r="X1585">
            <v>42</v>
          </cell>
          <cell r="Y1585">
            <v>52</v>
          </cell>
          <cell r="Z1585">
            <v>38</v>
          </cell>
          <cell r="AA1585">
            <v>48</v>
          </cell>
          <cell r="AB1585">
            <v>37</v>
          </cell>
          <cell r="AC1585">
            <v>52</v>
          </cell>
          <cell r="AD1585">
            <v>37</v>
          </cell>
          <cell r="AE1585">
            <v>45</v>
          </cell>
          <cell r="AF1585">
            <v>32</v>
          </cell>
          <cell r="AG1585">
            <v>54</v>
          </cell>
          <cell r="AH1585">
            <v>39</v>
          </cell>
          <cell r="AI1585">
            <v>58</v>
          </cell>
          <cell r="AJ1585">
            <v>35</v>
          </cell>
          <cell r="AK1585">
            <v>49</v>
          </cell>
          <cell r="AL1585">
            <v>31</v>
          </cell>
          <cell r="AM1585">
            <v>74</v>
          </cell>
          <cell r="AN1585">
            <v>53</v>
          </cell>
          <cell r="AO1585">
            <v>61</v>
          </cell>
          <cell r="AP1585">
            <v>55</v>
          </cell>
          <cell r="AQ1585">
            <v>58</v>
          </cell>
          <cell r="AR1585">
            <v>21</v>
          </cell>
          <cell r="AS1585">
            <v>63</v>
          </cell>
          <cell r="AT1585">
            <v>39</v>
          </cell>
          <cell r="AU1585">
            <v>42</v>
          </cell>
          <cell r="AV1585">
            <v>31</v>
          </cell>
          <cell r="AW1585">
            <v>65</v>
          </cell>
          <cell r="AX1585">
            <v>22</v>
          </cell>
          <cell r="AY1585">
            <v>63</v>
          </cell>
          <cell r="AZ1585">
            <v>30</v>
          </cell>
        </row>
        <row r="1586">
          <cell r="B1586">
            <v>36172</v>
          </cell>
          <cell r="C1586">
            <v>47</v>
          </cell>
          <cell r="D1586">
            <v>42</v>
          </cell>
          <cell r="E1586">
            <v>50</v>
          </cell>
          <cell r="F1586">
            <v>25</v>
          </cell>
          <cell r="G1586">
            <v>38</v>
          </cell>
          <cell r="H1586">
            <v>32</v>
          </cell>
          <cell r="I1586">
            <v>50</v>
          </cell>
          <cell r="J1586">
            <v>36</v>
          </cell>
          <cell r="K1586">
            <v>49</v>
          </cell>
          <cell r="L1586">
            <v>41</v>
          </cell>
          <cell r="M1586">
            <v>52</v>
          </cell>
          <cell r="N1586">
            <v>40</v>
          </cell>
          <cell r="O1586">
            <v>50</v>
          </cell>
          <cell r="P1586">
            <v>41</v>
          </cell>
          <cell r="Q1586">
            <v>43</v>
          </cell>
          <cell r="R1586">
            <v>31</v>
          </cell>
          <cell r="S1586">
            <v>38</v>
          </cell>
          <cell r="T1586">
            <v>29</v>
          </cell>
          <cell r="U1586">
            <v>45</v>
          </cell>
          <cell r="V1586">
            <v>37</v>
          </cell>
          <cell r="W1586">
            <v>42</v>
          </cell>
          <cell r="X1586">
            <v>28</v>
          </cell>
          <cell r="Y1586">
            <v>40</v>
          </cell>
          <cell r="Z1586">
            <v>39</v>
          </cell>
          <cell r="AA1586">
            <v>42</v>
          </cell>
          <cell r="AB1586">
            <v>38</v>
          </cell>
          <cell r="AC1586">
            <v>42</v>
          </cell>
          <cell r="AD1586">
            <v>39</v>
          </cell>
          <cell r="AE1586">
            <v>49</v>
          </cell>
          <cell r="AF1586">
            <v>32</v>
          </cell>
          <cell r="AG1586">
            <v>56</v>
          </cell>
          <cell r="AH1586">
            <v>46</v>
          </cell>
          <cell r="AI1586">
            <v>58</v>
          </cell>
          <cell r="AJ1586">
            <v>39</v>
          </cell>
          <cell r="AK1586">
            <v>49</v>
          </cell>
          <cell r="AL1586">
            <v>31</v>
          </cell>
          <cell r="AM1586">
            <v>62</v>
          </cell>
          <cell r="AN1586">
            <v>53</v>
          </cell>
          <cell r="AO1586">
            <v>60</v>
          </cell>
          <cell r="AP1586">
            <v>52</v>
          </cell>
          <cell r="AQ1586">
            <v>53</v>
          </cell>
          <cell r="AR1586">
            <v>34</v>
          </cell>
          <cell r="AS1586">
            <v>66</v>
          </cell>
          <cell r="AT1586">
            <v>42</v>
          </cell>
          <cell r="AU1586">
            <v>44</v>
          </cell>
          <cell r="AV1586">
            <v>33</v>
          </cell>
          <cell r="AW1586">
            <v>48</v>
          </cell>
          <cell r="AX1586">
            <v>29</v>
          </cell>
          <cell r="AY1586">
            <v>48</v>
          </cell>
          <cell r="AZ1586">
            <v>41</v>
          </cell>
        </row>
        <row r="1587">
          <cell r="B1587">
            <v>36173</v>
          </cell>
          <cell r="C1587">
            <v>44</v>
          </cell>
          <cell r="D1587">
            <v>44</v>
          </cell>
          <cell r="E1587">
            <v>39</v>
          </cell>
          <cell r="F1587">
            <v>25</v>
          </cell>
          <cell r="G1587">
            <v>40</v>
          </cell>
          <cell r="H1587">
            <v>31</v>
          </cell>
          <cell r="I1587">
            <v>49</v>
          </cell>
          <cell r="J1587">
            <v>42</v>
          </cell>
          <cell r="K1587">
            <v>47</v>
          </cell>
          <cell r="L1587">
            <v>37</v>
          </cell>
          <cell r="M1587">
            <v>50</v>
          </cell>
          <cell r="N1587">
            <v>38</v>
          </cell>
          <cell r="O1587">
            <v>51</v>
          </cell>
          <cell r="P1587">
            <v>36</v>
          </cell>
          <cell r="Q1587">
            <v>43</v>
          </cell>
          <cell r="R1587">
            <v>32</v>
          </cell>
          <cell r="S1587">
            <v>39</v>
          </cell>
          <cell r="T1587">
            <v>32</v>
          </cell>
          <cell r="U1587">
            <v>44</v>
          </cell>
          <cell r="V1587">
            <v>29</v>
          </cell>
          <cell r="W1587">
            <v>44</v>
          </cell>
          <cell r="X1587">
            <v>31</v>
          </cell>
          <cell r="Y1587">
            <v>42</v>
          </cell>
          <cell r="Z1587">
            <v>30</v>
          </cell>
          <cell r="AA1587">
            <v>41</v>
          </cell>
          <cell r="AB1587">
            <v>20</v>
          </cell>
          <cell r="AC1587">
            <v>38</v>
          </cell>
          <cell r="AD1587">
            <v>24</v>
          </cell>
          <cell r="AE1587">
            <v>53</v>
          </cell>
          <cell r="AF1587">
            <v>35</v>
          </cell>
          <cell r="AG1587">
            <v>54</v>
          </cell>
          <cell r="AH1587">
            <v>48</v>
          </cell>
          <cell r="AI1587">
            <v>56</v>
          </cell>
          <cell r="AJ1587">
            <v>47</v>
          </cell>
          <cell r="AK1587">
            <v>52</v>
          </cell>
          <cell r="AL1587">
            <v>31</v>
          </cell>
          <cell r="AM1587">
            <v>60</v>
          </cell>
          <cell r="AN1587">
            <v>49</v>
          </cell>
          <cell r="AO1587">
            <v>60</v>
          </cell>
          <cell r="AP1587">
            <v>48</v>
          </cell>
          <cell r="AQ1587">
            <v>52</v>
          </cell>
          <cell r="AR1587">
            <v>27</v>
          </cell>
          <cell r="AS1587">
            <v>64</v>
          </cell>
          <cell r="AT1587">
            <v>39</v>
          </cell>
          <cell r="AU1587">
            <v>45</v>
          </cell>
          <cell r="AV1587">
            <v>32</v>
          </cell>
          <cell r="AW1587">
            <v>44</v>
          </cell>
          <cell r="AX1587">
            <v>24</v>
          </cell>
          <cell r="AY1587">
            <v>42</v>
          </cell>
          <cell r="AZ1587">
            <v>25</v>
          </cell>
        </row>
        <row r="1588">
          <cell r="B1588">
            <v>36174</v>
          </cell>
          <cell r="C1588">
            <v>51</v>
          </cell>
          <cell r="D1588">
            <v>42</v>
          </cell>
          <cell r="E1588">
            <v>60</v>
          </cell>
          <cell r="F1588">
            <v>29</v>
          </cell>
          <cell r="G1588">
            <v>48</v>
          </cell>
          <cell r="H1588">
            <v>34</v>
          </cell>
          <cell r="I1588">
            <v>54</v>
          </cell>
          <cell r="J1588">
            <v>43</v>
          </cell>
          <cell r="K1588">
            <v>52</v>
          </cell>
          <cell r="L1588">
            <v>42</v>
          </cell>
          <cell r="M1588">
            <v>52</v>
          </cell>
          <cell r="N1588">
            <v>44</v>
          </cell>
          <cell r="O1588">
            <v>45</v>
          </cell>
          <cell r="P1588">
            <v>35</v>
          </cell>
          <cell r="Q1588">
            <v>44</v>
          </cell>
          <cell r="R1588">
            <v>35</v>
          </cell>
          <cell r="S1588">
            <v>49</v>
          </cell>
          <cell r="T1588">
            <v>23</v>
          </cell>
          <cell r="U1588">
            <v>55</v>
          </cell>
          <cell r="V1588">
            <v>24</v>
          </cell>
          <cell r="W1588">
            <v>52</v>
          </cell>
          <cell r="X1588">
            <v>35</v>
          </cell>
          <cell r="Y1588">
            <v>51</v>
          </cell>
          <cell r="Z1588">
            <v>31</v>
          </cell>
          <cell r="AA1588">
            <v>48</v>
          </cell>
          <cell r="AB1588">
            <v>15</v>
          </cell>
          <cell r="AC1588">
            <v>50</v>
          </cell>
          <cell r="AD1588">
            <v>19</v>
          </cell>
          <cell r="AE1588">
            <v>54</v>
          </cell>
          <cell r="AF1588">
            <v>36</v>
          </cell>
          <cell r="AG1588">
            <v>52</v>
          </cell>
          <cell r="AH1588">
            <v>45</v>
          </cell>
          <cell r="AI1588">
            <v>58</v>
          </cell>
          <cell r="AJ1588">
            <v>39</v>
          </cell>
          <cell r="AK1588">
            <v>55</v>
          </cell>
          <cell r="AL1588">
            <v>31</v>
          </cell>
          <cell r="AM1588">
            <v>79</v>
          </cell>
          <cell r="AN1588">
            <v>48</v>
          </cell>
          <cell r="AO1588">
            <v>75</v>
          </cell>
          <cell r="AP1588">
            <v>48</v>
          </cell>
          <cell r="AQ1588">
            <v>49</v>
          </cell>
          <cell r="AR1588">
            <v>29</v>
          </cell>
          <cell r="AS1588">
            <v>62</v>
          </cell>
          <cell r="AT1588">
            <v>39</v>
          </cell>
          <cell r="AU1588">
            <v>47</v>
          </cell>
          <cell r="AV1588">
            <v>25</v>
          </cell>
          <cell r="AW1588">
            <v>42</v>
          </cell>
          <cell r="AX1588">
            <v>23</v>
          </cell>
          <cell r="AY1588">
            <v>55</v>
          </cell>
          <cell r="AZ1588">
            <v>19</v>
          </cell>
        </row>
        <row r="1589">
          <cell r="B1589">
            <v>36175</v>
          </cell>
          <cell r="C1589">
            <v>47</v>
          </cell>
          <cell r="D1589">
            <v>42</v>
          </cell>
          <cell r="E1589">
            <v>49</v>
          </cell>
          <cell r="F1589">
            <v>30</v>
          </cell>
          <cell r="G1589">
            <v>41</v>
          </cell>
          <cell r="H1589">
            <v>34</v>
          </cell>
          <cell r="I1589">
            <v>51</v>
          </cell>
          <cell r="J1589">
            <v>44</v>
          </cell>
          <cell r="K1589">
            <v>52</v>
          </cell>
          <cell r="L1589">
            <v>43</v>
          </cell>
          <cell r="M1589">
            <v>52</v>
          </cell>
          <cell r="N1589">
            <v>48</v>
          </cell>
          <cell r="O1589">
            <v>47</v>
          </cell>
          <cell r="P1589">
            <v>42</v>
          </cell>
          <cell r="Q1589">
            <v>51</v>
          </cell>
          <cell r="R1589">
            <v>40</v>
          </cell>
          <cell r="S1589">
            <v>47</v>
          </cell>
          <cell r="T1589">
            <v>34</v>
          </cell>
          <cell r="U1589">
            <v>40</v>
          </cell>
          <cell r="V1589">
            <v>37</v>
          </cell>
          <cell r="W1589">
            <v>42</v>
          </cell>
          <cell r="X1589">
            <v>37</v>
          </cell>
          <cell r="Y1589">
            <v>45</v>
          </cell>
          <cell r="Z1589">
            <v>42</v>
          </cell>
          <cell r="AA1589">
            <v>50</v>
          </cell>
          <cell r="AB1589">
            <v>38</v>
          </cell>
          <cell r="AC1589">
            <v>50</v>
          </cell>
          <cell r="AD1589">
            <v>43</v>
          </cell>
          <cell r="AE1589">
            <v>56</v>
          </cell>
          <cell r="AF1589">
            <v>46</v>
          </cell>
          <cell r="AG1589">
            <v>56</v>
          </cell>
          <cell r="AH1589">
            <v>48</v>
          </cell>
          <cell r="AI1589">
            <v>61</v>
          </cell>
          <cell r="AJ1589">
            <v>49</v>
          </cell>
          <cell r="AK1589">
            <v>59</v>
          </cell>
          <cell r="AL1589">
            <v>40</v>
          </cell>
          <cell r="AM1589">
            <v>70</v>
          </cell>
          <cell r="AN1589">
            <v>54</v>
          </cell>
          <cell r="AO1589">
            <v>68</v>
          </cell>
          <cell r="AP1589">
            <v>52</v>
          </cell>
          <cell r="AQ1589">
            <v>59</v>
          </cell>
          <cell r="AR1589">
            <v>42</v>
          </cell>
          <cell r="AS1589">
            <v>57</v>
          </cell>
          <cell r="AT1589">
            <v>38</v>
          </cell>
          <cell r="AU1589">
            <v>50</v>
          </cell>
          <cell r="AV1589">
            <v>31</v>
          </cell>
          <cell r="AW1589">
            <v>36</v>
          </cell>
          <cell r="AX1589">
            <v>23</v>
          </cell>
          <cell r="AY1589">
            <v>60</v>
          </cell>
          <cell r="AZ1589">
            <v>37</v>
          </cell>
        </row>
        <row r="1590">
          <cell r="B1590">
            <v>36176</v>
          </cell>
          <cell r="C1590">
            <v>46</v>
          </cell>
          <cell r="D1590">
            <v>41</v>
          </cell>
          <cell r="E1590">
            <v>46</v>
          </cell>
          <cell r="F1590">
            <v>32</v>
          </cell>
          <cell r="G1590">
            <v>37</v>
          </cell>
          <cell r="H1590">
            <v>33</v>
          </cell>
          <cell r="I1590">
            <v>50</v>
          </cell>
          <cell r="J1590">
            <v>43</v>
          </cell>
          <cell r="K1590">
            <v>48</v>
          </cell>
          <cell r="L1590">
            <v>40</v>
          </cell>
          <cell r="M1590">
            <v>47</v>
          </cell>
          <cell r="N1590">
            <v>40</v>
          </cell>
          <cell r="O1590">
            <v>51</v>
          </cell>
          <cell r="P1590">
            <v>43</v>
          </cell>
          <cell r="Q1590">
            <v>45</v>
          </cell>
          <cell r="R1590">
            <v>40</v>
          </cell>
          <cell r="S1590">
            <v>44</v>
          </cell>
          <cell r="T1590">
            <v>32</v>
          </cell>
          <cell r="U1590">
            <v>38</v>
          </cell>
          <cell r="V1590">
            <v>22</v>
          </cell>
          <cell r="W1590">
            <v>40</v>
          </cell>
          <cell r="X1590">
            <v>32</v>
          </cell>
          <cell r="Y1590">
            <v>37</v>
          </cell>
          <cell r="Z1590">
            <v>30</v>
          </cell>
          <cell r="AA1590">
            <v>44</v>
          </cell>
          <cell r="AB1590">
            <v>17</v>
          </cell>
          <cell r="AC1590">
            <v>49</v>
          </cell>
          <cell r="AD1590">
            <v>21</v>
          </cell>
          <cell r="AE1590">
            <v>60</v>
          </cell>
          <cell r="AF1590">
            <v>51</v>
          </cell>
          <cell r="AG1590">
            <v>59</v>
          </cell>
          <cell r="AH1590">
            <v>53</v>
          </cell>
          <cell r="AI1590">
            <v>63</v>
          </cell>
          <cell r="AJ1590">
            <v>55</v>
          </cell>
          <cell r="AK1590">
            <v>65</v>
          </cell>
          <cell r="AL1590">
            <v>48</v>
          </cell>
          <cell r="AM1590">
            <v>62</v>
          </cell>
          <cell r="AN1590">
            <v>54</v>
          </cell>
          <cell r="AO1590">
            <v>62</v>
          </cell>
          <cell r="AP1590">
            <v>54</v>
          </cell>
          <cell r="AQ1590">
            <v>52</v>
          </cell>
          <cell r="AR1590">
            <v>39</v>
          </cell>
          <cell r="AS1590">
            <v>60</v>
          </cell>
          <cell r="AT1590">
            <v>39</v>
          </cell>
          <cell r="AU1590">
            <v>51</v>
          </cell>
          <cell r="AV1590">
            <v>36</v>
          </cell>
          <cell r="AW1590">
            <v>31</v>
          </cell>
          <cell r="AX1590">
            <v>19</v>
          </cell>
          <cell r="AY1590">
            <v>51</v>
          </cell>
          <cell r="AZ1590">
            <v>24</v>
          </cell>
        </row>
        <row r="1591">
          <cell r="B1591">
            <v>36177</v>
          </cell>
          <cell r="C1591">
            <v>44</v>
          </cell>
          <cell r="D1591">
            <v>39</v>
          </cell>
          <cell r="E1591">
            <v>32</v>
          </cell>
          <cell r="F1591">
            <v>25</v>
          </cell>
          <cell r="G1591">
            <v>37</v>
          </cell>
          <cell r="H1591">
            <v>30</v>
          </cell>
          <cell r="I1591">
            <v>44</v>
          </cell>
          <cell r="J1591">
            <v>41</v>
          </cell>
          <cell r="K1591">
            <v>54</v>
          </cell>
          <cell r="L1591">
            <v>42</v>
          </cell>
          <cell r="M1591">
            <v>54</v>
          </cell>
          <cell r="N1591">
            <v>41</v>
          </cell>
          <cell r="O1591">
            <v>48</v>
          </cell>
          <cell r="P1591">
            <v>40</v>
          </cell>
          <cell r="Q1591">
            <v>38</v>
          </cell>
          <cell r="R1591">
            <v>31</v>
          </cell>
          <cell r="S1591">
            <v>38</v>
          </cell>
          <cell r="T1591">
            <v>25</v>
          </cell>
          <cell r="U1591">
            <v>39</v>
          </cell>
          <cell r="V1591">
            <v>24</v>
          </cell>
          <cell r="W1591">
            <v>39</v>
          </cell>
          <cell r="X1591">
            <v>23</v>
          </cell>
          <cell r="Y1591">
            <v>40</v>
          </cell>
          <cell r="Z1591">
            <v>26</v>
          </cell>
          <cell r="AA1591">
            <v>34</v>
          </cell>
          <cell r="AB1591">
            <v>14</v>
          </cell>
          <cell r="AC1591">
            <v>32</v>
          </cell>
          <cell r="AD1591">
            <v>25</v>
          </cell>
          <cell r="AE1591">
            <v>61</v>
          </cell>
          <cell r="AF1591">
            <v>50</v>
          </cell>
          <cell r="AG1591">
            <v>58</v>
          </cell>
          <cell r="AH1591">
            <v>51</v>
          </cell>
          <cell r="AI1591">
            <v>65</v>
          </cell>
          <cell r="AJ1591">
            <v>52</v>
          </cell>
          <cell r="AK1591">
            <v>66</v>
          </cell>
          <cell r="AL1591">
            <v>51</v>
          </cell>
          <cell r="AM1591">
            <v>65</v>
          </cell>
          <cell r="AN1591">
            <v>55</v>
          </cell>
          <cell r="AO1591">
            <v>65</v>
          </cell>
          <cell r="AP1591">
            <v>59</v>
          </cell>
          <cell r="AQ1591">
            <v>58</v>
          </cell>
          <cell r="AR1591">
            <v>39</v>
          </cell>
          <cell r="AS1591">
            <v>61</v>
          </cell>
          <cell r="AT1591">
            <v>42</v>
          </cell>
          <cell r="AU1591">
            <v>43</v>
          </cell>
          <cell r="AV1591">
            <v>33</v>
          </cell>
          <cell r="AW1591">
            <v>40</v>
          </cell>
          <cell r="AX1591">
            <v>18</v>
          </cell>
          <cell r="AY1591">
            <v>42</v>
          </cell>
          <cell r="AZ1591">
            <v>30</v>
          </cell>
        </row>
        <row r="1592">
          <cell r="B1592">
            <v>36178</v>
          </cell>
          <cell r="C1592">
            <v>48</v>
          </cell>
          <cell r="D1592">
            <v>42</v>
          </cell>
          <cell r="E1592">
            <v>49</v>
          </cell>
          <cell r="F1592">
            <v>30</v>
          </cell>
          <cell r="G1592">
            <v>43</v>
          </cell>
          <cell r="H1592">
            <v>33</v>
          </cell>
          <cell r="I1592">
            <v>52</v>
          </cell>
          <cell r="J1592">
            <v>43</v>
          </cell>
          <cell r="K1592">
            <v>50</v>
          </cell>
          <cell r="L1592">
            <v>47</v>
          </cell>
          <cell r="M1592">
            <v>51</v>
          </cell>
          <cell r="N1592">
            <v>46</v>
          </cell>
          <cell r="O1592">
            <v>49</v>
          </cell>
          <cell r="P1592">
            <v>38</v>
          </cell>
          <cell r="Q1592">
            <v>51</v>
          </cell>
          <cell r="R1592">
            <v>36</v>
          </cell>
          <cell r="S1592">
            <v>47</v>
          </cell>
          <cell r="T1592">
            <v>33</v>
          </cell>
          <cell r="U1592">
            <v>45</v>
          </cell>
          <cell r="V1592">
            <v>28</v>
          </cell>
          <cell r="W1592">
            <v>48</v>
          </cell>
          <cell r="X1592">
            <v>29</v>
          </cell>
          <cell r="Y1592">
            <v>50</v>
          </cell>
          <cell r="Z1592">
            <v>26</v>
          </cell>
          <cell r="AA1592">
            <v>54</v>
          </cell>
          <cell r="AB1592">
            <v>18</v>
          </cell>
          <cell r="AC1592">
            <v>52</v>
          </cell>
          <cell r="AD1592">
            <v>23</v>
          </cell>
          <cell r="AE1592">
            <v>56</v>
          </cell>
          <cell r="AF1592">
            <v>53</v>
          </cell>
          <cell r="AG1592">
            <v>57</v>
          </cell>
          <cell r="AH1592">
            <v>54</v>
          </cell>
          <cell r="AI1592">
            <v>59</v>
          </cell>
          <cell r="AJ1592">
            <v>55</v>
          </cell>
          <cell r="AK1592">
            <v>64</v>
          </cell>
          <cell r="AL1592">
            <v>54</v>
          </cell>
          <cell r="AM1592">
            <v>59</v>
          </cell>
          <cell r="AN1592">
            <v>53</v>
          </cell>
          <cell r="AO1592">
            <v>60</v>
          </cell>
          <cell r="AP1592">
            <v>54</v>
          </cell>
          <cell r="AQ1592">
            <v>47</v>
          </cell>
          <cell r="AR1592">
            <v>44</v>
          </cell>
          <cell r="AS1592">
            <v>69</v>
          </cell>
          <cell r="AT1592">
            <v>43</v>
          </cell>
          <cell r="AU1592">
            <v>53</v>
          </cell>
          <cell r="AV1592">
            <v>38</v>
          </cell>
          <cell r="AW1592">
            <v>42</v>
          </cell>
          <cell r="AX1592">
            <v>30</v>
          </cell>
          <cell r="AY1592">
            <v>63</v>
          </cell>
          <cell r="AZ1592">
            <v>20</v>
          </cell>
        </row>
        <row r="1593">
          <cell r="B1593">
            <v>36179</v>
          </cell>
          <cell r="C1593">
            <v>47</v>
          </cell>
          <cell r="D1593">
            <v>43</v>
          </cell>
          <cell r="E1593">
            <v>45</v>
          </cell>
          <cell r="F1593">
            <v>41</v>
          </cell>
          <cell r="G1593">
            <v>42</v>
          </cell>
          <cell r="H1593">
            <v>36</v>
          </cell>
          <cell r="I1593">
            <v>53</v>
          </cell>
          <cell r="J1593">
            <v>45</v>
          </cell>
          <cell r="K1593">
            <v>51</v>
          </cell>
          <cell r="L1593">
            <v>46</v>
          </cell>
          <cell r="M1593">
            <v>51</v>
          </cell>
          <cell r="N1593">
            <v>42</v>
          </cell>
          <cell r="O1593">
            <v>48</v>
          </cell>
          <cell r="P1593">
            <v>38</v>
          </cell>
          <cell r="Q1593">
            <v>46</v>
          </cell>
          <cell r="R1593">
            <v>37</v>
          </cell>
          <cell r="S1593">
            <v>45</v>
          </cell>
          <cell r="T1593">
            <v>35</v>
          </cell>
          <cell r="U1593">
            <v>38</v>
          </cell>
          <cell r="V1593">
            <v>21</v>
          </cell>
          <cell r="W1593">
            <v>43</v>
          </cell>
          <cell r="X1593">
            <v>31</v>
          </cell>
          <cell r="Y1593">
            <v>49</v>
          </cell>
          <cell r="Z1593">
            <v>33</v>
          </cell>
          <cell r="AA1593">
            <v>43</v>
          </cell>
          <cell r="AB1593">
            <v>24</v>
          </cell>
          <cell r="AC1593">
            <v>49</v>
          </cell>
          <cell r="AD1593">
            <v>35</v>
          </cell>
          <cell r="AE1593">
            <v>61</v>
          </cell>
          <cell r="AF1593">
            <v>53</v>
          </cell>
          <cell r="AG1593">
            <v>62</v>
          </cell>
          <cell r="AH1593">
            <v>53</v>
          </cell>
          <cell r="AI1593">
            <v>62</v>
          </cell>
          <cell r="AJ1593">
            <v>55</v>
          </cell>
          <cell r="AK1593">
            <v>63</v>
          </cell>
          <cell r="AL1593">
            <v>52</v>
          </cell>
          <cell r="AM1593">
            <v>60</v>
          </cell>
          <cell r="AN1593">
            <v>56</v>
          </cell>
          <cell r="AO1593">
            <v>63</v>
          </cell>
          <cell r="AP1593">
            <v>56</v>
          </cell>
          <cell r="AQ1593">
            <v>54</v>
          </cell>
          <cell r="AR1593">
            <v>38</v>
          </cell>
          <cell r="AS1593">
            <v>64</v>
          </cell>
          <cell r="AT1593">
            <v>44</v>
          </cell>
          <cell r="AU1593">
            <v>50</v>
          </cell>
          <cell r="AV1593">
            <v>36</v>
          </cell>
          <cell r="AW1593">
            <v>50</v>
          </cell>
          <cell r="AX1593">
            <v>31</v>
          </cell>
          <cell r="AY1593">
            <v>57</v>
          </cell>
          <cell r="AZ1593">
            <v>29</v>
          </cell>
        </row>
        <row r="1594">
          <cell r="B1594">
            <v>36180</v>
          </cell>
          <cell r="C1594">
            <v>52</v>
          </cell>
          <cell r="D1594">
            <v>43</v>
          </cell>
          <cell r="E1594">
            <v>42</v>
          </cell>
          <cell r="F1594">
            <v>29</v>
          </cell>
          <cell r="G1594">
            <v>41</v>
          </cell>
          <cell r="H1594">
            <v>34</v>
          </cell>
          <cell r="I1594">
            <v>48</v>
          </cell>
          <cell r="J1594">
            <v>44</v>
          </cell>
          <cell r="K1594">
            <v>48</v>
          </cell>
          <cell r="L1594">
            <v>44</v>
          </cell>
          <cell r="M1594">
            <v>49</v>
          </cell>
          <cell r="N1594">
            <v>44</v>
          </cell>
          <cell r="O1594">
            <v>47</v>
          </cell>
          <cell r="P1594">
            <v>35</v>
          </cell>
          <cell r="Q1594">
            <v>48</v>
          </cell>
          <cell r="R1594">
            <v>39</v>
          </cell>
          <cell r="S1594">
            <v>36</v>
          </cell>
          <cell r="T1594">
            <v>32</v>
          </cell>
          <cell r="U1594">
            <v>41</v>
          </cell>
          <cell r="V1594">
            <v>23</v>
          </cell>
          <cell r="W1594">
            <v>45</v>
          </cell>
          <cell r="X1594">
            <v>28</v>
          </cell>
          <cell r="Y1594">
            <v>45</v>
          </cell>
          <cell r="Z1594">
            <v>28</v>
          </cell>
          <cell r="AA1594">
            <v>47</v>
          </cell>
          <cell r="AB1594">
            <v>31</v>
          </cell>
          <cell r="AC1594">
            <v>49</v>
          </cell>
          <cell r="AD1594">
            <v>32</v>
          </cell>
          <cell r="AE1594">
            <v>58</v>
          </cell>
          <cell r="AF1594">
            <v>54</v>
          </cell>
          <cell r="AG1594">
            <v>57</v>
          </cell>
          <cell r="AH1594">
            <v>54</v>
          </cell>
          <cell r="AI1594">
            <v>58</v>
          </cell>
          <cell r="AJ1594">
            <v>55</v>
          </cell>
          <cell r="AK1594">
            <v>58</v>
          </cell>
          <cell r="AL1594">
            <v>54</v>
          </cell>
          <cell r="AM1594">
            <v>60</v>
          </cell>
          <cell r="AN1594">
            <v>57</v>
          </cell>
          <cell r="AO1594">
            <v>61</v>
          </cell>
          <cell r="AP1594">
            <v>57</v>
          </cell>
          <cell r="AQ1594">
            <v>49</v>
          </cell>
          <cell r="AR1594">
            <v>36</v>
          </cell>
          <cell r="AS1594">
            <v>68</v>
          </cell>
          <cell r="AT1594">
            <v>50</v>
          </cell>
          <cell r="AU1594">
            <v>47</v>
          </cell>
          <cell r="AV1594">
            <v>37</v>
          </cell>
          <cell r="AW1594">
            <v>43</v>
          </cell>
          <cell r="AX1594">
            <v>32</v>
          </cell>
          <cell r="AY1594">
            <v>55</v>
          </cell>
          <cell r="AZ1594">
            <v>27</v>
          </cell>
        </row>
        <row r="1595">
          <cell r="B1595">
            <v>36181</v>
          </cell>
          <cell r="C1595">
            <v>45</v>
          </cell>
          <cell r="D1595">
            <v>42</v>
          </cell>
          <cell r="E1595">
            <v>47</v>
          </cell>
          <cell r="F1595">
            <v>34</v>
          </cell>
          <cell r="G1595">
            <v>38</v>
          </cell>
          <cell r="H1595">
            <v>33</v>
          </cell>
          <cell r="I1595">
            <v>51</v>
          </cell>
          <cell r="J1595">
            <v>45</v>
          </cell>
          <cell r="K1595">
            <v>50</v>
          </cell>
          <cell r="L1595">
            <v>44</v>
          </cell>
          <cell r="M1595">
            <v>49</v>
          </cell>
          <cell r="N1595">
            <v>45</v>
          </cell>
          <cell r="O1595">
            <v>48</v>
          </cell>
          <cell r="P1595">
            <v>38</v>
          </cell>
          <cell r="Q1595">
            <v>45</v>
          </cell>
          <cell r="R1595">
            <v>37</v>
          </cell>
          <cell r="S1595">
            <v>33</v>
          </cell>
          <cell r="T1595">
            <v>33</v>
          </cell>
          <cell r="U1595">
            <v>40</v>
          </cell>
          <cell r="V1595">
            <v>21</v>
          </cell>
          <cell r="W1595">
            <v>22</v>
          </cell>
          <cell r="X1595">
            <v>16</v>
          </cell>
          <cell r="Y1595">
            <v>36</v>
          </cell>
          <cell r="Z1595">
            <v>27</v>
          </cell>
          <cell r="AA1595">
            <v>36</v>
          </cell>
          <cell r="AB1595">
            <v>25</v>
          </cell>
          <cell r="AC1595">
            <v>35</v>
          </cell>
          <cell r="AD1595">
            <v>29</v>
          </cell>
          <cell r="AE1595">
            <v>58</v>
          </cell>
          <cell r="AF1595">
            <v>46</v>
          </cell>
          <cell r="AG1595">
            <v>57</v>
          </cell>
          <cell r="AH1595">
            <v>52</v>
          </cell>
          <cell r="AI1595">
            <v>57</v>
          </cell>
          <cell r="AJ1595">
            <v>47</v>
          </cell>
          <cell r="AK1595">
            <v>60</v>
          </cell>
          <cell r="AL1595">
            <v>45</v>
          </cell>
          <cell r="AM1595">
            <v>64</v>
          </cell>
          <cell r="AN1595">
            <v>56</v>
          </cell>
          <cell r="AO1595">
            <v>63</v>
          </cell>
          <cell r="AP1595">
            <v>57</v>
          </cell>
          <cell r="AQ1595">
            <v>45</v>
          </cell>
          <cell r="AR1595">
            <v>36</v>
          </cell>
          <cell r="AS1595">
            <v>62</v>
          </cell>
          <cell r="AT1595">
            <v>57</v>
          </cell>
          <cell r="AU1595">
            <v>39</v>
          </cell>
          <cell r="AV1595">
            <v>33</v>
          </cell>
          <cell r="AW1595">
            <v>37</v>
          </cell>
          <cell r="AX1595">
            <v>32</v>
          </cell>
          <cell r="AY1595">
            <v>45</v>
          </cell>
          <cell r="AZ1595">
            <v>26</v>
          </cell>
        </row>
        <row r="1596">
          <cell r="B1596">
            <v>36182</v>
          </cell>
          <cell r="C1596">
            <v>43</v>
          </cell>
          <cell r="D1596">
            <v>41</v>
          </cell>
          <cell r="E1596">
            <v>33</v>
          </cell>
          <cell r="F1596">
            <v>29</v>
          </cell>
          <cell r="G1596">
            <v>35</v>
          </cell>
          <cell r="H1596">
            <v>33</v>
          </cell>
          <cell r="I1596">
            <v>44</v>
          </cell>
          <cell r="J1596">
            <v>44</v>
          </cell>
          <cell r="K1596">
            <v>43</v>
          </cell>
          <cell r="L1596">
            <v>43</v>
          </cell>
          <cell r="M1596">
            <v>43</v>
          </cell>
          <cell r="N1596">
            <v>43</v>
          </cell>
          <cell r="O1596">
            <v>39</v>
          </cell>
          <cell r="P1596">
            <v>38</v>
          </cell>
          <cell r="Q1596">
            <v>40</v>
          </cell>
          <cell r="R1596">
            <v>35</v>
          </cell>
          <cell r="S1596">
            <v>35</v>
          </cell>
          <cell r="T1596">
            <v>29</v>
          </cell>
          <cell r="U1596">
            <v>41</v>
          </cell>
          <cell r="V1596">
            <v>21</v>
          </cell>
          <cell r="W1596">
            <v>41</v>
          </cell>
          <cell r="X1596">
            <v>19</v>
          </cell>
          <cell r="Y1596">
            <v>46</v>
          </cell>
          <cell r="Z1596">
            <v>27</v>
          </cell>
          <cell r="AA1596">
            <v>38</v>
          </cell>
          <cell r="AB1596">
            <v>20</v>
          </cell>
          <cell r="AC1596">
            <v>32</v>
          </cell>
          <cell r="AD1596">
            <v>17</v>
          </cell>
          <cell r="AE1596">
            <v>59</v>
          </cell>
          <cell r="AF1596">
            <v>48</v>
          </cell>
          <cell r="AG1596">
            <v>58</v>
          </cell>
          <cell r="AH1596">
            <v>50</v>
          </cell>
          <cell r="AI1596">
            <v>61</v>
          </cell>
          <cell r="AJ1596">
            <v>47</v>
          </cell>
          <cell r="AK1596">
            <v>60</v>
          </cell>
          <cell r="AL1596">
            <v>41</v>
          </cell>
          <cell r="AM1596">
            <v>65</v>
          </cell>
          <cell r="AN1596">
            <v>49</v>
          </cell>
          <cell r="AO1596">
            <v>65</v>
          </cell>
          <cell r="AP1596">
            <v>51</v>
          </cell>
          <cell r="AQ1596">
            <v>54</v>
          </cell>
          <cell r="AR1596">
            <v>32</v>
          </cell>
          <cell r="AS1596">
            <v>57</v>
          </cell>
          <cell r="AT1596">
            <v>43</v>
          </cell>
          <cell r="AU1596">
            <v>39</v>
          </cell>
          <cell r="AV1596">
            <v>27</v>
          </cell>
          <cell r="AW1596">
            <v>42</v>
          </cell>
          <cell r="AX1596">
            <v>27</v>
          </cell>
          <cell r="AY1596">
            <v>37</v>
          </cell>
          <cell r="AZ1596">
            <v>25</v>
          </cell>
        </row>
        <row r="1597">
          <cell r="B1597">
            <v>36183</v>
          </cell>
          <cell r="C1597">
            <v>43</v>
          </cell>
          <cell r="D1597">
            <v>37</v>
          </cell>
          <cell r="E1597">
            <v>37</v>
          </cell>
          <cell r="F1597">
            <v>32</v>
          </cell>
          <cell r="G1597">
            <v>32</v>
          </cell>
          <cell r="H1597">
            <v>32</v>
          </cell>
          <cell r="I1597">
            <v>44</v>
          </cell>
          <cell r="J1597">
            <v>35</v>
          </cell>
          <cell r="K1597">
            <v>46</v>
          </cell>
          <cell r="L1597">
            <v>36</v>
          </cell>
          <cell r="M1597">
            <v>45</v>
          </cell>
          <cell r="N1597">
            <v>40</v>
          </cell>
          <cell r="O1597">
            <v>40</v>
          </cell>
          <cell r="P1597">
            <v>35</v>
          </cell>
          <cell r="Q1597">
            <v>43</v>
          </cell>
          <cell r="R1597">
            <v>36</v>
          </cell>
          <cell r="S1597">
            <v>36</v>
          </cell>
          <cell r="T1597">
            <v>32</v>
          </cell>
          <cell r="U1597">
            <v>9</v>
          </cell>
          <cell r="V1597">
            <v>9</v>
          </cell>
          <cell r="W1597">
            <v>5</v>
          </cell>
          <cell r="X1597">
            <v>5</v>
          </cell>
          <cell r="Y1597">
            <v>31</v>
          </cell>
          <cell r="Z1597">
            <v>29</v>
          </cell>
          <cell r="AA1597">
            <v>48</v>
          </cell>
          <cell r="AB1597">
            <v>25</v>
          </cell>
          <cell r="AC1597">
            <v>45</v>
          </cell>
          <cell r="AD1597">
            <v>17</v>
          </cell>
          <cell r="AE1597">
            <v>53</v>
          </cell>
          <cell r="AF1597">
            <v>50</v>
          </cell>
          <cell r="AG1597">
            <v>52</v>
          </cell>
          <cell r="AH1597">
            <v>50</v>
          </cell>
          <cell r="AI1597">
            <v>50</v>
          </cell>
          <cell r="AJ1597">
            <v>50</v>
          </cell>
          <cell r="AK1597">
            <v>59</v>
          </cell>
          <cell r="AL1597">
            <v>46</v>
          </cell>
          <cell r="AM1597">
            <v>63</v>
          </cell>
          <cell r="AN1597">
            <v>49</v>
          </cell>
          <cell r="AO1597">
            <v>69</v>
          </cell>
          <cell r="AP1597">
            <v>51</v>
          </cell>
          <cell r="AQ1597">
            <v>43</v>
          </cell>
          <cell r="AR1597">
            <v>43</v>
          </cell>
          <cell r="AS1597">
            <v>70</v>
          </cell>
          <cell r="AT1597">
            <v>38</v>
          </cell>
          <cell r="AU1597">
            <v>58</v>
          </cell>
          <cell r="AV1597">
            <v>37</v>
          </cell>
          <cell r="AW1597">
            <v>47</v>
          </cell>
          <cell r="AX1597">
            <v>29</v>
          </cell>
          <cell r="AY1597">
            <v>55</v>
          </cell>
          <cell r="AZ1597">
            <v>11</v>
          </cell>
        </row>
        <row r="1598">
          <cell r="B1598">
            <v>36184</v>
          </cell>
          <cell r="C1598">
            <v>44</v>
          </cell>
          <cell r="D1598">
            <v>32</v>
          </cell>
          <cell r="E1598">
            <v>36</v>
          </cell>
          <cell r="F1598">
            <v>31</v>
          </cell>
          <cell r="G1598">
            <v>24</v>
          </cell>
          <cell r="H1598">
            <v>1</v>
          </cell>
          <cell r="I1598">
            <v>44</v>
          </cell>
          <cell r="J1598">
            <v>36</v>
          </cell>
          <cell r="K1598">
            <v>40</v>
          </cell>
          <cell r="L1598">
            <v>37</v>
          </cell>
          <cell r="M1598">
            <v>40</v>
          </cell>
          <cell r="N1598">
            <v>31</v>
          </cell>
          <cell r="O1598">
            <v>41</v>
          </cell>
          <cell r="P1598">
            <v>32</v>
          </cell>
          <cell r="Q1598">
            <v>37</v>
          </cell>
          <cell r="R1598">
            <v>27</v>
          </cell>
          <cell r="S1598">
            <v>25</v>
          </cell>
          <cell r="T1598">
            <v>24</v>
          </cell>
          <cell r="U1598">
            <v>12</v>
          </cell>
          <cell r="V1598">
            <v>1</v>
          </cell>
          <cell r="W1598">
            <v>21</v>
          </cell>
          <cell r="X1598">
            <v>-14</v>
          </cell>
          <cell r="Y1598">
            <v>18</v>
          </cell>
          <cell r="Z1598">
            <v>-2</v>
          </cell>
          <cell r="AA1598">
            <v>19</v>
          </cell>
          <cell r="AB1598">
            <v>6</v>
          </cell>
          <cell r="AC1598">
            <v>24</v>
          </cell>
          <cell r="AD1598">
            <v>18</v>
          </cell>
          <cell r="AE1598">
            <v>57</v>
          </cell>
          <cell r="AF1598">
            <v>31</v>
          </cell>
          <cell r="AG1598">
            <v>52</v>
          </cell>
          <cell r="AH1598">
            <v>37</v>
          </cell>
          <cell r="AI1598">
            <v>52</v>
          </cell>
          <cell r="AJ1598">
            <v>34</v>
          </cell>
          <cell r="AK1598">
            <v>47</v>
          </cell>
          <cell r="AL1598">
            <v>46</v>
          </cell>
          <cell r="AM1598">
            <v>60</v>
          </cell>
          <cell r="AN1598">
            <v>55</v>
          </cell>
          <cell r="AO1598">
            <v>64</v>
          </cell>
          <cell r="AP1598">
            <v>56</v>
          </cell>
          <cell r="AQ1598">
            <v>32</v>
          </cell>
          <cell r="AR1598">
            <v>22</v>
          </cell>
          <cell r="AS1598">
            <v>64</v>
          </cell>
          <cell r="AT1598">
            <v>55</v>
          </cell>
          <cell r="AU1598">
            <v>32</v>
          </cell>
          <cell r="AV1598">
            <v>32</v>
          </cell>
          <cell r="AW1598">
            <v>51</v>
          </cell>
          <cell r="AX1598">
            <v>32</v>
          </cell>
          <cell r="AY1598">
            <v>31</v>
          </cell>
          <cell r="AZ1598">
            <v>30</v>
          </cell>
        </row>
        <row r="1599">
          <cell r="B1599">
            <v>36185</v>
          </cell>
          <cell r="C1599">
            <v>42</v>
          </cell>
          <cell r="D1599">
            <v>37</v>
          </cell>
          <cell r="E1599">
            <v>31</v>
          </cell>
          <cell r="F1599">
            <v>22</v>
          </cell>
          <cell r="G1599">
            <v>31</v>
          </cell>
          <cell r="H1599">
            <v>23</v>
          </cell>
          <cell r="I1599">
            <v>40</v>
          </cell>
          <cell r="J1599">
            <v>31</v>
          </cell>
          <cell r="K1599">
            <v>37</v>
          </cell>
          <cell r="L1599">
            <v>28</v>
          </cell>
          <cell r="M1599">
            <v>41</v>
          </cell>
          <cell r="N1599">
            <v>37</v>
          </cell>
          <cell r="O1599">
            <v>38</v>
          </cell>
          <cell r="P1599">
            <v>27</v>
          </cell>
          <cell r="Q1599">
            <v>29</v>
          </cell>
          <cell r="R1599">
            <v>24</v>
          </cell>
          <cell r="S1599">
            <v>21</v>
          </cell>
          <cell r="T1599">
            <v>17</v>
          </cell>
          <cell r="U1599">
            <v>18</v>
          </cell>
          <cell r="V1599">
            <v>-10</v>
          </cell>
          <cell r="W1599">
            <v>34</v>
          </cell>
          <cell r="X1599">
            <v>18</v>
          </cell>
          <cell r="Y1599">
            <v>31</v>
          </cell>
          <cell r="Z1599">
            <v>13</v>
          </cell>
          <cell r="AA1599">
            <v>37</v>
          </cell>
          <cell r="AB1599">
            <v>9</v>
          </cell>
          <cell r="AC1599">
            <v>39</v>
          </cell>
          <cell r="AD1599">
            <v>21</v>
          </cell>
          <cell r="AE1599">
            <v>53</v>
          </cell>
          <cell r="AF1599">
            <v>44</v>
          </cell>
          <cell r="AG1599">
            <v>54</v>
          </cell>
          <cell r="AH1599">
            <v>44</v>
          </cell>
          <cell r="AI1599">
            <v>55</v>
          </cell>
          <cell r="AJ1599">
            <v>43</v>
          </cell>
          <cell r="AK1599">
            <v>41</v>
          </cell>
          <cell r="AL1599">
            <v>41</v>
          </cell>
          <cell r="AM1599">
            <v>56</v>
          </cell>
          <cell r="AN1599">
            <v>48</v>
          </cell>
          <cell r="AO1599">
            <v>54</v>
          </cell>
          <cell r="AP1599">
            <v>51</v>
          </cell>
          <cell r="AQ1599">
            <v>33</v>
          </cell>
          <cell r="AR1599">
            <v>25</v>
          </cell>
          <cell r="AS1599">
            <v>64</v>
          </cell>
          <cell r="AT1599">
            <v>50</v>
          </cell>
          <cell r="AU1599">
            <v>35</v>
          </cell>
          <cell r="AV1599">
            <v>27</v>
          </cell>
          <cell r="AW1599">
            <v>51</v>
          </cell>
          <cell r="AX1599">
            <v>31</v>
          </cell>
          <cell r="AY1599">
            <v>34</v>
          </cell>
          <cell r="AZ1599">
            <v>19</v>
          </cell>
        </row>
        <row r="1600">
          <cell r="B1600">
            <v>36186</v>
          </cell>
          <cell r="C1600">
            <v>40</v>
          </cell>
          <cell r="D1600">
            <v>35</v>
          </cell>
          <cell r="E1600">
            <v>39</v>
          </cell>
          <cell r="F1600">
            <v>27</v>
          </cell>
          <cell r="G1600">
            <v>29</v>
          </cell>
          <cell r="H1600">
            <v>23</v>
          </cell>
          <cell r="I1600">
            <v>44</v>
          </cell>
          <cell r="J1600">
            <v>36</v>
          </cell>
          <cell r="K1600">
            <v>42</v>
          </cell>
          <cell r="L1600">
            <v>32</v>
          </cell>
          <cell r="M1600">
            <v>43</v>
          </cell>
          <cell r="N1600">
            <v>35</v>
          </cell>
          <cell r="O1600">
            <v>44</v>
          </cell>
          <cell r="P1600">
            <v>32</v>
          </cell>
          <cell r="Q1600">
            <v>29</v>
          </cell>
          <cell r="R1600">
            <v>26</v>
          </cell>
          <cell r="S1600">
            <v>28</v>
          </cell>
          <cell r="T1600">
            <v>18</v>
          </cell>
          <cell r="U1600">
            <v>19</v>
          </cell>
          <cell r="V1600">
            <v>0</v>
          </cell>
          <cell r="W1600">
            <v>22</v>
          </cell>
          <cell r="X1600">
            <v>11</v>
          </cell>
          <cell r="Y1600">
            <v>27</v>
          </cell>
          <cell r="Z1600">
            <v>15</v>
          </cell>
          <cell r="AA1600">
            <v>41</v>
          </cell>
          <cell r="AB1600">
            <v>12</v>
          </cell>
          <cell r="AC1600">
            <v>47</v>
          </cell>
          <cell r="AD1600">
            <v>27</v>
          </cell>
          <cell r="AE1600">
            <v>51</v>
          </cell>
          <cell r="AF1600">
            <v>41</v>
          </cell>
          <cell r="AG1600">
            <v>50</v>
          </cell>
          <cell r="AH1600">
            <v>45</v>
          </cell>
          <cell r="AI1600">
            <v>49</v>
          </cell>
          <cell r="AJ1600">
            <v>43</v>
          </cell>
          <cell r="AK1600">
            <v>50</v>
          </cell>
          <cell r="AL1600">
            <v>38</v>
          </cell>
          <cell r="AM1600">
            <v>56</v>
          </cell>
          <cell r="AN1600">
            <v>45</v>
          </cell>
          <cell r="AO1600">
            <v>56</v>
          </cell>
          <cell r="AP1600">
            <v>48</v>
          </cell>
          <cell r="AQ1600">
            <v>41</v>
          </cell>
          <cell r="AR1600">
            <v>29</v>
          </cell>
          <cell r="AS1600">
            <v>53</v>
          </cell>
          <cell r="AT1600">
            <v>44</v>
          </cell>
          <cell r="AU1600">
            <v>37</v>
          </cell>
          <cell r="AV1600">
            <v>30</v>
          </cell>
          <cell r="AW1600">
            <v>45</v>
          </cell>
          <cell r="AX1600">
            <v>45</v>
          </cell>
          <cell r="AY1600">
            <v>54</v>
          </cell>
          <cell r="AZ1600">
            <v>21</v>
          </cell>
        </row>
        <row r="1601">
          <cell r="B1601">
            <v>36187</v>
          </cell>
          <cell r="C1601">
            <v>44</v>
          </cell>
          <cell r="D1601">
            <v>37</v>
          </cell>
          <cell r="E1601">
            <v>41</v>
          </cell>
          <cell r="F1601">
            <v>20</v>
          </cell>
          <cell r="G1601">
            <v>32</v>
          </cell>
          <cell r="H1601">
            <v>16</v>
          </cell>
          <cell r="I1601">
            <v>45</v>
          </cell>
          <cell r="J1601">
            <v>35</v>
          </cell>
          <cell r="K1601">
            <v>44</v>
          </cell>
          <cell r="L1601">
            <v>34</v>
          </cell>
          <cell r="M1601">
            <v>44</v>
          </cell>
          <cell r="N1601">
            <v>29</v>
          </cell>
          <cell r="O1601">
            <v>43</v>
          </cell>
          <cell r="P1601">
            <v>28</v>
          </cell>
          <cell r="Q1601">
            <v>34</v>
          </cell>
          <cell r="R1601">
            <v>19</v>
          </cell>
          <cell r="S1601">
            <v>23</v>
          </cell>
          <cell r="T1601">
            <v>22</v>
          </cell>
          <cell r="U1601">
            <v>30</v>
          </cell>
          <cell r="V1601">
            <v>8</v>
          </cell>
          <cell r="W1601">
            <v>29</v>
          </cell>
          <cell r="X1601">
            <v>16</v>
          </cell>
          <cell r="Y1601">
            <v>32</v>
          </cell>
          <cell r="Z1601">
            <v>15</v>
          </cell>
          <cell r="AA1601">
            <v>27</v>
          </cell>
          <cell r="AB1601">
            <v>27</v>
          </cell>
          <cell r="AC1601">
            <v>32</v>
          </cell>
          <cell r="AD1601">
            <v>31</v>
          </cell>
          <cell r="AE1601">
            <v>58</v>
          </cell>
          <cell r="AF1601">
            <v>36</v>
          </cell>
          <cell r="AG1601">
            <v>57</v>
          </cell>
          <cell r="AH1601">
            <v>39</v>
          </cell>
          <cell r="AI1601">
            <v>58</v>
          </cell>
          <cell r="AJ1601">
            <v>36</v>
          </cell>
          <cell r="AK1601">
            <v>44</v>
          </cell>
          <cell r="AL1601">
            <v>39</v>
          </cell>
          <cell r="AM1601">
            <v>63</v>
          </cell>
          <cell r="AN1601">
            <v>44</v>
          </cell>
          <cell r="AO1601">
            <v>58</v>
          </cell>
          <cell r="AP1601">
            <v>47</v>
          </cell>
          <cell r="AQ1601">
            <v>39</v>
          </cell>
          <cell r="AR1601">
            <v>28</v>
          </cell>
          <cell r="AS1601">
            <v>53</v>
          </cell>
          <cell r="AT1601">
            <v>33</v>
          </cell>
          <cell r="AU1601">
            <v>30</v>
          </cell>
          <cell r="AV1601">
            <v>29</v>
          </cell>
          <cell r="AW1601">
            <v>44</v>
          </cell>
          <cell r="AX1601">
            <v>28</v>
          </cell>
          <cell r="AY1601">
            <v>42</v>
          </cell>
          <cell r="AZ1601">
            <v>27</v>
          </cell>
        </row>
        <row r="1602">
          <cell r="B1602">
            <v>36188</v>
          </cell>
          <cell r="C1602">
            <v>45</v>
          </cell>
          <cell r="D1602">
            <v>37</v>
          </cell>
          <cell r="E1602">
            <v>51</v>
          </cell>
          <cell r="F1602">
            <v>28</v>
          </cell>
          <cell r="G1602">
            <v>42</v>
          </cell>
          <cell r="H1602">
            <v>30</v>
          </cell>
          <cell r="I1602">
            <v>50</v>
          </cell>
          <cell r="J1602">
            <v>43</v>
          </cell>
          <cell r="K1602">
            <v>48</v>
          </cell>
          <cell r="L1602">
            <v>42</v>
          </cell>
          <cell r="M1602">
            <v>48</v>
          </cell>
          <cell r="N1602">
            <v>42</v>
          </cell>
          <cell r="O1602">
            <v>48</v>
          </cell>
          <cell r="P1602">
            <v>34</v>
          </cell>
          <cell r="Q1602">
            <v>36</v>
          </cell>
          <cell r="R1602">
            <v>25</v>
          </cell>
          <cell r="S1602">
            <v>28</v>
          </cell>
          <cell r="T1602">
            <v>11</v>
          </cell>
          <cell r="U1602">
            <v>40</v>
          </cell>
          <cell r="V1602">
            <v>-1</v>
          </cell>
          <cell r="W1602">
            <v>40</v>
          </cell>
          <cell r="X1602">
            <v>26</v>
          </cell>
          <cell r="Y1602">
            <v>40</v>
          </cell>
          <cell r="Z1602">
            <v>19</v>
          </cell>
          <cell r="AA1602">
            <v>27</v>
          </cell>
          <cell r="AB1602">
            <v>11</v>
          </cell>
          <cell r="AC1602">
            <v>40</v>
          </cell>
          <cell r="AD1602">
            <v>13</v>
          </cell>
          <cell r="AE1602">
            <v>55</v>
          </cell>
          <cell r="AF1602">
            <v>34</v>
          </cell>
          <cell r="AG1602">
            <v>55</v>
          </cell>
          <cell r="AH1602">
            <v>38</v>
          </cell>
          <cell r="AI1602">
            <v>56</v>
          </cell>
          <cell r="AJ1602">
            <v>34</v>
          </cell>
          <cell r="AK1602">
            <v>53</v>
          </cell>
          <cell r="AL1602">
            <v>31</v>
          </cell>
          <cell r="AM1602">
            <v>64</v>
          </cell>
          <cell r="AN1602">
            <v>48</v>
          </cell>
          <cell r="AO1602">
            <v>63</v>
          </cell>
          <cell r="AP1602">
            <v>46</v>
          </cell>
          <cell r="AQ1602">
            <v>49</v>
          </cell>
          <cell r="AR1602">
            <v>21</v>
          </cell>
          <cell r="AS1602">
            <v>56</v>
          </cell>
          <cell r="AT1602">
            <v>40</v>
          </cell>
          <cell r="AU1602">
            <v>31</v>
          </cell>
          <cell r="AV1602">
            <v>17</v>
          </cell>
          <cell r="AW1602">
            <v>44</v>
          </cell>
          <cell r="AX1602">
            <v>20</v>
          </cell>
          <cell r="AY1602">
            <v>48</v>
          </cell>
          <cell r="AZ1602">
            <v>19</v>
          </cell>
        </row>
        <row r="1603">
          <cell r="B1603">
            <v>36189</v>
          </cell>
          <cell r="C1603">
            <v>52</v>
          </cell>
          <cell r="D1603">
            <v>45</v>
          </cell>
          <cell r="E1603">
            <v>56</v>
          </cell>
          <cell r="F1603">
            <v>45</v>
          </cell>
          <cell r="G1603">
            <v>44</v>
          </cell>
          <cell r="H1603">
            <v>37</v>
          </cell>
          <cell r="I1603">
            <v>57</v>
          </cell>
          <cell r="J1603">
            <v>48</v>
          </cell>
          <cell r="K1603">
            <v>40</v>
          </cell>
          <cell r="L1603">
            <v>47</v>
          </cell>
          <cell r="M1603">
            <v>43</v>
          </cell>
          <cell r="N1603">
            <v>45</v>
          </cell>
          <cell r="O1603">
            <v>58</v>
          </cell>
          <cell r="P1603">
            <v>30</v>
          </cell>
          <cell r="Q1603">
            <v>45</v>
          </cell>
          <cell r="R1603">
            <v>26</v>
          </cell>
          <cell r="S1603">
            <v>21</v>
          </cell>
          <cell r="T1603">
            <v>-2</v>
          </cell>
          <cell r="U1603">
            <v>39</v>
          </cell>
          <cell r="V1603">
            <v>24</v>
          </cell>
          <cell r="W1603">
            <v>47</v>
          </cell>
          <cell r="X1603">
            <v>32</v>
          </cell>
          <cell r="Y1603">
            <v>45</v>
          </cell>
          <cell r="Z1603">
            <v>26</v>
          </cell>
          <cell r="AA1603">
            <v>33</v>
          </cell>
          <cell r="AB1603">
            <v>20</v>
          </cell>
          <cell r="AC1603">
            <v>44</v>
          </cell>
          <cell r="AD1603">
            <v>14</v>
          </cell>
          <cell r="AE1603">
            <v>54</v>
          </cell>
          <cell r="AF1603">
            <v>33</v>
          </cell>
          <cell r="AG1603">
            <v>52</v>
          </cell>
          <cell r="AH1603">
            <v>41</v>
          </cell>
          <cell r="AI1603">
            <v>60</v>
          </cell>
          <cell r="AJ1603">
            <v>36</v>
          </cell>
          <cell r="AK1603">
            <v>57</v>
          </cell>
          <cell r="AL1603">
            <v>34</v>
          </cell>
          <cell r="AM1603">
            <v>67</v>
          </cell>
          <cell r="AN1603">
            <v>44</v>
          </cell>
          <cell r="AO1603">
            <v>65</v>
          </cell>
          <cell r="AP1603">
            <v>46</v>
          </cell>
          <cell r="AQ1603">
            <v>55</v>
          </cell>
          <cell r="AR1603">
            <v>20</v>
          </cell>
          <cell r="AS1603">
            <v>59</v>
          </cell>
          <cell r="AT1603">
            <v>34</v>
          </cell>
          <cell r="AU1603">
            <v>36</v>
          </cell>
          <cell r="AV1603">
            <v>18</v>
          </cell>
          <cell r="AW1603">
            <v>44</v>
          </cell>
          <cell r="AX1603">
            <v>18</v>
          </cell>
          <cell r="AY1603">
            <v>44</v>
          </cell>
          <cell r="AZ1603">
            <v>21</v>
          </cell>
        </row>
        <row r="1604">
          <cell r="B1604">
            <v>36190</v>
          </cell>
          <cell r="C1604">
            <v>40</v>
          </cell>
          <cell r="D1604">
            <v>35</v>
          </cell>
          <cell r="E1604">
            <v>52</v>
          </cell>
          <cell r="F1604">
            <v>33</v>
          </cell>
          <cell r="G1604">
            <v>48</v>
          </cell>
          <cell r="H1604">
            <v>39</v>
          </cell>
          <cell r="I1604">
            <v>47</v>
          </cell>
          <cell r="J1604">
            <v>43</v>
          </cell>
          <cell r="K1604">
            <v>40</v>
          </cell>
          <cell r="L1604">
            <v>42</v>
          </cell>
          <cell r="M1604">
            <v>43</v>
          </cell>
          <cell r="N1604">
            <v>42</v>
          </cell>
          <cell r="O1604">
            <v>55</v>
          </cell>
          <cell r="P1604">
            <v>30</v>
          </cell>
          <cell r="Q1604">
            <v>47</v>
          </cell>
          <cell r="R1604">
            <v>24</v>
          </cell>
          <cell r="S1604">
            <v>25</v>
          </cell>
          <cell r="T1604">
            <v>0</v>
          </cell>
          <cell r="U1604">
            <v>32</v>
          </cell>
          <cell r="V1604">
            <v>11</v>
          </cell>
          <cell r="W1604">
            <v>52</v>
          </cell>
          <cell r="X1604">
            <v>34</v>
          </cell>
          <cell r="Y1604">
            <v>49</v>
          </cell>
          <cell r="Z1604">
            <v>30</v>
          </cell>
          <cell r="AA1604">
            <v>37</v>
          </cell>
          <cell r="AB1604">
            <v>23</v>
          </cell>
          <cell r="AC1604">
            <v>43</v>
          </cell>
          <cell r="AD1604">
            <v>19</v>
          </cell>
          <cell r="AE1604">
            <v>47</v>
          </cell>
          <cell r="AF1604">
            <v>34</v>
          </cell>
          <cell r="AG1604">
            <v>58</v>
          </cell>
          <cell r="AH1604">
            <v>41</v>
          </cell>
          <cell r="AI1604">
            <v>63</v>
          </cell>
          <cell r="AJ1604">
            <v>37</v>
          </cell>
          <cell r="AK1604">
            <v>58</v>
          </cell>
          <cell r="AL1604">
            <v>37</v>
          </cell>
          <cell r="AM1604">
            <v>63</v>
          </cell>
          <cell r="AN1604">
            <v>46</v>
          </cell>
          <cell r="AO1604">
            <v>63</v>
          </cell>
          <cell r="AP1604">
            <v>50</v>
          </cell>
          <cell r="AQ1604">
            <v>57</v>
          </cell>
          <cell r="AR1604">
            <v>29</v>
          </cell>
          <cell r="AS1604">
            <v>59</v>
          </cell>
          <cell r="AT1604">
            <v>37</v>
          </cell>
          <cell r="AU1604">
            <v>35</v>
          </cell>
          <cell r="AV1604">
            <v>20</v>
          </cell>
          <cell r="AW1604">
            <v>45</v>
          </cell>
          <cell r="AX1604">
            <v>21</v>
          </cell>
          <cell r="AY1604">
            <v>41</v>
          </cell>
          <cell r="AZ1604">
            <v>25</v>
          </cell>
        </row>
        <row r="1605">
          <cell r="B1605">
            <v>36191</v>
          </cell>
          <cell r="C1605">
            <v>43</v>
          </cell>
          <cell r="D1605">
            <v>39</v>
          </cell>
          <cell r="E1605">
            <v>47</v>
          </cell>
          <cell r="F1605">
            <v>26</v>
          </cell>
          <cell r="G1605">
            <v>41</v>
          </cell>
          <cell r="H1605">
            <v>35</v>
          </cell>
          <cell r="I1605">
            <v>49</v>
          </cell>
          <cell r="J1605">
            <v>40</v>
          </cell>
          <cell r="K1605">
            <v>49</v>
          </cell>
          <cell r="L1605">
            <v>40</v>
          </cell>
          <cell r="M1605">
            <v>43</v>
          </cell>
          <cell r="N1605">
            <v>40</v>
          </cell>
          <cell r="O1605">
            <v>47</v>
          </cell>
          <cell r="P1605">
            <v>36</v>
          </cell>
          <cell r="Q1605">
            <v>40</v>
          </cell>
          <cell r="R1605">
            <v>31</v>
          </cell>
          <cell r="S1605">
            <v>42</v>
          </cell>
          <cell r="T1605">
            <v>6</v>
          </cell>
          <cell r="U1605">
            <v>33</v>
          </cell>
          <cell r="V1605">
            <v>8</v>
          </cell>
          <cell r="W1605">
            <v>50</v>
          </cell>
          <cell r="X1605">
            <v>24</v>
          </cell>
          <cell r="Y1605">
            <v>46</v>
          </cell>
          <cell r="Z1605">
            <v>29</v>
          </cell>
          <cell r="AA1605">
            <v>46</v>
          </cell>
          <cell r="AB1605">
            <v>20</v>
          </cell>
          <cell r="AC1605">
            <v>41</v>
          </cell>
          <cell r="AD1605">
            <v>29</v>
          </cell>
          <cell r="AE1605">
            <v>55</v>
          </cell>
          <cell r="AF1605">
            <v>39</v>
          </cell>
          <cell r="AG1605">
            <v>53</v>
          </cell>
          <cell r="AH1605">
            <v>48</v>
          </cell>
          <cell r="AI1605">
            <v>54</v>
          </cell>
          <cell r="AJ1605">
            <v>47</v>
          </cell>
          <cell r="AK1605">
            <v>55</v>
          </cell>
          <cell r="AL1605">
            <v>44</v>
          </cell>
          <cell r="AM1605">
            <v>59</v>
          </cell>
          <cell r="AN1605">
            <v>53</v>
          </cell>
          <cell r="AO1605">
            <v>60</v>
          </cell>
          <cell r="AP1605">
            <v>56</v>
          </cell>
          <cell r="AQ1605">
            <v>42</v>
          </cell>
          <cell r="AR1605">
            <v>32</v>
          </cell>
          <cell r="AS1605">
            <v>61</v>
          </cell>
          <cell r="AT1605">
            <v>43</v>
          </cell>
          <cell r="AU1605">
            <v>48</v>
          </cell>
          <cell r="AV1605">
            <v>25</v>
          </cell>
          <cell r="AW1605">
            <v>47</v>
          </cell>
          <cell r="AX1605">
            <v>21</v>
          </cell>
          <cell r="AY1605">
            <v>47</v>
          </cell>
          <cell r="AZ1605">
            <v>28</v>
          </cell>
        </row>
        <row r="1606">
          <cell r="B1606">
            <v>36192</v>
          </cell>
          <cell r="C1606">
            <v>44</v>
          </cell>
          <cell r="D1606">
            <v>35</v>
          </cell>
          <cell r="E1606">
            <v>45</v>
          </cell>
          <cell r="F1606">
            <v>30</v>
          </cell>
          <cell r="G1606">
            <v>35</v>
          </cell>
          <cell r="H1606">
            <v>27</v>
          </cell>
          <cell r="I1606">
            <v>48</v>
          </cell>
          <cell r="J1606">
            <v>38</v>
          </cell>
          <cell r="K1606">
            <v>49</v>
          </cell>
          <cell r="L1606">
            <v>37</v>
          </cell>
          <cell r="M1606">
            <v>49</v>
          </cell>
          <cell r="N1606">
            <v>34</v>
          </cell>
          <cell r="O1606">
            <v>45</v>
          </cell>
          <cell r="P1606">
            <v>26</v>
          </cell>
          <cell r="Q1606">
            <v>39</v>
          </cell>
          <cell r="R1606">
            <v>27</v>
          </cell>
          <cell r="S1606">
            <v>29</v>
          </cell>
          <cell r="T1606">
            <v>26</v>
          </cell>
          <cell r="U1606">
            <v>35</v>
          </cell>
          <cell r="V1606">
            <v>21</v>
          </cell>
          <cell r="W1606">
            <v>36</v>
          </cell>
          <cell r="X1606">
            <v>27</v>
          </cell>
          <cell r="Y1606">
            <v>40</v>
          </cell>
          <cell r="Z1606">
            <v>30</v>
          </cell>
          <cell r="AA1606">
            <v>34</v>
          </cell>
          <cell r="AB1606">
            <v>23</v>
          </cell>
          <cell r="AC1606">
            <v>37</v>
          </cell>
          <cell r="AD1606">
            <v>25</v>
          </cell>
          <cell r="AE1606">
            <v>55</v>
          </cell>
          <cell r="AF1606">
            <v>39</v>
          </cell>
          <cell r="AG1606">
            <v>54</v>
          </cell>
          <cell r="AH1606">
            <v>39</v>
          </cell>
          <cell r="AI1606">
            <v>56</v>
          </cell>
          <cell r="AJ1606">
            <v>35</v>
          </cell>
          <cell r="AK1606">
            <v>40</v>
          </cell>
          <cell r="AL1606">
            <v>22</v>
          </cell>
          <cell r="AM1606">
            <v>62</v>
          </cell>
          <cell r="AN1606">
            <v>46</v>
          </cell>
          <cell r="AO1606">
            <v>62</v>
          </cell>
          <cell r="AP1606">
            <v>50</v>
          </cell>
          <cell r="AQ1606">
            <v>69</v>
          </cell>
          <cell r="AR1606">
            <v>29</v>
          </cell>
          <cell r="AS1606">
            <v>61</v>
          </cell>
          <cell r="AT1606">
            <v>39</v>
          </cell>
          <cell r="AU1606">
            <v>35</v>
          </cell>
          <cell r="AV1606">
            <v>31</v>
          </cell>
          <cell r="AW1606">
            <v>48</v>
          </cell>
          <cell r="AX1606">
            <v>28</v>
          </cell>
          <cell r="AY1606">
            <v>48</v>
          </cell>
          <cell r="AZ1606">
            <v>23</v>
          </cell>
        </row>
        <row r="1607">
          <cell r="B1607">
            <v>36193</v>
          </cell>
          <cell r="C1607">
            <v>49</v>
          </cell>
          <cell r="D1607">
            <v>39</v>
          </cell>
          <cell r="E1607">
            <v>54</v>
          </cell>
          <cell r="F1607">
            <v>41</v>
          </cell>
          <cell r="G1607">
            <v>45</v>
          </cell>
          <cell r="H1607">
            <v>33</v>
          </cell>
          <cell r="I1607">
            <v>52</v>
          </cell>
          <cell r="J1607">
            <v>43</v>
          </cell>
          <cell r="K1607">
            <v>50</v>
          </cell>
          <cell r="L1607">
            <v>43</v>
          </cell>
          <cell r="M1607">
            <v>49</v>
          </cell>
          <cell r="N1607">
            <v>41</v>
          </cell>
          <cell r="O1607">
            <v>41</v>
          </cell>
          <cell r="P1607">
            <v>34</v>
          </cell>
          <cell r="Q1607">
            <v>35</v>
          </cell>
          <cell r="R1607">
            <v>28</v>
          </cell>
          <cell r="S1607">
            <v>33</v>
          </cell>
          <cell r="T1607">
            <v>14</v>
          </cell>
          <cell r="U1607">
            <v>44</v>
          </cell>
          <cell r="V1607">
            <v>29</v>
          </cell>
          <cell r="W1607">
            <v>45</v>
          </cell>
          <cell r="X1607">
            <v>32</v>
          </cell>
          <cell r="Y1607">
            <v>43</v>
          </cell>
          <cell r="Z1607">
            <v>31</v>
          </cell>
          <cell r="AA1607">
            <v>35</v>
          </cell>
          <cell r="AB1607">
            <v>20</v>
          </cell>
          <cell r="AC1607">
            <v>42</v>
          </cell>
          <cell r="AD1607">
            <v>25</v>
          </cell>
          <cell r="AE1607">
            <v>55</v>
          </cell>
          <cell r="AF1607">
            <v>32</v>
          </cell>
          <cell r="AG1607">
            <v>56</v>
          </cell>
          <cell r="AH1607">
            <v>38</v>
          </cell>
          <cell r="AI1607">
            <v>58</v>
          </cell>
          <cell r="AJ1607">
            <v>34</v>
          </cell>
          <cell r="AK1607">
            <v>40</v>
          </cell>
          <cell r="AL1607">
            <v>22</v>
          </cell>
          <cell r="AM1607">
            <v>72</v>
          </cell>
          <cell r="AN1607">
            <v>46</v>
          </cell>
          <cell r="AO1607">
            <v>69</v>
          </cell>
          <cell r="AP1607">
            <v>47</v>
          </cell>
          <cell r="AQ1607">
            <v>68</v>
          </cell>
          <cell r="AR1607">
            <v>24</v>
          </cell>
          <cell r="AS1607">
            <v>60</v>
          </cell>
          <cell r="AT1607">
            <v>38</v>
          </cell>
          <cell r="AU1607">
            <v>38</v>
          </cell>
          <cell r="AV1607">
            <v>19</v>
          </cell>
          <cell r="AW1607">
            <v>43</v>
          </cell>
          <cell r="AX1607">
            <v>20</v>
          </cell>
          <cell r="AY1607">
            <v>48</v>
          </cell>
          <cell r="AZ1607">
            <v>21</v>
          </cell>
        </row>
        <row r="1608">
          <cell r="B1608">
            <v>36194</v>
          </cell>
          <cell r="C1608">
            <v>45</v>
          </cell>
          <cell r="D1608">
            <v>40</v>
          </cell>
          <cell r="E1608">
            <v>43</v>
          </cell>
          <cell r="F1608">
            <v>30</v>
          </cell>
          <cell r="G1608">
            <v>37</v>
          </cell>
          <cell r="H1608">
            <v>32</v>
          </cell>
          <cell r="I1608">
            <v>48</v>
          </cell>
          <cell r="J1608">
            <v>37</v>
          </cell>
          <cell r="K1608">
            <v>49</v>
          </cell>
          <cell r="L1608">
            <v>35</v>
          </cell>
          <cell r="M1608">
            <v>51</v>
          </cell>
          <cell r="N1608">
            <v>34</v>
          </cell>
          <cell r="O1608">
            <v>48</v>
          </cell>
          <cell r="P1608">
            <v>38</v>
          </cell>
          <cell r="Q1608">
            <v>41</v>
          </cell>
          <cell r="R1608">
            <v>29</v>
          </cell>
          <cell r="S1608">
            <v>35</v>
          </cell>
          <cell r="T1608">
            <v>30</v>
          </cell>
          <cell r="U1608">
            <v>38</v>
          </cell>
          <cell r="V1608">
            <v>33</v>
          </cell>
          <cell r="W1608">
            <v>41</v>
          </cell>
          <cell r="X1608">
            <v>32</v>
          </cell>
          <cell r="Y1608">
            <v>44</v>
          </cell>
          <cell r="Z1608">
            <v>36</v>
          </cell>
          <cell r="AA1608">
            <v>41</v>
          </cell>
          <cell r="AB1608">
            <v>25</v>
          </cell>
          <cell r="AC1608">
            <v>37</v>
          </cell>
          <cell r="AD1608">
            <v>32</v>
          </cell>
          <cell r="AE1608">
            <v>55</v>
          </cell>
          <cell r="AF1608">
            <v>36</v>
          </cell>
          <cell r="AG1608">
            <v>56</v>
          </cell>
          <cell r="AH1608">
            <v>42</v>
          </cell>
          <cell r="AI1608">
            <v>60</v>
          </cell>
          <cell r="AJ1608">
            <v>40</v>
          </cell>
          <cell r="AK1608">
            <v>40</v>
          </cell>
          <cell r="AL1608">
            <v>22</v>
          </cell>
          <cell r="AM1608">
            <v>67</v>
          </cell>
          <cell r="AN1608">
            <v>50</v>
          </cell>
          <cell r="AO1608">
            <v>67</v>
          </cell>
          <cell r="AP1608">
            <v>47</v>
          </cell>
          <cell r="AQ1608">
            <v>60</v>
          </cell>
          <cell r="AR1608">
            <v>31</v>
          </cell>
          <cell r="AS1608">
            <v>66</v>
          </cell>
          <cell r="AT1608">
            <v>43</v>
          </cell>
          <cell r="AU1608">
            <v>47</v>
          </cell>
          <cell r="AV1608">
            <v>32</v>
          </cell>
          <cell r="AW1608">
            <v>53</v>
          </cell>
          <cell r="AX1608">
            <v>23</v>
          </cell>
          <cell r="AY1608">
            <v>48</v>
          </cell>
          <cell r="AZ1608">
            <v>37</v>
          </cell>
        </row>
        <row r="1609">
          <cell r="B1609">
            <v>36195</v>
          </cell>
          <cell r="C1609">
            <v>48</v>
          </cell>
          <cell r="D1609">
            <v>39</v>
          </cell>
          <cell r="E1609">
            <v>52</v>
          </cell>
          <cell r="F1609">
            <v>35</v>
          </cell>
          <cell r="G1609">
            <v>43</v>
          </cell>
          <cell r="H1609">
            <v>33</v>
          </cell>
          <cell r="I1609">
            <v>50</v>
          </cell>
          <cell r="J1609">
            <v>42</v>
          </cell>
          <cell r="K1609">
            <v>48</v>
          </cell>
          <cell r="L1609">
            <v>42</v>
          </cell>
          <cell r="M1609">
            <v>49</v>
          </cell>
          <cell r="N1609">
            <v>41</v>
          </cell>
          <cell r="O1609">
            <v>48</v>
          </cell>
          <cell r="P1609">
            <v>35</v>
          </cell>
          <cell r="Q1609">
            <v>44</v>
          </cell>
          <cell r="R1609">
            <v>35</v>
          </cell>
          <cell r="S1609">
            <v>43</v>
          </cell>
          <cell r="T1609">
            <v>17</v>
          </cell>
          <cell r="U1609">
            <v>40</v>
          </cell>
          <cell r="V1609">
            <v>22</v>
          </cell>
          <cell r="W1609">
            <v>45</v>
          </cell>
          <cell r="X1609">
            <v>32</v>
          </cell>
          <cell r="Y1609">
            <v>57</v>
          </cell>
          <cell r="Z1609">
            <v>26</v>
          </cell>
          <cell r="AA1609">
            <v>52</v>
          </cell>
          <cell r="AB1609">
            <v>24</v>
          </cell>
          <cell r="AC1609">
            <v>57</v>
          </cell>
          <cell r="AD1609">
            <v>26</v>
          </cell>
          <cell r="AE1609">
            <v>55</v>
          </cell>
          <cell r="AF1609">
            <v>44</v>
          </cell>
          <cell r="AG1609">
            <v>55</v>
          </cell>
          <cell r="AH1609">
            <v>48</v>
          </cell>
          <cell r="AI1609">
            <v>56</v>
          </cell>
          <cell r="AJ1609">
            <v>42</v>
          </cell>
          <cell r="AK1609">
            <v>40</v>
          </cell>
          <cell r="AL1609">
            <v>22</v>
          </cell>
          <cell r="AM1609">
            <v>57</v>
          </cell>
          <cell r="AN1609">
            <v>50</v>
          </cell>
          <cell r="AO1609">
            <v>58</v>
          </cell>
          <cell r="AP1609">
            <v>57</v>
          </cell>
          <cell r="AQ1609">
            <v>52</v>
          </cell>
          <cell r="AR1609">
            <v>40</v>
          </cell>
          <cell r="AS1609">
            <v>57</v>
          </cell>
          <cell r="AT1609">
            <v>43</v>
          </cell>
          <cell r="AU1609">
            <v>52</v>
          </cell>
          <cell r="AV1609">
            <v>31</v>
          </cell>
          <cell r="AW1609">
            <v>53</v>
          </cell>
          <cell r="AX1609">
            <v>29</v>
          </cell>
          <cell r="AY1609">
            <v>48</v>
          </cell>
          <cell r="AZ1609">
            <v>22</v>
          </cell>
        </row>
        <row r="1610">
          <cell r="B1610">
            <v>36196</v>
          </cell>
          <cell r="C1610">
            <v>43</v>
          </cell>
          <cell r="D1610">
            <v>41</v>
          </cell>
          <cell r="E1610">
            <v>41</v>
          </cell>
          <cell r="F1610">
            <v>29</v>
          </cell>
          <cell r="G1610">
            <v>42</v>
          </cell>
          <cell r="H1610">
            <v>33</v>
          </cell>
          <cell r="I1610">
            <v>45</v>
          </cell>
          <cell r="J1610">
            <v>43</v>
          </cell>
          <cell r="K1610">
            <v>40</v>
          </cell>
          <cell r="L1610">
            <v>44</v>
          </cell>
          <cell r="M1610">
            <v>47</v>
          </cell>
          <cell r="N1610">
            <v>43</v>
          </cell>
          <cell r="O1610">
            <v>40</v>
          </cell>
          <cell r="P1610">
            <v>39</v>
          </cell>
          <cell r="Q1610">
            <v>44</v>
          </cell>
          <cell r="R1610">
            <v>34</v>
          </cell>
          <cell r="S1610">
            <v>34</v>
          </cell>
          <cell r="T1610">
            <v>24</v>
          </cell>
          <cell r="U1610">
            <v>41</v>
          </cell>
          <cell r="V1610">
            <v>30</v>
          </cell>
          <cell r="W1610">
            <v>42</v>
          </cell>
          <cell r="X1610">
            <v>32</v>
          </cell>
          <cell r="Y1610">
            <v>45</v>
          </cell>
          <cell r="Z1610">
            <v>30</v>
          </cell>
          <cell r="AA1610">
            <v>36</v>
          </cell>
          <cell r="AB1610">
            <v>24</v>
          </cell>
          <cell r="AC1610">
            <v>44</v>
          </cell>
          <cell r="AD1610">
            <v>26</v>
          </cell>
          <cell r="AE1610">
            <v>57</v>
          </cell>
          <cell r="AF1610">
            <v>46</v>
          </cell>
          <cell r="AG1610">
            <v>54</v>
          </cell>
          <cell r="AH1610">
            <v>47</v>
          </cell>
          <cell r="AI1610">
            <v>58</v>
          </cell>
          <cell r="AJ1610">
            <v>46</v>
          </cell>
          <cell r="AK1610">
            <v>59</v>
          </cell>
          <cell r="AL1610">
            <v>41</v>
          </cell>
          <cell r="AM1610">
            <v>57</v>
          </cell>
          <cell r="AN1610">
            <v>53</v>
          </cell>
          <cell r="AO1610">
            <v>59</v>
          </cell>
          <cell r="AP1610">
            <v>54</v>
          </cell>
          <cell r="AQ1610">
            <v>50</v>
          </cell>
          <cell r="AR1610">
            <v>38</v>
          </cell>
          <cell r="AS1610">
            <v>51</v>
          </cell>
          <cell r="AT1610">
            <v>39</v>
          </cell>
          <cell r="AU1610">
            <v>38</v>
          </cell>
          <cell r="AV1610">
            <v>27</v>
          </cell>
          <cell r="AW1610">
            <v>43</v>
          </cell>
          <cell r="AX1610">
            <v>35</v>
          </cell>
          <cell r="AY1610">
            <v>52</v>
          </cell>
          <cell r="AZ1610">
            <v>24</v>
          </cell>
        </row>
        <row r="1611">
          <cell r="B1611">
            <v>36197</v>
          </cell>
          <cell r="C1611">
            <v>51</v>
          </cell>
          <cell r="D1611">
            <v>41</v>
          </cell>
          <cell r="E1611">
            <v>47</v>
          </cell>
          <cell r="F1611">
            <v>29</v>
          </cell>
          <cell r="G1611">
            <v>38</v>
          </cell>
          <cell r="H1611">
            <v>33</v>
          </cell>
          <cell r="I1611">
            <v>51</v>
          </cell>
          <cell r="J1611">
            <v>43</v>
          </cell>
          <cell r="K1611">
            <v>40</v>
          </cell>
          <cell r="L1611">
            <v>44</v>
          </cell>
          <cell r="M1611">
            <v>51</v>
          </cell>
          <cell r="N1611">
            <v>43</v>
          </cell>
          <cell r="O1611">
            <v>50</v>
          </cell>
          <cell r="P1611">
            <v>39</v>
          </cell>
          <cell r="Q1611">
            <v>43</v>
          </cell>
          <cell r="R1611">
            <v>34</v>
          </cell>
          <cell r="S1611">
            <v>39</v>
          </cell>
          <cell r="T1611">
            <v>24</v>
          </cell>
          <cell r="U1611">
            <v>46</v>
          </cell>
          <cell r="V1611">
            <v>30</v>
          </cell>
          <cell r="W1611">
            <v>51</v>
          </cell>
          <cell r="X1611">
            <v>32</v>
          </cell>
          <cell r="Y1611">
            <v>53</v>
          </cell>
          <cell r="Z1611">
            <v>30</v>
          </cell>
          <cell r="AA1611">
            <v>44</v>
          </cell>
          <cell r="AB1611">
            <v>24</v>
          </cell>
          <cell r="AC1611">
            <v>47</v>
          </cell>
          <cell r="AD1611">
            <v>26</v>
          </cell>
          <cell r="AE1611">
            <v>50</v>
          </cell>
          <cell r="AF1611">
            <v>46</v>
          </cell>
          <cell r="AG1611">
            <v>54</v>
          </cell>
          <cell r="AH1611">
            <v>47</v>
          </cell>
          <cell r="AI1611">
            <v>54</v>
          </cell>
          <cell r="AJ1611">
            <v>46</v>
          </cell>
          <cell r="AK1611">
            <v>56</v>
          </cell>
          <cell r="AL1611">
            <v>41</v>
          </cell>
          <cell r="AM1611">
            <v>59</v>
          </cell>
          <cell r="AN1611">
            <v>53</v>
          </cell>
          <cell r="AO1611">
            <v>61</v>
          </cell>
          <cell r="AP1611">
            <v>54</v>
          </cell>
          <cell r="AQ1611">
            <v>53</v>
          </cell>
          <cell r="AR1611">
            <v>38</v>
          </cell>
          <cell r="AS1611">
            <v>59</v>
          </cell>
          <cell r="AT1611">
            <v>39</v>
          </cell>
          <cell r="AU1611">
            <v>49</v>
          </cell>
          <cell r="AV1611">
            <v>27</v>
          </cell>
          <cell r="AW1611">
            <v>47</v>
          </cell>
          <cell r="AX1611">
            <v>35</v>
          </cell>
          <cell r="AY1611">
            <v>52</v>
          </cell>
          <cell r="AZ1611">
            <v>24</v>
          </cell>
        </row>
        <row r="1612">
          <cell r="B1612">
            <v>36198</v>
          </cell>
          <cell r="C1612">
            <v>43</v>
          </cell>
          <cell r="D1612">
            <v>40</v>
          </cell>
          <cell r="E1612">
            <v>49</v>
          </cell>
          <cell r="F1612">
            <v>38</v>
          </cell>
          <cell r="G1612">
            <v>43</v>
          </cell>
          <cell r="H1612">
            <v>36</v>
          </cell>
          <cell r="I1612">
            <v>46</v>
          </cell>
          <cell r="J1612">
            <v>44</v>
          </cell>
          <cell r="K1612">
            <v>40</v>
          </cell>
          <cell r="L1612">
            <v>44</v>
          </cell>
          <cell r="M1612">
            <v>47</v>
          </cell>
          <cell r="N1612">
            <v>45</v>
          </cell>
          <cell r="O1612">
            <v>46</v>
          </cell>
          <cell r="P1612">
            <v>43</v>
          </cell>
          <cell r="Q1612">
            <v>50</v>
          </cell>
          <cell r="R1612">
            <v>41</v>
          </cell>
          <cell r="S1612">
            <v>45</v>
          </cell>
          <cell r="T1612">
            <v>35</v>
          </cell>
          <cell r="U1612">
            <v>47</v>
          </cell>
          <cell r="V1612">
            <v>36</v>
          </cell>
          <cell r="W1612">
            <v>49</v>
          </cell>
          <cell r="X1612">
            <v>33</v>
          </cell>
          <cell r="Y1612">
            <v>54</v>
          </cell>
          <cell r="Z1612">
            <v>38</v>
          </cell>
          <cell r="AA1612">
            <v>51</v>
          </cell>
          <cell r="AB1612">
            <v>35</v>
          </cell>
          <cell r="AC1612">
            <v>58</v>
          </cell>
          <cell r="AD1612">
            <v>33</v>
          </cell>
          <cell r="AE1612">
            <v>58</v>
          </cell>
          <cell r="AF1612">
            <v>49</v>
          </cell>
          <cell r="AG1612">
            <v>58</v>
          </cell>
          <cell r="AH1612">
            <v>51</v>
          </cell>
          <cell r="AI1612">
            <v>58</v>
          </cell>
          <cell r="AJ1612">
            <v>50</v>
          </cell>
          <cell r="AK1612">
            <v>59</v>
          </cell>
          <cell r="AL1612">
            <v>50</v>
          </cell>
          <cell r="AM1612">
            <v>60</v>
          </cell>
          <cell r="AN1612">
            <v>48</v>
          </cell>
          <cell r="AO1612">
            <v>62</v>
          </cell>
          <cell r="AP1612">
            <v>51</v>
          </cell>
          <cell r="AQ1612">
            <v>51</v>
          </cell>
          <cell r="AR1612">
            <v>43</v>
          </cell>
          <cell r="AS1612">
            <v>57</v>
          </cell>
          <cell r="AT1612">
            <v>41</v>
          </cell>
          <cell r="AU1612">
            <v>52</v>
          </cell>
          <cell r="AV1612">
            <v>41</v>
          </cell>
          <cell r="AW1612">
            <v>50</v>
          </cell>
          <cell r="AX1612">
            <v>32</v>
          </cell>
          <cell r="AY1612">
            <v>65</v>
          </cell>
          <cell r="AZ1612">
            <v>30</v>
          </cell>
        </row>
        <row r="1613">
          <cell r="B1613">
            <v>36199</v>
          </cell>
          <cell r="C1613">
            <v>43</v>
          </cell>
          <cell r="D1613">
            <v>37</v>
          </cell>
          <cell r="E1613">
            <v>42</v>
          </cell>
          <cell r="F1613">
            <v>31</v>
          </cell>
          <cell r="G1613">
            <v>38</v>
          </cell>
          <cell r="H1613">
            <v>29</v>
          </cell>
          <cell r="I1613">
            <v>44</v>
          </cell>
          <cell r="J1613">
            <v>37</v>
          </cell>
          <cell r="K1613">
            <v>40</v>
          </cell>
          <cell r="L1613">
            <v>36</v>
          </cell>
          <cell r="M1613">
            <v>40</v>
          </cell>
          <cell r="N1613">
            <v>34</v>
          </cell>
          <cell r="O1613">
            <v>40</v>
          </cell>
          <cell r="P1613">
            <v>30</v>
          </cell>
          <cell r="Q1613">
            <v>39</v>
          </cell>
          <cell r="R1613">
            <v>32</v>
          </cell>
          <cell r="S1613">
            <v>34</v>
          </cell>
          <cell r="T1613">
            <v>29</v>
          </cell>
          <cell r="U1613">
            <v>40</v>
          </cell>
          <cell r="V1613">
            <v>27</v>
          </cell>
          <cell r="W1613">
            <v>44</v>
          </cell>
          <cell r="X1613">
            <v>29</v>
          </cell>
          <cell r="Y1613">
            <v>44</v>
          </cell>
          <cell r="Z1613">
            <v>31</v>
          </cell>
          <cell r="AA1613">
            <v>43</v>
          </cell>
          <cell r="AB1613">
            <v>34</v>
          </cell>
          <cell r="AC1613">
            <v>49</v>
          </cell>
          <cell r="AD1613">
            <v>40</v>
          </cell>
          <cell r="AE1613">
            <v>56</v>
          </cell>
          <cell r="AF1613">
            <v>49</v>
          </cell>
          <cell r="AG1613">
            <v>58</v>
          </cell>
          <cell r="AH1613">
            <v>51</v>
          </cell>
          <cell r="AI1613">
            <v>61</v>
          </cell>
          <cell r="AJ1613">
            <v>50</v>
          </cell>
          <cell r="AK1613">
            <v>65</v>
          </cell>
          <cell r="AL1613">
            <v>53</v>
          </cell>
          <cell r="AM1613">
            <v>60</v>
          </cell>
          <cell r="AN1613">
            <v>56</v>
          </cell>
          <cell r="AO1613">
            <v>65</v>
          </cell>
          <cell r="AP1613">
            <v>55</v>
          </cell>
          <cell r="AQ1613">
            <v>44</v>
          </cell>
          <cell r="AR1613">
            <v>43</v>
          </cell>
          <cell r="AS1613">
            <v>67</v>
          </cell>
          <cell r="AT1613">
            <v>43</v>
          </cell>
          <cell r="AU1613">
            <v>45</v>
          </cell>
          <cell r="AV1613">
            <v>41</v>
          </cell>
          <cell r="AW1613">
            <v>55</v>
          </cell>
          <cell r="AX1613">
            <v>29</v>
          </cell>
          <cell r="AY1613">
            <v>65</v>
          </cell>
          <cell r="AZ1613">
            <v>36</v>
          </cell>
        </row>
        <row r="1614">
          <cell r="B1614">
            <v>36200</v>
          </cell>
          <cell r="C1614">
            <v>38</v>
          </cell>
          <cell r="D1614">
            <v>31</v>
          </cell>
          <cell r="E1614">
            <v>41</v>
          </cell>
          <cell r="F1614">
            <v>25</v>
          </cell>
          <cell r="G1614">
            <v>30</v>
          </cell>
          <cell r="H1614">
            <v>23</v>
          </cell>
          <cell r="I1614">
            <v>43</v>
          </cell>
          <cell r="J1614">
            <v>35</v>
          </cell>
          <cell r="K1614">
            <v>40</v>
          </cell>
          <cell r="L1614">
            <v>33</v>
          </cell>
          <cell r="M1614">
            <v>43</v>
          </cell>
          <cell r="N1614">
            <v>34</v>
          </cell>
          <cell r="O1614">
            <v>39</v>
          </cell>
          <cell r="P1614">
            <v>32</v>
          </cell>
          <cell r="Q1614">
            <v>58</v>
          </cell>
          <cell r="R1614">
            <v>38</v>
          </cell>
          <cell r="S1614">
            <v>52</v>
          </cell>
          <cell r="T1614">
            <v>30</v>
          </cell>
          <cell r="U1614">
            <v>37</v>
          </cell>
          <cell r="V1614">
            <v>30</v>
          </cell>
          <cell r="W1614">
            <v>34</v>
          </cell>
          <cell r="X1614">
            <v>24</v>
          </cell>
          <cell r="Y1614">
            <v>56</v>
          </cell>
          <cell r="Z1614">
            <v>35</v>
          </cell>
          <cell r="AA1614">
            <v>54</v>
          </cell>
          <cell r="AB1614">
            <v>25</v>
          </cell>
          <cell r="AC1614">
            <v>57</v>
          </cell>
          <cell r="AD1614">
            <v>27</v>
          </cell>
          <cell r="AE1614">
            <v>56</v>
          </cell>
          <cell r="AF1614">
            <v>56</v>
          </cell>
          <cell r="AG1614">
            <v>54</v>
          </cell>
          <cell r="AH1614">
            <v>53</v>
          </cell>
          <cell r="AI1614">
            <v>57</v>
          </cell>
          <cell r="AJ1614">
            <v>56</v>
          </cell>
          <cell r="AK1614">
            <v>61</v>
          </cell>
          <cell r="AL1614">
            <v>54</v>
          </cell>
          <cell r="AM1614">
            <v>58</v>
          </cell>
          <cell r="AN1614">
            <v>55</v>
          </cell>
          <cell r="AO1614">
            <v>61</v>
          </cell>
          <cell r="AP1614">
            <v>56</v>
          </cell>
          <cell r="AQ1614">
            <v>37</v>
          </cell>
          <cell r="AR1614">
            <v>37</v>
          </cell>
          <cell r="AS1614">
            <v>73</v>
          </cell>
          <cell r="AT1614">
            <v>48</v>
          </cell>
          <cell r="AU1614">
            <v>62</v>
          </cell>
          <cell r="AV1614">
            <v>34</v>
          </cell>
          <cell r="AW1614">
            <v>64</v>
          </cell>
          <cell r="AX1614">
            <v>41</v>
          </cell>
          <cell r="AY1614">
            <v>69</v>
          </cell>
          <cell r="AZ1614">
            <v>22</v>
          </cell>
        </row>
        <row r="1615">
          <cell r="B1615">
            <v>36201</v>
          </cell>
          <cell r="C1615">
            <v>41</v>
          </cell>
          <cell r="D1615">
            <v>32</v>
          </cell>
          <cell r="E1615">
            <v>43</v>
          </cell>
          <cell r="F1615">
            <v>19</v>
          </cell>
          <cell r="G1615">
            <v>30</v>
          </cell>
          <cell r="H1615">
            <v>18</v>
          </cell>
          <cell r="I1615">
            <v>42</v>
          </cell>
          <cell r="J1615">
            <v>34</v>
          </cell>
          <cell r="K1615">
            <v>43</v>
          </cell>
          <cell r="L1615">
            <v>33</v>
          </cell>
          <cell r="M1615">
            <v>44</v>
          </cell>
          <cell r="N1615">
            <v>33</v>
          </cell>
          <cell r="O1615">
            <v>43</v>
          </cell>
          <cell r="P1615">
            <v>30</v>
          </cell>
          <cell r="Q1615">
            <v>33</v>
          </cell>
          <cell r="R1615">
            <v>23</v>
          </cell>
          <cell r="S1615">
            <v>24</v>
          </cell>
          <cell r="T1615">
            <v>20</v>
          </cell>
          <cell r="U1615">
            <v>30</v>
          </cell>
          <cell r="V1615">
            <v>21</v>
          </cell>
          <cell r="W1615">
            <v>25</v>
          </cell>
          <cell r="X1615">
            <v>18</v>
          </cell>
          <cell r="Y1615">
            <v>34</v>
          </cell>
          <cell r="Z1615">
            <v>27</v>
          </cell>
          <cell r="AA1615">
            <v>50</v>
          </cell>
          <cell r="AB1615">
            <v>46</v>
          </cell>
          <cell r="AC1615">
            <v>59</v>
          </cell>
          <cell r="AD1615">
            <v>32</v>
          </cell>
          <cell r="AE1615">
            <v>55</v>
          </cell>
          <cell r="AF1615">
            <v>31</v>
          </cell>
          <cell r="AG1615">
            <v>51</v>
          </cell>
          <cell r="AH1615">
            <v>40</v>
          </cell>
          <cell r="AI1615">
            <v>53</v>
          </cell>
          <cell r="AJ1615">
            <v>36</v>
          </cell>
          <cell r="AK1615">
            <v>40</v>
          </cell>
          <cell r="AL1615">
            <v>22</v>
          </cell>
          <cell r="AM1615">
            <v>58</v>
          </cell>
          <cell r="AN1615">
            <v>46</v>
          </cell>
          <cell r="AO1615">
            <v>58</v>
          </cell>
          <cell r="AP1615">
            <v>52</v>
          </cell>
          <cell r="AQ1615">
            <v>33</v>
          </cell>
          <cell r="AR1615">
            <v>23</v>
          </cell>
          <cell r="AS1615">
            <v>48</v>
          </cell>
          <cell r="AT1615">
            <v>40</v>
          </cell>
          <cell r="AU1615">
            <v>28</v>
          </cell>
          <cell r="AV1615">
            <v>24</v>
          </cell>
          <cell r="AW1615">
            <v>55</v>
          </cell>
          <cell r="AX1615">
            <v>53</v>
          </cell>
          <cell r="AY1615">
            <v>48</v>
          </cell>
          <cell r="AZ1615">
            <v>38</v>
          </cell>
        </row>
        <row r="1616">
          <cell r="B1616">
            <v>36202</v>
          </cell>
          <cell r="C1616">
            <v>49</v>
          </cell>
          <cell r="D1616">
            <v>33</v>
          </cell>
          <cell r="E1616">
            <v>40</v>
          </cell>
          <cell r="F1616">
            <v>21</v>
          </cell>
          <cell r="G1616">
            <v>33</v>
          </cell>
          <cell r="H1616">
            <v>16</v>
          </cell>
          <cell r="I1616">
            <v>48</v>
          </cell>
          <cell r="J1616">
            <v>36</v>
          </cell>
          <cell r="K1616">
            <v>46</v>
          </cell>
          <cell r="L1616">
            <v>34</v>
          </cell>
          <cell r="M1616">
            <v>51</v>
          </cell>
          <cell r="N1616">
            <v>32</v>
          </cell>
          <cell r="O1616">
            <v>45</v>
          </cell>
          <cell r="P1616">
            <v>28</v>
          </cell>
          <cell r="Q1616">
            <v>37</v>
          </cell>
          <cell r="R1616">
            <v>21</v>
          </cell>
          <cell r="S1616">
            <v>28</v>
          </cell>
          <cell r="T1616">
            <v>10</v>
          </cell>
          <cell r="U1616">
            <v>32</v>
          </cell>
          <cell r="V1616">
            <v>12</v>
          </cell>
          <cell r="W1616">
            <v>28</v>
          </cell>
          <cell r="X1616">
            <v>4</v>
          </cell>
          <cell r="Y1616">
            <v>36</v>
          </cell>
          <cell r="Z1616">
            <v>18</v>
          </cell>
          <cell r="AA1616">
            <v>20</v>
          </cell>
          <cell r="AB1616">
            <v>-4</v>
          </cell>
          <cell r="AC1616">
            <v>19</v>
          </cell>
          <cell r="AD1616">
            <v>9</v>
          </cell>
          <cell r="AE1616">
            <v>55</v>
          </cell>
          <cell r="AF1616">
            <v>34</v>
          </cell>
          <cell r="AG1616">
            <v>54</v>
          </cell>
          <cell r="AH1616">
            <v>41</v>
          </cell>
          <cell r="AI1616">
            <v>61</v>
          </cell>
          <cell r="AJ1616">
            <v>33</v>
          </cell>
          <cell r="AK1616">
            <v>40</v>
          </cell>
          <cell r="AL1616">
            <v>22</v>
          </cell>
          <cell r="AM1616">
            <v>66</v>
          </cell>
          <cell r="AN1616">
            <v>42</v>
          </cell>
          <cell r="AO1616">
            <v>61</v>
          </cell>
          <cell r="AP1616">
            <v>45</v>
          </cell>
          <cell r="AQ1616">
            <v>37</v>
          </cell>
          <cell r="AR1616">
            <v>18</v>
          </cell>
          <cell r="AS1616">
            <v>50</v>
          </cell>
          <cell r="AT1616">
            <v>37</v>
          </cell>
          <cell r="AU1616">
            <v>28</v>
          </cell>
          <cell r="AV1616">
            <v>17</v>
          </cell>
          <cell r="AW1616">
            <v>30</v>
          </cell>
          <cell r="AX1616">
            <v>18</v>
          </cell>
          <cell r="AY1616">
            <v>48</v>
          </cell>
          <cell r="AZ1616">
            <v>14</v>
          </cell>
        </row>
        <row r="1617">
          <cell r="B1617">
            <v>36203</v>
          </cell>
          <cell r="C1617">
            <v>51</v>
          </cell>
          <cell r="D1617">
            <v>44</v>
          </cell>
          <cell r="E1617">
            <v>44</v>
          </cell>
          <cell r="F1617">
            <v>29</v>
          </cell>
          <cell r="G1617">
            <v>38</v>
          </cell>
          <cell r="H1617">
            <v>23</v>
          </cell>
          <cell r="I1617">
            <v>51</v>
          </cell>
          <cell r="J1617">
            <v>43</v>
          </cell>
          <cell r="K1617">
            <v>40</v>
          </cell>
          <cell r="L1617">
            <v>33</v>
          </cell>
          <cell r="M1617">
            <v>56</v>
          </cell>
          <cell r="N1617">
            <v>38</v>
          </cell>
          <cell r="O1617">
            <v>59</v>
          </cell>
          <cell r="P1617">
            <v>35</v>
          </cell>
          <cell r="Q1617">
            <v>43</v>
          </cell>
          <cell r="R1617">
            <v>26</v>
          </cell>
          <cell r="S1617">
            <v>27</v>
          </cell>
          <cell r="T1617">
            <v>10</v>
          </cell>
          <cell r="U1617">
            <v>36</v>
          </cell>
          <cell r="V1617">
            <v>7</v>
          </cell>
          <cell r="W1617">
            <v>39</v>
          </cell>
          <cell r="X1617">
            <v>22</v>
          </cell>
          <cell r="Y1617">
            <v>49</v>
          </cell>
          <cell r="Z1617">
            <v>22</v>
          </cell>
          <cell r="AA1617">
            <v>32</v>
          </cell>
          <cell r="AB1617">
            <v>13</v>
          </cell>
          <cell r="AC1617">
            <v>46</v>
          </cell>
          <cell r="AD1617">
            <v>13</v>
          </cell>
          <cell r="AE1617">
            <v>55</v>
          </cell>
          <cell r="AF1617">
            <v>37</v>
          </cell>
          <cell r="AG1617">
            <v>53</v>
          </cell>
          <cell r="AH1617">
            <v>46</v>
          </cell>
          <cell r="AI1617">
            <v>60</v>
          </cell>
          <cell r="AJ1617">
            <v>36</v>
          </cell>
          <cell r="AK1617">
            <v>62</v>
          </cell>
          <cell r="AL1617">
            <v>34</v>
          </cell>
          <cell r="AM1617">
            <v>75</v>
          </cell>
          <cell r="AN1617">
            <v>44</v>
          </cell>
          <cell r="AO1617">
            <v>70</v>
          </cell>
          <cell r="AP1617">
            <v>45</v>
          </cell>
          <cell r="AQ1617">
            <v>41</v>
          </cell>
          <cell r="AR1617">
            <v>25</v>
          </cell>
          <cell r="AS1617">
            <v>59</v>
          </cell>
          <cell r="AT1617">
            <v>30</v>
          </cell>
          <cell r="AU1617">
            <v>33</v>
          </cell>
          <cell r="AV1617">
            <v>15</v>
          </cell>
          <cell r="AW1617">
            <v>38</v>
          </cell>
          <cell r="AX1617">
            <v>15</v>
          </cell>
          <cell r="AY1617">
            <v>46</v>
          </cell>
          <cell r="AZ1617">
            <v>12</v>
          </cell>
        </row>
        <row r="1618">
          <cell r="B1618">
            <v>36204</v>
          </cell>
          <cell r="C1618">
            <v>50</v>
          </cell>
          <cell r="D1618">
            <v>43</v>
          </cell>
          <cell r="E1618">
            <v>49</v>
          </cell>
          <cell r="F1618">
            <v>29</v>
          </cell>
          <cell r="G1618">
            <v>42</v>
          </cell>
          <cell r="H1618">
            <v>27</v>
          </cell>
          <cell r="I1618">
            <v>50</v>
          </cell>
          <cell r="J1618">
            <v>42</v>
          </cell>
          <cell r="K1618">
            <v>40</v>
          </cell>
          <cell r="L1618">
            <v>39</v>
          </cell>
          <cell r="M1618">
            <v>49</v>
          </cell>
          <cell r="N1618">
            <v>42</v>
          </cell>
          <cell r="O1618">
            <v>48</v>
          </cell>
          <cell r="P1618">
            <v>41</v>
          </cell>
          <cell r="Q1618">
            <v>43</v>
          </cell>
          <cell r="R1618">
            <v>30</v>
          </cell>
          <cell r="S1618">
            <v>35</v>
          </cell>
          <cell r="T1618">
            <v>10</v>
          </cell>
          <cell r="U1618">
            <v>47</v>
          </cell>
          <cell r="V1618">
            <v>16</v>
          </cell>
          <cell r="W1618">
            <v>52</v>
          </cell>
          <cell r="X1618">
            <v>36</v>
          </cell>
          <cell r="Y1618">
            <v>61</v>
          </cell>
          <cell r="Z1618">
            <v>40</v>
          </cell>
          <cell r="AA1618">
            <v>46</v>
          </cell>
          <cell r="AB1618">
            <v>28</v>
          </cell>
          <cell r="AC1618">
            <v>63</v>
          </cell>
          <cell r="AD1618">
            <v>25</v>
          </cell>
          <cell r="AE1618">
            <v>59</v>
          </cell>
          <cell r="AF1618">
            <v>38</v>
          </cell>
          <cell r="AG1618">
            <v>56</v>
          </cell>
          <cell r="AH1618">
            <v>43</v>
          </cell>
          <cell r="AI1618">
            <v>61</v>
          </cell>
          <cell r="AJ1618">
            <v>41</v>
          </cell>
          <cell r="AK1618">
            <v>62</v>
          </cell>
          <cell r="AL1618">
            <v>37</v>
          </cell>
          <cell r="AM1618">
            <v>70</v>
          </cell>
          <cell r="AN1618">
            <v>45</v>
          </cell>
          <cell r="AO1618">
            <v>69</v>
          </cell>
          <cell r="AP1618">
            <v>48</v>
          </cell>
          <cell r="AQ1618">
            <v>54</v>
          </cell>
          <cell r="AR1618">
            <v>26</v>
          </cell>
          <cell r="AS1618">
            <v>64</v>
          </cell>
          <cell r="AT1618">
            <v>36</v>
          </cell>
          <cell r="AU1618">
            <v>37</v>
          </cell>
          <cell r="AV1618">
            <v>18</v>
          </cell>
          <cell r="AW1618">
            <v>48</v>
          </cell>
          <cell r="AX1618">
            <v>17</v>
          </cell>
          <cell r="AY1618">
            <v>66</v>
          </cell>
          <cell r="AZ1618">
            <v>26</v>
          </cell>
        </row>
        <row r="1619">
          <cell r="B1619">
            <v>36205</v>
          </cell>
          <cell r="C1619">
            <v>45</v>
          </cell>
          <cell r="D1619">
            <v>34</v>
          </cell>
          <cell r="E1619">
            <v>50</v>
          </cell>
          <cell r="F1619">
            <v>29</v>
          </cell>
          <cell r="G1619">
            <v>42</v>
          </cell>
          <cell r="H1619">
            <v>29</v>
          </cell>
          <cell r="I1619">
            <v>45</v>
          </cell>
          <cell r="J1619">
            <v>32</v>
          </cell>
          <cell r="K1619">
            <v>40</v>
          </cell>
          <cell r="L1619">
            <v>32</v>
          </cell>
          <cell r="M1619">
            <v>52</v>
          </cell>
          <cell r="N1619">
            <v>37</v>
          </cell>
          <cell r="O1619">
            <v>50</v>
          </cell>
          <cell r="P1619">
            <v>40</v>
          </cell>
          <cell r="Q1619">
            <v>34</v>
          </cell>
          <cell r="R1619">
            <v>27</v>
          </cell>
          <cell r="S1619">
            <v>40</v>
          </cell>
          <cell r="T1619">
            <v>17</v>
          </cell>
          <cell r="U1619">
            <v>40</v>
          </cell>
          <cell r="V1619">
            <v>23</v>
          </cell>
          <cell r="W1619">
            <v>37</v>
          </cell>
          <cell r="X1619">
            <v>31</v>
          </cell>
          <cell r="Y1619">
            <v>42</v>
          </cell>
          <cell r="Z1619">
            <v>38</v>
          </cell>
          <cell r="AA1619">
            <v>49</v>
          </cell>
          <cell r="AB1619">
            <v>31</v>
          </cell>
          <cell r="AC1619">
            <v>61</v>
          </cell>
          <cell r="AD1619">
            <v>30</v>
          </cell>
          <cell r="AE1619">
            <v>54</v>
          </cell>
          <cell r="AF1619">
            <v>43</v>
          </cell>
          <cell r="AG1619">
            <v>54</v>
          </cell>
          <cell r="AH1619">
            <v>45</v>
          </cell>
          <cell r="AI1619">
            <v>54</v>
          </cell>
          <cell r="AJ1619">
            <v>46</v>
          </cell>
          <cell r="AK1619">
            <v>61</v>
          </cell>
          <cell r="AL1619">
            <v>43</v>
          </cell>
          <cell r="AM1619">
            <v>61</v>
          </cell>
          <cell r="AN1619">
            <v>47</v>
          </cell>
          <cell r="AO1619">
            <v>63</v>
          </cell>
          <cell r="AP1619">
            <v>50</v>
          </cell>
          <cell r="AQ1619">
            <v>49</v>
          </cell>
          <cell r="AR1619">
            <v>34</v>
          </cell>
          <cell r="AS1619">
            <v>73</v>
          </cell>
          <cell r="AT1619">
            <v>44</v>
          </cell>
          <cell r="AU1619">
            <v>49</v>
          </cell>
          <cell r="AV1619">
            <v>26</v>
          </cell>
          <cell r="AW1619">
            <v>49</v>
          </cell>
          <cell r="AX1619">
            <v>21</v>
          </cell>
          <cell r="AY1619">
            <v>68</v>
          </cell>
          <cell r="AZ1619">
            <v>34</v>
          </cell>
        </row>
        <row r="1620">
          <cell r="B1620">
            <v>36206</v>
          </cell>
          <cell r="C1620">
            <v>50</v>
          </cell>
          <cell r="D1620">
            <v>33</v>
          </cell>
          <cell r="E1620">
            <v>46</v>
          </cell>
          <cell r="F1620">
            <v>23</v>
          </cell>
          <cell r="G1620">
            <v>41</v>
          </cell>
          <cell r="H1620">
            <v>28</v>
          </cell>
          <cell r="I1620">
            <v>50</v>
          </cell>
          <cell r="J1620">
            <v>37</v>
          </cell>
          <cell r="K1620">
            <v>40</v>
          </cell>
          <cell r="L1620">
            <v>36</v>
          </cell>
          <cell r="M1620">
            <v>53</v>
          </cell>
          <cell r="N1620">
            <v>35</v>
          </cell>
          <cell r="O1620">
            <v>46</v>
          </cell>
          <cell r="P1620">
            <v>31</v>
          </cell>
          <cell r="Q1620">
            <v>45</v>
          </cell>
          <cell r="R1620">
            <v>28</v>
          </cell>
          <cell r="S1620">
            <v>34</v>
          </cell>
          <cell r="T1620">
            <v>30</v>
          </cell>
          <cell r="U1620">
            <v>36</v>
          </cell>
          <cell r="V1620">
            <v>19</v>
          </cell>
          <cell r="W1620">
            <v>38</v>
          </cell>
          <cell r="X1620">
            <v>20</v>
          </cell>
          <cell r="Y1620">
            <v>38</v>
          </cell>
          <cell r="Z1620">
            <v>30</v>
          </cell>
          <cell r="AA1620">
            <v>39</v>
          </cell>
          <cell r="AB1620">
            <v>26</v>
          </cell>
          <cell r="AC1620">
            <v>37</v>
          </cell>
          <cell r="AD1620">
            <v>31</v>
          </cell>
          <cell r="AE1620">
            <v>56</v>
          </cell>
          <cell r="AF1620">
            <v>34</v>
          </cell>
          <cell r="AG1620">
            <v>55</v>
          </cell>
          <cell r="AH1620">
            <v>42</v>
          </cell>
          <cell r="AI1620">
            <v>57</v>
          </cell>
          <cell r="AJ1620">
            <v>40</v>
          </cell>
          <cell r="AK1620">
            <v>56</v>
          </cell>
          <cell r="AL1620">
            <v>40</v>
          </cell>
          <cell r="AM1620">
            <v>63</v>
          </cell>
          <cell r="AN1620">
            <v>49</v>
          </cell>
          <cell r="AO1620">
            <v>62</v>
          </cell>
          <cell r="AP1620">
            <v>53</v>
          </cell>
          <cell r="AQ1620">
            <v>52</v>
          </cell>
          <cell r="AR1620">
            <v>24</v>
          </cell>
          <cell r="AS1620">
            <v>65</v>
          </cell>
          <cell r="AT1620">
            <v>49</v>
          </cell>
          <cell r="AU1620">
            <v>43</v>
          </cell>
          <cell r="AV1620">
            <v>29</v>
          </cell>
          <cell r="AW1620">
            <v>52</v>
          </cell>
          <cell r="AX1620">
            <v>31</v>
          </cell>
          <cell r="AY1620">
            <v>40</v>
          </cell>
          <cell r="AZ1620">
            <v>26</v>
          </cell>
        </row>
        <row r="1621">
          <cell r="B1621">
            <v>36207</v>
          </cell>
          <cell r="C1621">
            <v>49</v>
          </cell>
          <cell r="D1621">
            <v>42</v>
          </cell>
          <cell r="E1621">
            <v>45</v>
          </cell>
          <cell r="F1621">
            <v>33</v>
          </cell>
          <cell r="G1621">
            <v>45</v>
          </cell>
          <cell r="H1621">
            <v>33</v>
          </cell>
          <cell r="I1621">
            <v>48</v>
          </cell>
          <cell r="J1621">
            <v>44</v>
          </cell>
          <cell r="K1621">
            <v>47</v>
          </cell>
          <cell r="L1621">
            <v>43</v>
          </cell>
          <cell r="M1621">
            <v>49</v>
          </cell>
          <cell r="N1621">
            <v>43</v>
          </cell>
          <cell r="O1621">
            <v>49</v>
          </cell>
          <cell r="P1621">
            <v>37</v>
          </cell>
          <cell r="Q1621">
            <v>48</v>
          </cell>
          <cell r="R1621">
            <v>30</v>
          </cell>
          <cell r="S1621">
            <v>41</v>
          </cell>
          <cell r="T1621">
            <v>22</v>
          </cell>
          <cell r="U1621">
            <v>40</v>
          </cell>
          <cell r="V1621">
            <v>15</v>
          </cell>
          <cell r="W1621">
            <v>42</v>
          </cell>
          <cell r="X1621">
            <v>22</v>
          </cell>
          <cell r="Y1621">
            <v>38</v>
          </cell>
          <cell r="Z1621">
            <v>21</v>
          </cell>
          <cell r="AA1621">
            <v>40</v>
          </cell>
          <cell r="AB1621">
            <v>16</v>
          </cell>
          <cell r="AC1621">
            <v>45</v>
          </cell>
          <cell r="AD1621">
            <v>15</v>
          </cell>
          <cell r="AE1621">
            <v>55</v>
          </cell>
          <cell r="AF1621">
            <v>45</v>
          </cell>
          <cell r="AG1621">
            <v>56</v>
          </cell>
          <cell r="AH1621">
            <v>49</v>
          </cell>
          <cell r="AI1621">
            <v>55</v>
          </cell>
          <cell r="AJ1621">
            <v>48</v>
          </cell>
          <cell r="AK1621">
            <v>40</v>
          </cell>
          <cell r="AL1621">
            <v>22</v>
          </cell>
          <cell r="AM1621">
            <v>60</v>
          </cell>
          <cell r="AN1621">
            <v>48</v>
          </cell>
          <cell r="AO1621">
            <v>62</v>
          </cell>
          <cell r="AP1621">
            <v>53</v>
          </cell>
          <cell r="AQ1621">
            <v>52</v>
          </cell>
          <cell r="AR1621">
            <v>39</v>
          </cell>
          <cell r="AS1621">
            <v>64</v>
          </cell>
          <cell r="AT1621">
            <v>49</v>
          </cell>
          <cell r="AU1621">
            <v>48</v>
          </cell>
          <cell r="AV1621">
            <v>28</v>
          </cell>
          <cell r="AW1621">
            <v>45</v>
          </cell>
          <cell r="AX1621">
            <v>23</v>
          </cell>
          <cell r="AY1621">
            <v>48</v>
          </cell>
          <cell r="AZ1621">
            <v>15</v>
          </cell>
        </row>
        <row r="1622">
          <cell r="B1622">
            <v>36208</v>
          </cell>
          <cell r="C1622">
            <v>46</v>
          </cell>
          <cell r="D1622">
            <v>39</v>
          </cell>
          <cell r="E1622">
            <v>50</v>
          </cell>
          <cell r="F1622">
            <v>32</v>
          </cell>
          <cell r="G1622">
            <v>41</v>
          </cell>
          <cell r="H1622">
            <v>33</v>
          </cell>
          <cell r="I1622">
            <v>50</v>
          </cell>
          <cell r="J1622">
            <v>41</v>
          </cell>
          <cell r="K1622">
            <v>40</v>
          </cell>
          <cell r="L1622">
            <v>40</v>
          </cell>
          <cell r="M1622">
            <v>49</v>
          </cell>
          <cell r="N1622">
            <v>40</v>
          </cell>
          <cell r="O1622">
            <v>55</v>
          </cell>
          <cell r="P1622">
            <v>38</v>
          </cell>
          <cell r="Q1622">
            <v>41</v>
          </cell>
          <cell r="R1622">
            <v>34</v>
          </cell>
          <cell r="S1622">
            <v>40</v>
          </cell>
          <cell r="T1622">
            <v>34</v>
          </cell>
          <cell r="U1622">
            <v>40</v>
          </cell>
          <cell r="V1622">
            <v>20</v>
          </cell>
          <cell r="W1622">
            <v>38</v>
          </cell>
          <cell r="X1622">
            <v>30</v>
          </cell>
          <cell r="Y1622">
            <v>45</v>
          </cell>
          <cell r="Z1622">
            <v>24</v>
          </cell>
          <cell r="AA1622">
            <v>48</v>
          </cell>
          <cell r="AB1622">
            <v>23</v>
          </cell>
          <cell r="AC1622">
            <v>40</v>
          </cell>
          <cell r="AD1622">
            <v>20</v>
          </cell>
          <cell r="AE1622">
            <v>61</v>
          </cell>
          <cell r="AF1622">
            <v>49</v>
          </cell>
          <cell r="AG1622">
            <v>60</v>
          </cell>
          <cell r="AH1622">
            <v>52</v>
          </cell>
          <cell r="AI1622">
            <v>65</v>
          </cell>
          <cell r="AJ1622">
            <v>53</v>
          </cell>
          <cell r="AK1622">
            <v>66</v>
          </cell>
          <cell r="AL1622">
            <v>52</v>
          </cell>
          <cell r="AM1622">
            <v>64</v>
          </cell>
          <cell r="AN1622">
            <v>50</v>
          </cell>
          <cell r="AO1622">
            <v>65</v>
          </cell>
          <cell r="AP1622">
            <v>52</v>
          </cell>
          <cell r="AQ1622">
            <v>52</v>
          </cell>
          <cell r="AR1622">
            <v>44</v>
          </cell>
          <cell r="AS1622">
            <v>70</v>
          </cell>
          <cell r="AT1622">
            <v>46</v>
          </cell>
          <cell r="AU1622">
            <v>54</v>
          </cell>
          <cell r="AV1622">
            <v>38</v>
          </cell>
          <cell r="AW1622">
            <v>50</v>
          </cell>
          <cell r="AX1622">
            <v>25</v>
          </cell>
          <cell r="AY1622">
            <v>51</v>
          </cell>
          <cell r="AZ1622">
            <v>17</v>
          </cell>
        </row>
        <row r="1623">
          <cell r="B1623">
            <v>36209</v>
          </cell>
          <cell r="C1623">
            <v>49</v>
          </cell>
          <cell r="D1623">
            <v>37</v>
          </cell>
          <cell r="E1623">
            <v>35</v>
          </cell>
          <cell r="F1623">
            <v>30</v>
          </cell>
          <cell r="G1623">
            <v>38</v>
          </cell>
          <cell r="H1623">
            <v>30</v>
          </cell>
          <cell r="I1623">
            <v>50</v>
          </cell>
          <cell r="J1623">
            <v>41</v>
          </cell>
          <cell r="K1623">
            <v>49</v>
          </cell>
          <cell r="L1623">
            <v>41</v>
          </cell>
          <cell r="M1623">
            <v>48</v>
          </cell>
          <cell r="N1623">
            <v>41</v>
          </cell>
          <cell r="O1623">
            <v>51</v>
          </cell>
          <cell r="P1623">
            <v>40</v>
          </cell>
          <cell r="Q1623">
            <v>42</v>
          </cell>
          <cell r="R1623">
            <v>29</v>
          </cell>
          <cell r="S1623">
            <v>38</v>
          </cell>
          <cell r="T1623">
            <v>27</v>
          </cell>
          <cell r="U1623">
            <v>40</v>
          </cell>
          <cell r="V1623">
            <v>21</v>
          </cell>
          <cell r="W1623">
            <v>41</v>
          </cell>
          <cell r="X1623">
            <v>24</v>
          </cell>
          <cell r="Y1623">
            <v>43</v>
          </cell>
          <cell r="Z1623">
            <v>29</v>
          </cell>
          <cell r="AA1623">
            <v>36</v>
          </cell>
          <cell r="AB1623">
            <v>17</v>
          </cell>
          <cell r="AC1623">
            <v>34</v>
          </cell>
          <cell r="AD1623">
            <v>22</v>
          </cell>
          <cell r="AE1623">
            <v>55</v>
          </cell>
          <cell r="AF1623">
            <v>48</v>
          </cell>
          <cell r="AG1623">
            <v>58</v>
          </cell>
          <cell r="AH1623">
            <v>49</v>
          </cell>
          <cell r="AI1623">
            <v>59</v>
          </cell>
          <cell r="AJ1623">
            <v>48</v>
          </cell>
          <cell r="AK1623">
            <v>40</v>
          </cell>
          <cell r="AL1623">
            <v>22</v>
          </cell>
          <cell r="AM1623">
            <v>58</v>
          </cell>
          <cell r="AN1623">
            <v>55</v>
          </cell>
          <cell r="AO1623">
            <v>59</v>
          </cell>
          <cell r="AP1623">
            <v>57</v>
          </cell>
          <cell r="AQ1623">
            <v>58</v>
          </cell>
          <cell r="AR1623">
            <v>37</v>
          </cell>
          <cell r="AS1623">
            <v>63</v>
          </cell>
          <cell r="AT1623">
            <v>47</v>
          </cell>
          <cell r="AU1623">
            <v>46</v>
          </cell>
          <cell r="AV1623">
            <v>28</v>
          </cell>
          <cell r="AW1623">
            <v>48</v>
          </cell>
          <cell r="AX1623">
            <v>24</v>
          </cell>
          <cell r="AY1623">
            <v>48</v>
          </cell>
          <cell r="AZ1623">
            <v>24</v>
          </cell>
        </row>
        <row r="1624">
          <cell r="B1624">
            <v>36210</v>
          </cell>
          <cell r="C1624">
            <v>48</v>
          </cell>
          <cell r="D1624">
            <v>39</v>
          </cell>
          <cell r="E1624">
            <v>52</v>
          </cell>
          <cell r="F1624">
            <v>30</v>
          </cell>
          <cell r="G1624">
            <v>43</v>
          </cell>
          <cell r="H1624">
            <v>33</v>
          </cell>
          <cell r="I1624">
            <v>51</v>
          </cell>
          <cell r="J1624">
            <v>42</v>
          </cell>
          <cell r="K1624">
            <v>40</v>
          </cell>
          <cell r="L1624">
            <v>40</v>
          </cell>
          <cell r="M1624">
            <v>53</v>
          </cell>
          <cell r="N1624">
            <v>40</v>
          </cell>
          <cell r="O1624">
            <v>52</v>
          </cell>
          <cell r="P1624">
            <v>39</v>
          </cell>
          <cell r="Q1624">
            <v>44</v>
          </cell>
          <cell r="R1624">
            <v>34</v>
          </cell>
          <cell r="S1624">
            <v>38</v>
          </cell>
          <cell r="T1624">
            <v>33</v>
          </cell>
          <cell r="U1624">
            <v>41</v>
          </cell>
          <cell r="V1624">
            <v>24</v>
          </cell>
          <cell r="W1624">
            <v>46</v>
          </cell>
          <cell r="X1624">
            <v>32</v>
          </cell>
          <cell r="Y1624">
            <v>48</v>
          </cell>
          <cell r="Z1624">
            <v>29</v>
          </cell>
          <cell r="AA1624">
            <v>44</v>
          </cell>
          <cell r="AB1624">
            <v>28</v>
          </cell>
          <cell r="AC1624">
            <v>41</v>
          </cell>
          <cell r="AD1624">
            <v>23</v>
          </cell>
          <cell r="AE1624">
            <v>61</v>
          </cell>
          <cell r="AF1624">
            <v>38</v>
          </cell>
          <cell r="AG1624">
            <v>59</v>
          </cell>
          <cell r="AH1624">
            <v>43</v>
          </cell>
          <cell r="AI1624">
            <v>61</v>
          </cell>
          <cell r="AJ1624">
            <v>41</v>
          </cell>
          <cell r="AK1624">
            <v>53</v>
          </cell>
          <cell r="AL1624">
            <v>46</v>
          </cell>
          <cell r="AM1624" t="e">
            <v>#N/A</v>
          </cell>
          <cell r="AN1624" t="e">
            <v>#N/A</v>
          </cell>
          <cell r="AO1624">
            <v>65</v>
          </cell>
          <cell r="AP1624">
            <v>54</v>
          </cell>
          <cell r="AQ1624">
            <v>49</v>
          </cell>
          <cell r="AR1624">
            <v>28</v>
          </cell>
          <cell r="AS1624">
            <v>66</v>
          </cell>
          <cell r="AT1624">
            <v>47</v>
          </cell>
          <cell r="AU1624">
            <v>44</v>
          </cell>
          <cell r="AV1624">
            <v>35</v>
          </cell>
          <cell r="AW1624">
            <v>50</v>
          </cell>
          <cell r="AX1624">
            <v>37</v>
          </cell>
          <cell r="AY1624">
            <v>53</v>
          </cell>
          <cell r="AZ1624">
            <v>24</v>
          </cell>
        </row>
        <row r="1625">
          <cell r="B1625">
            <v>36211</v>
          </cell>
          <cell r="C1625">
            <v>52</v>
          </cell>
          <cell r="D1625">
            <v>34</v>
          </cell>
          <cell r="E1625">
            <v>45</v>
          </cell>
          <cell r="F1625">
            <v>26</v>
          </cell>
          <cell r="G1625">
            <v>43</v>
          </cell>
          <cell r="H1625">
            <v>27</v>
          </cell>
          <cell r="I1625">
            <v>51</v>
          </cell>
          <cell r="J1625">
            <v>31</v>
          </cell>
          <cell r="K1625">
            <v>40</v>
          </cell>
          <cell r="L1625">
            <v>27</v>
          </cell>
          <cell r="M1625">
            <v>45</v>
          </cell>
          <cell r="N1625">
            <v>31</v>
          </cell>
          <cell r="O1625">
            <v>52</v>
          </cell>
          <cell r="P1625">
            <v>34</v>
          </cell>
          <cell r="Q1625">
            <v>46</v>
          </cell>
          <cell r="R1625">
            <v>27</v>
          </cell>
          <cell r="S1625">
            <v>37</v>
          </cell>
          <cell r="T1625">
            <v>20</v>
          </cell>
          <cell r="U1625">
            <v>42</v>
          </cell>
          <cell r="V1625">
            <v>24</v>
          </cell>
          <cell r="W1625">
            <v>43</v>
          </cell>
          <cell r="X1625">
            <v>28</v>
          </cell>
          <cell r="Y1625">
            <v>44</v>
          </cell>
          <cell r="Z1625">
            <v>32</v>
          </cell>
          <cell r="AA1625">
            <v>39</v>
          </cell>
          <cell r="AB1625">
            <v>23</v>
          </cell>
          <cell r="AC1625">
            <v>34</v>
          </cell>
          <cell r="AD1625">
            <v>23</v>
          </cell>
          <cell r="AE1625">
            <v>52</v>
          </cell>
          <cell r="AF1625">
            <v>41</v>
          </cell>
          <cell r="AG1625">
            <v>52</v>
          </cell>
          <cell r="AH1625">
            <v>47</v>
          </cell>
          <cell r="AI1625">
            <v>57</v>
          </cell>
          <cell r="AJ1625">
            <v>40</v>
          </cell>
          <cell r="AK1625">
            <v>60</v>
          </cell>
          <cell r="AL1625">
            <v>40</v>
          </cell>
          <cell r="AM1625">
            <v>67</v>
          </cell>
          <cell r="AN1625">
            <v>51</v>
          </cell>
          <cell r="AO1625">
            <v>67</v>
          </cell>
          <cell r="AP1625">
            <v>54</v>
          </cell>
          <cell r="AQ1625">
            <v>50</v>
          </cell>
          <cell r="AR1625">
            <v>27</v>
          </cell>
          <cell r="AS1625">
            <v>60</v>
          </cell>
          <cell r="AT1625">
            <v>45</v>
          </cell>
          <cell r="AU1625">
            <v>42</v>
          </cell>
          <cell r="AV1625">
            <v>25</v>
          </cell>
          <cell r="AW1625">
            <v>48</v>
          </cell>
          <cell r="AX1625">
            <v>26</v>
          </cell>
          <cell r="AY1625">
            <v>44</v>
          </cell>
          <cell r="AZ1625">
            <v>21</v>
          </cell>
        </row>
        <row r="1626">
          <cell r="B1626">
            <v>36212</v>
          </cell>
          <cell r="C1626">
            <v>48</v>
          </cell>
          <cell r="D1626">
            <v>42</v>
          </cell>
          <cell r="E1626">
            <v>49</v>
          </cell>
          <cell r="F1626">
            <v>35</v>
          </cell>
          <cell r="G1626">
            <v>43</v>
          </cell>
          <cell r="H1626">
            <v>36</v>
          </cell>
          <cell r="I1626">
            <v>48</v>
          </cell>
          <cell r="J1626">
            <v>42</v>
          </cell>
          <cell r="K1626">
            <v>40</v>
          </cell>
          <cell r="L1626">
            <v>42</v>
          </cell>
          <cell r="M1626">
            <v>47</v>
          </cell>
          <cell r="N1626">
            <v>38</v>
          </cell>
          <cell r="O1626">
            <v>50</v>
          </cell>
          <cell r="P1626">
            <v>37</v>
          </cell>
          <cell r="Q1626">
            <v>41</v>
          </cell>
          <cell r="R1626">
            <v>38</v>
          </cell>
          <cell r="S1626">
            <v>39</v>
          </cell>
          <cell r="T1626">
            <v>27</v>
          </cell>
          <cell r="U1626">
            <v>32</v>
          </cell>
          <cell r="V1626">
            <v>24</v>
          </cell>
          <cell r="W1626">
            <v>36</v>
          </cell>
          <cell r="X1626">
            <v>23</v>
          </cell>
          <cell r="Y1626">
            <v>36</v>
          </cell>
          <cell r="Z1626">
            <v>23</v>
          </cell>
          <cell r="AA1626">
            <v>44</v>
          </cell>
          <cell r="AB1626">
            <v>14</v>
          </cell>
          <cell r="AC1626">
            <v>38</v>
          </cell>
          <cell r="AD1626">
            <v>11</v>
          </cell>
          <cell r="AE1626">
            <v>55</v>
          </cell>
          <cell r="AF1626">
            <v>43</v>
          </cell>
          <cell r="AG1626">
            <v>54</v>
          </cell>
          <cell r="AH1626">
            <v>45</v>
          </cell>
          <cell r="AI1626">
            <v>56</v>
          </cell>
          <cell r="AJ1626">
            <v>43</v>
          </cell>
          <cell r="AK1626">
            <v>57</v>
          </cell>
          <cell r="AL1626">
            <v>45</v>
          </cell>
          <cell r="AM1626">
            <v>68</v>
          </cell>
          <cell r="AN1626">
            <v>53</v>
          </cell>
          <cell r="AO1626">
            <v>62</v>
          </cell>
          <cell r="AP1626">
            <v>55</v>
          </cell>
          <cell r="AQ1626">
            <v>41</v>
          </cell>
          <cell r="AR1626">
            <v>33</v>
          </cell>
          <cell r="AS1626">
            <v>69</v>
          </cell>
          <cell r="AT1626">
            <v>45</v>
          </cell>
          <cell r="AU1626">
            <v>55</v>
          </cell>
          <cell r="AV1626">
            <v>33</v>
          </cell>
          <cell r="AW1626">
            <v>48</v>
          </cell>
          <cell r="AX1626">
            <v>26</v>
          </cell>
          <cell r="AY1626">
            <v>50</v>
          </cell>
          <cell r="AZ1626">
            <v>14</v>
          </cell>
        </row>
        <row r="1627">
          <cell r="B1627">
            <v>36213</v>
          </cell>
          <cell r="C1627">
            <v>50</v>
          </cell>
          <cell r="D1627">
            <v>42</v>
          </cell>
          <cell r="E1627">
            <v>57</v>
          </cell>
          <cell r="F1627">
            <v>37</v>
          </cell>
          <cell r="G1627">
            <v>37</v>
          </cell>
          <cell r="H1627">
            <v>30</v>
          </cell>
          <cell r="I1627">
            <v>51</v>
          </cell>
          <cell r="J1627">
            <v>43</v>
          </cell>
          <cell r="K1627">
            <v>40</v>
          </cell>
          <cell r="L1627">
            <v>43</v>
          </cell>
          <cell r="M1627">
            <v>51</v>
          </cell>
          <cell r="N1627">
            <v>43</v>
          </cell>
          <cell r="O1627">
            <v>54</v>
          </cell>
          <cell r="P1627">
            <v>37</v>
          </cell>
          <cell r="Q1627">
            <v>39</v>
          </cell>
          <cell r="R1627">
            <v>28</v>
          </cell>
          <cell r="S1627">
            <v>39</v>
          </cell>
          <cell r="T1627">
            <v>24</v>
          </cell>
          <cell r="U1627">
            <v>42</v>
          </cell>
          <cell r="V1627">
            <v>29</v>
          </cell>
          <cell r="W1627">
            <v>44</v>
          </cell>
          <cell r="X1627">
            <v>24</v>
          </cell>
          <cell r="Y1627">
            <v>46</v>
          </cell>
          <cell r="Z1627">
            <v>27</v>
          </cell>
          <cell r="AA1627">
            <v>38</v>
          </cell>
          <cell r="AB1627">
            <v>24</v>
          </cell>
          <cell r="AC1627">
            <v>33</v>
          </cell>
          <cell r="AD1627">
            <v>23</v>
          </cell>
          <cell r="AE1627">
            <v>60</v>
          </cell>
          <cell r="AF1627">
            <v>48</v>
          </cell>
          <cell r="AG1627">
            <v>55</v>
          </cell>
          <cell r="AH1627">
            <v>47</v>
          </cell>
          <cell r="AI1627">
            <v>60</v>
          </cell>
          <cell r="AJ1627">
            <v>47</v>
          </cell>
          <cell r="AK1627">
            <v>60</v>
          </cell>
          <cell r="AL1627">
            <v>36</v>
          </cell>
          <cell r="AM1627">
            <v>76</v>
          </cell>
          <cell r="AN1627">
            <v>56</v>
          </cell>
          <cell r="AO1627">
            <v>71</v>
          </cell>
          <cell r="AP1627">
            <v>50</v>
          </cell>
          <cell r="AQ1627">
            <v>53</v>
          </cell>
          <cell r="AR1627">
            <v>27</v>
          </cell>
          <cell r="AS1627">
            <v>61</v>
          </cell>
          <cell r="AT1627">
            <v>45</v>
          </cell>
          <cell r="AU1627">
            <v>42</v>
          </cell>
          <cell r="AV1627">
            <v>28</v>
          </cell>
          <cell r="AW1627">
            <v>45</v>
          </cell>
          <cell r="AX1627">
            <v>20</v>
          </cell>
          <cell r="AY1627">
            <v>39</v>
          </cell>
          <cell r="AZ1627">
            <v>29</v>
          </cell>
        </row>
        <row r="1628">
          <cell r="B1628">
            <v>36214</v>
          </cell>
          <cell r="C1628">
            <v>44</v>
          </cell>
          <cell r="D1628">
            <v>40</v>
          </cell>
          <cell r="E1628">
            <v>55</v>
          </cell>
          <cell r="F1628">
            <v>36</v>
          </cell>
          <cell r="G1628">
            <v>43</v>
          </cell>
          <cell r="H1628">
            <v>33</v>
          </cell>
          <cell r="I1628">
            <v>53</v>
          </cell>
          <cell r="J1628">
            <v>46</v>
          </cell>
          <cell r="K1628">
            <v>53</v>
          </cell>
          <cell r="L1628">
            <v>47</v>
          </cell>
          <cell r="M1628">
            <v>55</v>
          </cell>
          <cell r="N1628">
            <v>47</v>
          </cell>
          <cell r="O1628">
            <v>61</v>
          </cell>
          <cell r="P1628">
            <v>43</v>
          </cell>
          <cell r="Q1628">
            <v>50</v>
          </cell>
          <cell r="R1628">
            <v>36</v>
          </cell>
          <cell r="S1628">
            <v>44</v>
          </cell>
          <cell r="T1628">
            <v>33</v>
          </cell>
          <cell r="U1628">
            <v>45</v>
          </cell>
          <cell r="V1628">
            <v>30</v>
          </cell>
          <cell r="W1628">
            <v>45</v>
          </cell>
          <cell r="X1628">
            <v>38</v>
          </cell>
          <cell r="Y1628">
            <v>56</v>
          </cell>
          <cell r="Z1628">
            <v>33</v>
          </cell>
          <cell r="AA1628">
            <v>45</v>
          </cell>
          <cell r="AB1628">
            <v>23</v>
          </cell>
          <cell r="AC1628">
            <v>47</v>
          </cell>
          <cell r="AD1628">
            <v>25</v>
          </cell>
          <cell r="AE1628">
            <v>55</v>
          </cell>
          <cell r="AF1628">
            <v>45</v>
          </cell>
          <cell r="AG1628">
            <v>59</v>
          </cell>
          <cell r="AH1628">
            <v>44</v>
          </cell>
          <cell r="AI1628">
            <v>64</v>
          </cell>
          <cell r="AJ1628">
            <v>42</v>
          </cell>
          <cell r="AK1628">
            <v>40</v>
          </cell>
          <cell r="AL1628">
            <v>22</v>
          </cell>
          <cell r="AM1628">
            <v>77</v>
          </cell>
          <cell r="AN1628">
            <v>52</v>
          </cell>
          <cell r="AO1628">
            <v>79</v>
          </cell>
          <cell r="AP1628">
            <v>52</v>
          </cell>
          <cell r="AQ1628">
            <v>59</v>
          </cell>
          <cell r="AR1628">
            <v>36</v>
          </cell>
          <cell r="AS1628">
            <v>66</v>
          </cell>
          <cell r="AT1628">
            <v>40</v>
          </cell>
          <cell r="AU1628">
            <v>53</v>
          </cell>
          <cell r="AV1628">
            <v>34</v>
          </cell>
          <cell r="AW1628">
            <v>51</v>
          </cell>
          <cell r="AX1628">
            <v>23</v>
          </cell>
          <cell r="AY1628">
            <v>48</v>
          </cell>
          <cell r="AZ1628">
            <v>29</v>
          </cell>
        </row>
        <row r="1629">
          <cell r="B1629">
            <v>36215</v>
          </cell>
          <cell r="C1629">
            <v>53</v>
          </cell>
          <cell r="D1629">
            <v>42</v>
          </cell>
          <cell r="E1629">
            <v>57</v>
          </cell>
          <cell r="F1629">
            <v>45</v>
          </cell>
          <cell r="G1629">
            <v>46</v>
          </cell>
          <cell r="H1629">
            <v>39</v>
          </cell>
          <cell r="I1629">
            <v>55</v>
          </cell>
          <cell r="J1629">
            <v>50</v>
          </cell>
          <cell r="K1629">
            <v>53</v>
          </cell>
          <cell r="L1629">
            <v>50</v>
          </cell>
          <cell r="M1629">
            <v>55</v>
          </cell>
          <cell r="N1629">
            <v>49</v>
          </cell>
          <cell r="O1629">
            <v>57</v>
          </cell>
          <cell r="P1629">
            <v>50</v>
          </cell>
          <cell r="Q1629">
            <v>57</v>
          </cell>
          <cell r="R1629">
            <v>41</v>
          </cell>
          <cell r="S1629">
            <v>56</v>
          </cell>
          <cell r="T1629">
            <v>36</v>
          </cell>
          <cell r="U1629">
            <v>58</v>
          </cell>
          <cell r="V1629">
            <v>27</v>
          </cell>
          <cell r="W1629">
            <v>57</v>
          </cell>
          <cell r="X1629">
            <v>32</v>
          </cell>
          <cell r="Y1629">
            <v>62</v>
          </cell>
          <cell r="Z1629">
            <v>30</v>
          </cell>
          <cell r="AA1629">
            <v>55</v>
          </cell>
          <cell r="AB1629">
            <v>35</v>
          </cell>
          <cell r="AC1629">
            <v>52</v>
          </cell>
          <cell r="AD1629">
            <v>36</v>
          </cell>
          <cell r="AE1629">
            <v>55</v>
          </cell>
          <cell r="AF1629">
            <v>47</v>
          </cell>
          <cell r="AG1629">
            <v>59</v>
          </cell>
          <cell r="AH1629">
            <v>45</v>
          </cell>
          <cell r="AI1629">
            <v>61</v>
          </cell>
          <cell r="AJ1629">
            <v>44</v>
          </cell>
          <cell r="AK1629">
            <v>40</v>
          </cell>
          <cell r="AL1629">
            <v>22</v>
          </cell>
          <cell r="AM1629">
            <v>74</v>
          </cell>
          <cell r="AN1629">
            <v>51</v>
          </cell>
          <cell r="AO1629">
            <v>73</v>
          </cell>
          <cell r="AP1629">
            <v>53</v>
          </cell>
          <cell r="AQ1629">
            <v>64</v>
          </cell>
          <cell r="AR1629">
            <v>32</v>
          </cell>
          <cell r="AS1629">
            <v>71</v>
          </cell>
          <cell r="AT1629">
            <v>43</v>
          </cell>
          <cell r="AU1629">
            <v>63</v>
          </cell>
          <cell r="AV1629">
            <v>36</v>
          </cell>
          <cell r="AW1629">
            <v>58</v>
          </cell>
          <cell r="AX1629">
            <v>23</v>
          </cell>
          <cell r="AY1629">
            <v>48</v>
          </cell>
          <cell r="AZ1629">
            <v>30</v>
          </cell>
        </row>
        <row r="1630">
          <cell r="B1630">
            <v>36216</v>
          </cell>
          <cell r="C1630">
            <v>48</v>
          </cell>
          <cell r="D1630">
            <v>43</v>
          </cell>
          <cell r="E1630">
            <v>54</v>
          </cell>
          <cell r="F1630">
            <v>42</v>
          </cell>
          <cell r="G1630">
            <v>44</v>
          </cell>
          <cell r="H1630">
            <v>42</v>
          </cell>
          <cell r="I1630">
            <v>48</v>
          </cell>
          <cell r="J1630">
            <v>41</v>
          </cell>
          <cell r="K1630">
            <v>46</v>
          </cell>
          <cell r="L1630">
            <v>44</v>
          </cell>
          <cell r="M1630">
            <v>46</v>
          </cell>
          <cell r="N1630">
            <v>40</v>
          </cell>
          <cell r="O1630">
            <v>50</v>
          </cell>
          <cell r="P1630">
            <v>33</v>
          </cell>
          <cell r="Q1630">
            <v>47</v>
          </cell>
          <cell r="R1630">
            <v>39</v>
          </cell>
          <cell r="S1630">
            <v>55</v>
          </cell>
          <cell r="T1630">
            <v>32</v>
          </cell>
          <cell r="U1630">
            <v>53</v>
          </cell>
          <cell r="V1630">
            <v>32</v>
          </cell>
          <cell r="W1630">
            <v>59</v>
          </cell>
          <cell r="X1630">
            <v>34</v>
          </cell>
          <cell r="Y1630">
            <v>63</v>
          </cell>
          <cell r="Z1630">
            <v>45</v>
          </cell>
          <cell r="AA1630">
            <v>58</v>
          </cell>
          <cell r="AB1630">
            <v>36</v>
          </cell>
          <cell r="AC1630">
            <v>59</v>
          </cell>
          <cell r="AD1630">
            <v>33</v>
          </cell>
          <cell r="AE1630">
            <v>55</v>
          </cell>
          <cell r="AF1630">
            <v>46</v>
          </cell>
          <cell r="AG1630">
            <v>56</v>
          </cell>
          <cell r="AH1630">
            <v>48</v>
          </cell>
          <cell r="AI1630">
            <v>58</v>
          </cell>
          <cell r="AJ1630">
            <v>47</v>
          </cell>
          <cell r="AK1630">
            <v>40</v>
          </cell>
          <cell r="AL1630">
            <v>22</v>
          </cell>
          <cell r="AM1630">
            <v>61</v>
          </cell>
          <cell r="AN1630">
            <v>50</v>
          </cell>
          <cell r="AO1630">
            <v>66</v>
          </cell>
          <cell r="AP1630">
            <v>53</v>
          </cell>
          <cell r="AQ1630">
            <v>44</v>
          </cell>
          <cell r="AR1630">
            <v>37</v>
          </cell>
          <cell r="AS1630">
            <v>73</v>
          </cell>
          <cell r="AT1630">
            <v>53</v>
          </cell>
          <cell r="AU1630">
            <v>63</v>
          </cell>
          <cell r="AV1630">
            <v>44</v>
          </cell>
          <cell r="AW1630">
            <v>64</v>
          </cell>
          <cell r="AX1630">
            <v>33</v>
          </cell>
          <cell r="AY1630">
            <v>48</v>
          </cell>
          <cell r="AZ1630">
            <v>32</v>
          </cell>
        </row>
        <row r="1631">
          <cell r="B1631">
            <v>36217</v>
          </cell>
          <cell r="C1631">
            <v>47</v>
          </cell>
          <cell r="D1631">
            <v>37</v>
          </cell>
          <cell r="E1631">
            <v>48</v>
          </cell>
          <cell r="F1631">
            <v>26</v>
          </cell>
          <cell r="G1631">
            <v>43</v>
          </cell>
          <cell r="H1631">
            <v>31</v>
          </cell>
          <cell r="I1631">
            <v>49</v>
          </cell>
          <cell r="J1631">
            <v>36</v>
          </cell>
          <cell r="K1631">
            <v>40</v>
          </cell>
          <cell r="L1631">
            <v>36</v>
          </cell>
          <cell r="M1631">
            <v>47</v>
          </cell>
          <cell r="N1631">
            <v>33</v>
          </cell>
          <cell r="O1631">
            <v>40</v>
          </cell>
          <cell r="P1631">
            <v>34</v>
          </cell>
          <cell r="Q1631">
            <v>43</v>
          </cell>
          <cell r="R1631">
            <v>30</v>
          </cell>
          <cell r="S1631">
            <v>37</v>
          </cell>
          <cell r="T1631">
            <v>30</v>
          </cell>
          <cell r="U1631">
            <v>41</v>
          </cell>
          <cell r="V1631">
            <v>33</v>
          </cell>
          <cell r="W1631">
            <v>46</v>
          </cell>
          <cell r="X1631">
            <v>34</v>
          </cell>
          <cell r="Y1631">
            <v>44</v>
          </cell>
          <cell r="Z1631">
            <v>33</v>
          </cell>
          <cell r="AA1631">
            <v>44</v>
          </cell>
          <cell r="AB1631">
            <v>29</v>
          </cell>
          <cell r="AC1631">
            <v>42</v>
          </cell>
          <cell r="AD1631">
            <v>29</v>
          </cell>
          <cell r="AE1631">
            <v>55</v>
          </cell>
          <cell r="AF1631">
            <v>37</v>
          </cell>
          <cell r="AG1631">
            <v>55</v>
          </cell>
          <cell r="AH1631">
            <v>42</v>
          </cell>
          <cell r="AI1631">
            <v>59</v>
          </cell>
          <cell r="AJ1631">
            <v>39</v>
          </cell>
          <cell r="AK1631">
            <v>60</v>
          </cell>
          <cell r="AL1631">
            <v>42</v>
          </cell>
          <cell r="AM1631">
            <v>62</v>
          </cell>
          <cell r="AN1631">
            <v>49</v>
          </cell>
          <cell r="AO1631">
            <v>63</v>
          </cell>
          <cell r="AP1631">
            <v>53</v>
          </cell>
          <cell r="AQ1631">
            <v>50</v>
          </cell>
          <cell r="AR1631">
            <v>23</v>
          </cell>
          <cell r="AS1631">
            <v>67</v>
          </cell>
          <cell r="AT1631">
            <v>50</v>
          </cell>
          <cell r="AU1631">
            <v>43</v>
          </cell>
          <cell r="AV1631">
            <v>28</v>
          </cell>
          <cell r="AW1631">
            <v>54</v>
          </cell>
          <cell r="AX1631">
            <v>29</v>
          </cell>
          <cell r="AY1631">
            <v>58</v>
          </cell>
          <cell r="AZ1631">
            <v>26</v>
          </cell>
        </row>
        <row r="1632">
          <cell r="B1632">
            <v>36218</v>
          </cell>
          <cell r="C1632">
            <v>49</v>
          </cell>
          <cell r="D1632">
            <v>38</v>
          </cell>
          <cell r="E1632">
            <v>40</v>
          </cell>
          <cell r="F1632">
            <v>30</v>
          </cell>
          <cell r="G1632">
            <v>36</v>
          </cell>
          <cell r="H1632">
            <v>29</v>
          </cell>
          <cell r="I1632">
            <v>47</v>
          </cell>
          <cell r="J1632">
            <v>40</v>
          </cell>
          <cell r="K1632">
            <v>40</v>
          </cell>
          <cell r="L1632">
            <v>43</v>
          </cell>
          <cell r="M1632">
            <v>58</v>
          </cell>
          <cell r="N1632">
            <v>43</v>
          </cell>
          <cell r="O1632">
            <v>56</v>
          </cell>
          <cell r="P1632">
            <v>36</v>
          </cell>
          <cell r="Q1632">
            <v>51</v>
          </cell>
          <cell r="R1632">
            <v>35</v>
          </cell>
          <cell r="S1632">
            <v>46</v>
          </cell>
          <cell r="T1632">
            <v>23</v>
          </cell>
          <cell r="U1632">
            <v>48</v>
          </cell>
          <cell r="V1632">
            <v>18</v>
          </cell>
          <cell r="W1632">
            <v>50</v>
          </cell>
          <cell r="X1632">
            <v>20</v>
          </cell>
          <cell r="Y1632">
            <v>51</v>
          </cell>
          <cell r="Z1632">
            <v>24</v>
          </cell>
          <cell r="AA1632">
            <v>48</v>
          </cell>
          <cell r="AB1632">
            <v>19</v>
          </cell>
          <cell r="AC1632">
            <v>47</v>
          </cell>
          <cell r="AD1632">
            <v>21</v>
          </cell>
          <cell r="AE1632">
            <v>63</v>
          </cell>
          <cell r="AF1632">
            <v>47</v>
          </cell>
          <cell r="AG1632">
            <v>60</v>
          </cell>
          <cell r="AH1632">
            <v>46</v>
          </cell>
          <cell r="AI1632">
            <v>68</v>
          </cell>
          <cell r="AJ1632">
            <v>42</v>
          </cell>
          <cell r="AK1632">
            <v>65</v>
          </cell>
          <cell r="AL1632">
            <v>44</v>
          </cell>
          <cell r="AM1632">
            <v>66</v>
          </cell>
          <cell r="AN1632">
            <v>50</v>
          </cell>
          <cell r="AO1632">
            <v>66</v>
          </cell>
          <cell r="AP1632">
            <v>52</v>
          </cell>
          <cell r="AQ1632">
            <v>60</v>
          </cell>
          <cell r="AR1632">
            <v>37</v>
          </cell>
          <cell r="AS1632">
            <v>72</v>
          </cell>
          <cell r="AT1632">
            <v>48</v>
          </cell>
          <cell r="AU1632">
            <v>52</v>
          </cell>
          <cell r="AV1632">
            <v>27</v>
          </cell>
          <cell r="AW1632">
            <v>53</v>
          </cell>
          <cell r="AX1632">
            <v>21</v>
          </cell>
          <cell r="AY1632">
            <v>52</v>
          </cell>
          <cell r="AZ1632">
            <v>25</v>
          </cell>
        </row>
        <row r="1633">
          <cell r="B1633">
            <v>36219</v>
          </cell>
          <cell r="C1633">
            <v>50</v>
          </cell>
          <cell r="D1633">
            <v>46</v>
          </cell>
          <cell r="E1633">
            <v>55</v>
          </cell>
          <cell r="F1633">
            <v>34</v>
          </cell>
          <cell r="G1633">
            <v>53</v>
          </cell>
          <cell r="H1633">
            <v>36</v>
          </cell>
          <cell r="I1633">
            <v>55</v>
          </cell>
          <cell r="J1633">
            <v>45</v>
          </cell>
          <cell r="K1633">
            <v>40</v>
          </cell>
          <cell r="L1633">
            <v>50</v>
          </cell>
          <cell r="M1633">
            <v>56</v>
          </cell>
          <cell r="N1633">
            <v>50</v>
          </cell>
          <cell r="O1633">
            <v>56</v>
          </cell>
          <cell r="P1633">
            <v>46</v>
          </cell>
          <cell r="Q1633">
            <v>56</v>
          </cell>
          <cell r="R1633">
            <v>42</v>
          </cell>
          <cell r="S1633">
            <v>58</v>
          </cell>
          <cell r="T1633">
            <v>31</v>
          </cell>
          <cell r="U1633">
            <v>56</v>
          </cell>
          <cell r="V1633">
            <v>31</v>
          </cell>
          <cell r="W1633">
            <v>57</v>
          </cell>
          <cell r="X1633">
            <v>43</v>
          </cell>
          <cell r="Y1633">
            <v>63</v>
          </cell>
          <cell r="Z1633">
            <v>42</v>
          </cell>
          <cell r="AA1633">
            <v>59</v>
          </cell>
          <cell r="AB1633">
            <v>33</v>
          </cell>
          <cell r="AC1633">
            <v>57</v>
          </cell>
          <cell r="AD1633">
            <v>36</v>
          </cell>
          <cell r="AE1633">
            <v>64</v>
          </cell>
          <cell r="AF1633">
            <v>47</v>
          </cell>
          <cell r="AG1633">
            <v>62</v>
          </cell>
          <cell r="AH1633">
            <v>52</v>
          </cell>
          <cell r="AI1633">
            <v>70</v>
          </cell>
          <cell r="AJ1633">
            <v>49</v>
          </cell>
          <cell r="AK1633">
            <v>69</v>
          </cell>
          <cell r="AL1633">
            <v>43</v>
          </cell>
          <cell r="AM1633">
            <v>67</v>
          </cell>
          <cell r="AN1633">
            <v>51</v>
          </cell>
          <cell r="AO1633">
            <v>71</v>
          </cell>
          <cell r="AP1633">
            <v>53</v>
          </cell>
          <cell r="AQ1633">
            <v>61</v>
          </cell>
          <cell r="AR1633">
            <v>32</v>
          </cell>
          <cell r="AS1633">
            <v>74</v>
          </cell>
          <cell r="AT1633">
            <v>48</v>
          </cell>
          <cell r="AU1633">
            <v>63</v>
          </cell>
          <cell r="AV1633">
            <v>36</v>
          </cell>
          <cell r="AW1633">
            <v>59</v>
          </cell>
          <cell r="AX1633">
            <v>25</v>
          </cell>
          <cell r="AY1633">
            <v>64</v>
          </cell>
          <cell r="AZ1633">
            <v>26</v>
          </cell>
        </row>
        <row r="1634">
          <cell r="B1634">
            <v>36220</v>
          </cell>
          <cell r="C1634">
            <v>45</v>
          </cell>
          <cell r="D1634">
            <v>38</v>
          </cell>
          <cell r="E1634">
            <v>54</v>
          </cell>
          <cell r="F1634">
            <v>30</v>
          </cell>
          <cell r="G1634">
            <v>46</v>
          </cell>
          <cell r="H1634">
            <v>33</v>
          </cell>
          <cell r="I1634">
            <v>49</v>
          </cell>
          <cell r="J1634">
            <v>40</v>
          </cell>
          <cell r="K1634">
            <v>49</v>
          </cell>
          <cell r="L1634">
            <v>38</v>
          </cell>
          <cell r="M1634">
            <v>51</v>
          </cell>
          <cell r="N1634">
            <v>37</v>
          </cell>
          <cell r="O1634">
            <v>52</v>
          </cell>
          <cell r="P1634">
            <v>39</v>
          </cell>
          <cell r="Q1634">
            <v>49</v>
          </cell>
          <cell r="R1634">
            <v>41</v>
          </cell>
          <cell r="S1634">
            <v>48</v>
          </cell>
          <cell r="T1634">
            <v>39</v>
          </cell>
          <cell r="U1634">
            <v>44</v>
          </cell>
          <cell r="V1634">
            <v>34</v>
          </cell>
          <cell r="W1634">
            <v>47</v>
          </cell>
          <cell r="X1634">
            <v>30</v>
          </cell>
          <cell r="Y1634">
            <v>51</v>
          </cell>
          <cell r="Z1634">
            <v>40</v>
          </cell>
          <cell r="AA1634">
            <v>56</v>
          </cell>
          <cell r="AB1634">
            <v>37</v>
          </cell>
          <cell r="AC1634">
            <v>58</v>
          </cell>
          <cell r="AD1634">
            <v>42</v>
          </cell>
          <cell r="AE1634">
            <v>55</v>
          </cell>
          <cell r="AF1634">
            <v>43</v>
          </cell>
          <cell r="AG1634">
            <v>58</v>
          </cell>
          <cell r="AH1634">
            <v>51</v>
          </cell>
          <cell r="AI1634">
            <v>64</v>
          </cell>
          <cell r="AJ1634">
            <v>54</v>
          </cell>
          <cell r="AK1634">
            <v>40</v>
          </cell>
          <cell r="AL1634">
            <v>22</v>
          </cell>
          <cell r="AM1634">
            <v>67</v>
          </cell>
          <cell r="AN1634">
            <v>52</v>
          </cell>
          <cell r="AO1634">
            <v>68</v>
          </cell>
          <cell r="AP1634">
            <v>53</v>
          </cell>
          <cell r="AQ1634">
            <v>61</v>
          </cell>
          <cell r="AR1634">
            <v>44</v>
          </cell>
          <cell r="AS1634">
            <v>79</v>
          </cell>
          <cell r="AT1634">
            <v>55</v>
          </cell>
          <cell r="AU1634">
            <v>55</v>
          </cell>
          <cell r="AV1634">
            <v>36</v>
          </cell>
          <cell r="AW1634">
            <v>65</v>
          </cell>
          <cell r="AX1634">
            <v>34</v>
          </cell>
          <cell r="AY1634">
            <v>48</v>
          </cell>
          <cell r="AZ1634">
            <v>38</v>
          </cell>
        </row>
        <row r="1635">
          <cell r="B1635">
            <v>36221</v>
          </cell>
          <cell r="C1635">
            <v>47</v>
          </cell>
          <cell r="D1635">
            <v>34</v>
          </cell>
          <cell r="E1635">
            <v>43</v>
          </cell>
          <cell r="F1635">
            <v>25</v>
          </cell>
          <cell r="G1635">
            <v>44</v>
          </cell>
          <cell r="H1635">
            <v>29</v>
          </cell>
          <cell r="I1635">
            <v>50</v>
          </cell>
          <cell r="J1635">
            <v>37</v>
          </cell>
          <cell r="K1635">
            <v>47</v>
          </cell>
          <cell r="L1635">
            <v>34</v>
          </cell>
          <cell r="M1635">
            <v>48</v>
          </cell>
          <cell r="N1635">
            <v>35</v>
          </cell>
          <cell r="O1635">
            <v>64</v>
          </cell>
          <cell r="P1635">
            <v>32</v>
          </cell>
          <cell r="Q1635">
            <v>52</v>
          </cell>
          <cell r="R1635">
            <v>32</v>
          </cell>
          <cell r="S1635">
            <v>47</v>
          </cell>
          <cell r="T1635">
            <v>25</v>
          </cell>
          <cell r="U1635">
            <v>45</v>
          </cell>
          <cell r="V1635">
            <v>29</v>
          </cell>
          <cell r="W1635">
            <v>44</v>
          </cell>
          <cell r="X1635">
            <v>20</v>
          </cell>
          <cell r="Y1635">
            <v>49</v>
          </cell>
          <cell r="Z1635">
            <v>25</v>
          </cell>
          <cell r="AA1635">
            <v>38</v>
          </cell>
          <cell r="AB1635">
            <v>13</v>
          </cell>
          <cell r="AC1635">
            <v>35</v>
          </cell>
          <cell r="AD1635">
            <v>23</v>
          </cell>
          <cell r="AE1635">
            <v>55</v>
          </cell>
          <cell r="AF1635">
            <v>40</v>
          </cell>
          <cell r="AG1635">
            <v>65</v>
          </cell>
          <cell r="AH1635">
            <v>44</v>
          </cell>
          <cell r="AI1635">
            <v>72</v>
          </cell>
          <cell r="AJ1635">
            <v>42</v>
          </cell>
          <cell r="AK1635">
            <v>40</v>
          </cell>
          <cell r="AL1635">
            <v>22</v>
          </cell>
          <cell r="AM1635">
            <v>70</v>
          </cell>
          <cell r="AN1635">
            <v>50</v>
          </cell>
          <cell r="AO1635">
            <v>68</v>
          </cell>
          <cell r="AP1635">
            <v>53</v>
          </cell>
          <cell r="AQ1635">
            <v>66</v>
          </cell>
          <cell r="AR1635">
            <v>30</v>
          </cell>
          <cell r="AS1635">
            <v>77</v>
          </cell>
          <cell r="AT1635">
            <v>52</v>
          </cell>
          <cell r="AU1635">
            <v>54</v>
          </cell>
          <cell r="AV1635">
            <v>30</v>
          </cell>
          <cell r="AW1635">
            <v>57</v>
          </cell>
          <cell r="AX1635">
            <v>28</v>
          </cell>
          <cell r="AY1635">
            <v>48</v>
          </cell>
          <cell r="AZ1635">
            <v>23</v>
          </cell>
        </row>
        <row r="1636">
          <cell r="B1636">
            <v>36222</v>
          </cell>
          <cell r="C1636">
            <v>46</v>
          </cell>
          <cell r="D1636">
            <v>41</v>
          </cell>
          <cell r="E1636">
            <v>49</v>
          </cell>
          <cell r="F1636">
            <v>36</v>
          </cell>
          <cell r="G1636">
            <v>41</v>
          </cell>
          <cell r="H1636">
            <v>34</v>
          </cell>
          <cell r="I1636">
            <v>47</v>
          </cell>
          <cell r="J1636">
            <v>41</v>
          </cell>
          <cell r="K1636">
            <v>46</v>
          </cell>
          <cell r="L1636">
            <v>41</v>
          </cell>
          <cell r="M1636">
            <v>46</v>
          </cell>
          <cell r="N1636">
            <v>40</v>
          </cell>
          <cell r="O1636">
            <v>49</v>
          </cell>
          <cell r="P1636">
            <v>39</v>
          </cell>
          <cell r="Q1636">
            <v>50</v>
          </cell>
          <cell r="R1636">
            <v>39</v>
          </cell>
          <cell r="S1636">
            <v>45</v>
          </cell>
          <cell r="T1636">
            <v>26</v>
          </cell>
          <cell r="U1636">
            <v>45</v>
          </cell>
          <cell r="V1636">
            <v>30</v>
          </cell>
          <cell r="W1636">
            <v>48</v>
          </cell>
          <cell r="X1636">
            <v>31</v>
          </cell>
          <cell r="Y1636">
            <v>57</v>
          </cell>
          <cell r="Z1636">
            <v>28</v>
          </cell>
          <cell r="AA1636">
            <v>58</v>
          </cell>
          <cell r="AB1636">
            <v>16</v>
          </cell>
          <cell r="AC1636">
            <v>60</v>
          </cell>
          <cell r="AD1636">
            <v>17</v>
          </cell>
          <cell r="AE1636">
            <v>55</v>
          </cell>
          <cell r="AF1636">
            <v>50</v>
          </cell>
          <cell r="AG1636">
            <v>56</v>
          </cell>
          <cell r="AH1636">
            <v>48</v>
          </cell>
          <cell r="AI1636">
            <v>58</v>
          </cell>
          <cell r="AJ1636">
            <v>48</v>
          </cell>
          <cell r="AK1636">
            <v>40</v>
          </cell>
          <cell r="AL1636">
            <v>22</v>
          </cell>
          <cell r="AM1636">
            <v>65</v>
          </cell>
          <cell r="AN1636">
            <v>50</v>
          </cell>
          <cell r="AO1636">
            <v>64</v>
          </cell>
          <cell r="AP1636">
            <v>54</v>
          </cell>
          <cell r="AQ1636">
            <v>60</v>
          </cell>
          <cell r="AR1636">
            <v>45</v>
          </cell>
          <cell r="AS1636">
            <v>80</v>
          </cell>
          <cell r="AT1636">
            <v>61</v>
          </cell>
          <cell r="AU1636">
            <v>63</v>
          </cell>
          <cell r="AV1636">
            <v>40</v>
          </cell>
          <cell r="AW1636">
            <v>63</v>
          </cell>
          <cell r="AX1636">
            <v>32</v>
          </cell>
          <cell r="AY1636">
            <v>48</v>
          </cell>
          <cell r="AZ1636">
            <v>15</v>
          </cell>
        </row>
        <row r="1637">
          <cell r="B1637">
            <v>36223</v>
          </cell>
          <cell r="C1637">
            <v>45</v>
          </cell>
          <cell r="D1637">
            <v>37</v>
          </cell>
          <cell r="E1637">
            <v>50</v>
          </cell>
          <cell r="F1637">
            <v>27</v>
          </cell>
          <cell r="G1637">
            <v>37</v>
          </cell>
          <cell r="H1637">
            <v>28</v>
          </cell>
          <cell r="I1637">
            <v>46</v>
          </cell>
          <cell r="J1637">
            <v>37</v>
          </cell>
          <cell r="K1637">
            <v>46</v>
          </cell>
          <cell r="L1637">
            <v>35</v>
          </cell>
          <cell r="M1637">
            <v>45</v>
          </cell>
          <cell r="N1637">
            <v>33</v>
          </cell>
          <cell r="O1637">
            <v>46</v>
          </cell>
          <cell r="P1637">
            <v>34</v>
          </cell>
          <cell r="Q1637">
            <v>43</v>
          </cell>
          <cell r="R1637">
            <v>32</v>
          </cell>
          <cell r="S1637">
            <v>37</v>
          </cell>
          <cell r="T1637">
            <v>24</v>
          </cell>
          <cell r="U1637">
            <v>39</v>
          </cell>
          <cell r="V1637">
            <v>21</v>
          </cell>
          <cell r="W1637">
            <v>40</v>
          </cell>
          <cell r="X1637">
            <v>23</v>
          </cell>
          <cell r="Y1637">
            <v>48</v>
          </cell>
          <cell r="Z1637">
            <v>26</v>
          </cell>
          <cell r="AA1637">
            <v>33</v>
          </cell>
          <cell r="AB1637">
            <v>24</v>
          </cell>
          <cell r="AC1637">
            <v>38</v>
          </cell>
          <cell r="AD1637">
            <v>25</v>
          </cell>
          <cell r="AE1637">
            <v>55</v>
          </cell>
          <cell r="AF1637">
            <v>37</v>
          </cell>
          <cell r="AG1637">
            <v>54</v>
          </cell>
          <cell r="AH1637">
            <v>46</v>
          </cell>
          <cell r="AI1637">
            <v>57</v>
          </cell>
          <cell r="AJ1637">
            <v>43</v>
          </cell>
          <cell r="AK1637">
            <v>40</v>
          </cell>
          <cell r="AL1637">
            <v>22</v>
          </cell>
          <cell r="AM1637">
            <v>63</v>
          </cell>
          <cell r="AN1637">
            <v>52</v>
          </cell>
          <cell r="AO1637">
            <v>60</v>
          </cell>
          <cell r="AP1637">
            <v>56</v>
          </cell>
          <cell r="AQ1637">
            <v>48</v>
          </cell>
          <cell r="AR1637">
            <v>33</v>
          </cell>
          <cell r="AS1637">
            <v>72</v>
          </cell>
          <cell r="AT1637">
            <v>57</v>
          </cell>
          <cell r="AU1637">
            <v>44</v>
          </cell>
          <cell r="AV1637">
            <v>34</v>
          </cell>
          <cell r="AW1637">
            <v>64</v>
          </cell>
          <cell r="AX1637">
            <v>32</v>
          </cell>
          <cell r="AY1637">
            <v>48</v>
          </cell>
          <cell r="AZ1637">
            <v>31</v>
          </cell>
        </row>
        <row r="1638">
          <cell r="B1638">
            <v>36224</v>
          </cell>
          <cell r="C1638">
            <v>45</v>
          </cell>
          <cell r="D1638">
            <v>35</v>
          </cell>
          <cell r="E1638">
            <v>47</v>
          </cell>
          <cell r="F1638">
            <v>21</v>
          </cell>
          <cell r="G1638">
            <v>40</v>
          </cell>
          <cell r="H1638">
            <v>27</v>
          </cell>
          <cell r="I1638">
            <v>45</v>
          </cell>
          <cell r="J1638">
            <v>34</v>
          </cell>
          <cell r="K1638">
            <v>40</v>
          </cell>
          <cell r="L1638">
            <v>33</v>
          </cell>
          <cell r="M1638">
            <v>44</v>
          </cell>
          <cell r="N1638">
            <v>31</v>
          </cell>
          <cell r="O1638">
            <v>47</v>
          </cell>
          <cell r="P1638">
            <v>30</v>
          </cell>
          <cell r="Q1638">
            <v>44</v>
          </cell>
          <cell r="R1638">
            <v>22</v>
          </cell>
          <cell r="S1638">
            <v>37</v>
          </cell>
          <cell r="T1638">
            <v>24</v>
          </cell>
          <cell r="U1638">
            <v>40</v>
          </cell>
          <cell r="V1638">
            <v>22</v>
          </cell>
          <cell r="W1638">
            <v>35</v>
          </cell>
          <cell r="X1638">
            <v>15</v>
          </cell>
          <cell r="Y1638">
            <v>29</v>
          </cell>
          <cell r="Z1638">
            <v>26</v>
          </cell>
          <cell r="AA1638">
            <v>32</v>
          </cell>
          <cell r="AB1638">
            <v>20</v>
          </cell>
          <cell r="AC1638">
            <v>29</v>
          </cell>
          <cell r="AD1638">
            <v>24</v>
          </cell>
          <cell r="AE1638">
            <v>59</v>
          </cell>
          <cell r="AF1638">
            <v>35</v>
          </cell>
          <cell r="AG1638">
            <v>57</v>
          </cell>
          <cell r="AH1638">
            <v>40</v>
          </cell>
          <cell r="AI1638">
            <v>59</v>
          </cell>
          <cell r="AJ1638">
            <v>38</v>
          </cell>
          <cell r="AK1638">
            <v>60</v>
          </cell>
          <cell r="AL1638">
            <v>39</v>
          </cell>
          <cell r="AM1638">
            <v>63</v>
          </cell>
          <cell r="AN1638">
            <v>51</v>
          </cell>
          <cell r="AO1638">
            <v>63</v>
          </cell>
          <cell r="AP1638">
            <v>54</v>
          </cell>
          <cell r="AQ1638">
            <v>48</v>
          </cell>
          <cell r="AR1638">
            <v>22</v>
          </cell>
          <cell r="AS1638">
            <v>64</v>
          </cell>
          <cell r="AT1638">
            <v>50</v>
          </cell>
          <cell r="AU1638">
            <v>41</v>
          </cell>
          <cell r="AV1638">
            <v>22</v>
          </cell>
          <cell r="AW1638">
            <v>46</v>
          </cell>
          <cell r="AX1638">
            <v>29</v>
          </cell>
          <cell r="AY1638">
            <v>41</v>
          </cell>
          <cell r="AZ1638">
            <v>20</v>
          </cell>
        </row>
        <row r="1639">
          <cell r="B1639">
            <v>36225</v>
          </cell>
          <cell r="C1639">
            <v>50</v>
          </cell>
          <cell r="D1639">
            <v>30</v>
          </cell>
          <cell r="E1639">
            <v>48</v>
          </cell>
          <cell r="F1639">
            <v>23</v>
          </cell>
          <cell r="G1639">
            <v>42</v>
          </cell>
          <cell r="H1639">
            <v>24</v>
          </cell>
          <cell r="I1639">
            <v>52</v>
          </cell>
          <cell r="J1639">
            <v>32</v>
          </cell>
          <cell r="K1639">
            <v>40</v>
          </cell>
          <cell r="L1639">
            <v>30</v>
          </cell>
          <cell r="M1639">
            <v>48</v>
          </cell>
          <cell r="N1639">
            <v>31</v>
          </cell>
          <cell r="O1639">
            <v>50</v>
          </cell>
          <cell r="P1639">
            <v>30</v>
          </cell>
          <cell r="Q1639">
            <v>48</v>
          </cell>
          <cell r="R1639">
            <v>27</v>
          </cell>
          <cell r="S1639">
            <v>44</v>
          </cell>
          <cell r="T1639">
            <v>18</v>
          </cell>
          <cell r="U1639">
            <v>30</v>
          </cell>
          <cell r="V1639">
            <v>13</v>
          </cell>
          <cell r="W1639">
            <v>35</v>
          </cell>
          <cell r="X1639">
            <v>14</v>
          </cell>
          <cell r="Y1639">
            <v>29</v>
          </cell>
          <cell r="Z1639">
            <v>11</v>
          </cell>
          <cell r="AA1639">
            <v>40</v>
          </cell>
          <cell r="AB1639">
            <v>7</v>
          </cell>
          <cell r="AC1639">
            <v>31</v>
          </cell>
          <cell r="AD1639">
            <v>13</v>
          </cell>
          <cell r="AE1639">
            <v>56</v>
          </cell>
          <cell r="AF1639">
            <v>39</v>
          </cell>
          <cell r="AG1639">
            <v>55</v>
          </cell>
          <cell r="AH1639">
            <v>45</v>
          </cell>
          <cell r="AI1639">
            <v>56</v>
          </cell>
          <cell r="AJ1639">
            <v>42</v>
          </cell>
          <cell r="AK1639">
            <v>61</v>
          </cell>
          <cell r="AL1639">
            <v>46</v>
          </cell>
          <cell r="AM1639">
            <v>57</v>
          </cell>
          <cell r="AN1639">
            <v>51</v>
          </cell>
          <cell r="AO1639">
            <v>59</v>
          </cell>
          <cell r="AP1639">
            <v>57</v>
          </cell>
          <cell r="AQ1639">
            <v>52</v>
          </cell>
          <cell r="AR1639">
            <v>28</v>
          </cell>
          <cell r="AS1639">
            <v>75</v>
          </cell>
          <cell r="AT1639">
            <v>44</v>
          </cell>
          <cell r="AU1639">
            <v>49</v>
          </cell>
          <cell r="AV1639">
            <v>25</v>
          </cell>
          <cell r="AW1639">
            <v>58</v>
          </cell>
          <cell r="AX1639">
            <v>34</v>
          </cell>
          <cell r="AY1639">
            <v>44</v>
          </cell>
          <cell r="AZ1639">
            <v>19</v>
          </cell>
        </row>
        <row r="1640">
          <cell r="B1640">
            <v>36226</v>
          </cell>
          <cell r="C1640">
            <v>49</v>
          </cell>
          <cell r="D1640">
            <v>33</v>
          </cell>
          <cell r="E1640">
            <v>50</v>
          </cell>
          <cell r="F1640">
            <v>24</v>
          </cell>
          <cell r="G1640">
            <v>43</v>
          </cell>
          <cell r="H1640">
            <v>26</v>
          </cell>
          <cell r="I1640">
            <v>50</v>
          </cell>
          <cell r="J1640">
            <v>35</v>
          </cell>
          <cell r="K1640">
            <v>40</v>
          </cell>
          <cell r="L1640">
            <v>31</v>
          </cell>
          <cell r="M1640">
            <v>51</v>
          </cell>
          <cell r="N1640">
            <v>30</v>
          </cell>
          <cell r="O1640">
            <v>51</v>
          </cell>
          <cell r="P1640">
            <v>32</v>
          </cell>
          <cell r="Q1640">
            <v>42</v>
          </cell>
          <cell r="R1640">
            <v>32</v>
          </cell>
          <cell r="S1640">
            <v>41</v>
          </cell>
          <cell r="T1640">
            <v>29</v>
          </cell>
          <cell r="U1640">
            <v>34</v>
          </cell>
          <cell r="V1640">
            <v>16</v>
          </cell>
          <cell r="W1640">
            <v>25</v>
          </cell>
          <cell r="X1640">
            <v>14</v>
          </cell>
          <cell r="Y1640">
            <v>27</v>
          </cell>
          <cell r="Z1640">
            <v>15</v>
          </cell>
          <cell r="AA1640">
            <v>55</v>
          </cell>
          <cell r="AB1640">
            <v>21</v>
          </cell>
          <cell r="AC1640">
            <v>46</v>
          </cell>
          <cell r="AD1640">
            <v>20</v>
          </cell>
          <cell r="AE1640">
            <v>60</v>
          </cell>
          <cell r="AF1640">
            <v>37</v>
          </cell>
          <cell r="AG1640">
            <v>55</v>
          </cell>
          <cell r="AH1640">
            <v>43</v>
          </cell>
          <cell r="AI1640">
            <v>59</v>
          </cell>
          <cell r="AJ1640">
            <v>38</v>
          </cell>
          <cell r="AK1640">
            <v>61</v>
          </cell>
          <cell r="AL1640">
            <v>44</v>
          </cell>
          <cell r="AM1640">
            <v>61</v>
          </cell>
          <cell r="AN1640">
            <v>50</v>
          </cell>
          <cell r="AO1640">
            <v>61</v>
          </cell>
          <cell r="AP1640">
            <v>53</v>
          </cell>
          <cell r="AQ1640">
            <v>48</v>
          </cell>
          <cell r="AR1640">
            <v>32</v>
          </cell>
          <cell r="AS1640">
            <v>62</v>
          </cell>
          <cell r="AT1640">
            <v>49</v>
          </cell>
          <cell r="AU1640">
            <v>45</v>
          </cell>
          <cell r="AV1640">
            <v>36</v>
          </cell>
          <cell r="AW1640">
            <v>64</v>
          </cell>
          <cell r="AX1640">
            <v>36</v>
          </cell>
          <cell r="AY1640">
            <v>59</v>
          </cell>
          <cell r="AZ1640">
            <v>20</v>
          </cell>
        </row>
        <row r="1641">
          <cell r="B1641">
            <v>36227</v>
          </cell>
          <cell r="C1641">
            <v>53</v>
          </cell>
          <cell r="D1641">
            <v>40</v>
          </cell>
          <cell r="E1641">
            <v>43</v>
          </cell>
          <cell r="F1641">
            <v>26</v>
          </cell>
          <cell r="G1641">
            <v>43</v>
          </cell>
          <cell r="H1641">
            <v>26</v>
          </cell>
          <cell r="I1641">
            <v>51</v>
          </cell>
          <cell r="J1641">
            <v>41</v>
          </cell>
          <cell r="K1641">
            <v>51</v>
          </cell>
          <cell r="L1641">
            <v>38</v>
          </cell>
          <cell r="M1641">
            <v>52</v>
          </cell>
          <cell r="N1641">
            <v>40</v>
          </cell>
          <cell r="O1641">
            <v>52</v>
          </cell>
          <cell r="P1641">
            <v>38</v>
          </cell>
          <cell r="Q1641">
            <v>48</v>
          </cell>
          <cell r="R1641">
            <v>28</v>
          </cell>
          <cell r="S1641">
            <v>45</v>
          </cell>
          <cell r="T1641">
            <v>30</v>
          </cell>
          <cell r="U1641">
            <v>47</v>
          </cell>
          <cell r="V1641">
            <v>19</v>
          </cell>
          <cell r="W1641">
            <v>45</v>
          </cell>
          <cell r="X1641">
            <v>11</v>
          </cell>
          <cell r="Y1641">
            <v>36</v>
          </cell>
          <cell r="Z1641">
            <v>14</v>
          </cell>
          <cell r="AA1641">
            <v>43</v>
          </cell>
          <cell r="AB1641">
            <v>23</v>
          </cell>
          <cell r="AC1641">
            <v>39</v>
          </cell>
          <cell r="AD1641">
            <v>27</v>
          </cell>
          <cell r="AE1641">
            <v>55</v>
          </cell>
          <cell r="AF1641">
            <v>45</v>
          </cell>
          <cell r="AG1641">
            <v>54</v>
          </cell>
          <cell r="AH1641">
            <v>47</v>
          </cell>
          <cell r="AI1641">
            <v>54</v>
          </cell>
          <cell r="AJ1641">
            <v>44</v>
          </cell>
          <cell r="AK1641">
            <v>40</v>
          </cell>
          <cell r="AL1641">
            <v>22</v>
          </cell>
          <cell r="AM1641">
            <v>62</v>
          </cell>
          <cell r="AN1641">
            <v>49</v>
          </cell>
          <cell r="AO1641">
            <v>63</v>
          </cell>
          <cell r="AP1641">
            <v>52</v>
          </cell>
          <cell r="AQ1641">
            <v>49</v>
          </cell>
          <cell r="AR1641">
            <v>29</v>
          </cell>
          <cell r="AS1641">
            <v>68</v>
          </cell>
          <cell r="AT1641">
            <v>44</v>
          </cell>
          <cell r="AU1641">
            <v>49</v>
          </cell>
          <cell r="AV1641">
            <v>28</v>
          </cell>
          <cell r="AW1641">
            <v>51</v>
          </cell>
          <cell r="AX1641">
            <v>33</v>
          </cell>
          <cell r="AY1641">
            <v>48</v>
          </cell>
          <cell r="AZ1641">
            <v>32</v>
          </cell>
        </row>
        <row r="1642">
          <cell r="B1642">
            <v>36228</v>
          </cell>
          <cell r="C1642">
            <v>48</v>
          </cell>
          <cell r="D1642">
            <v>38</v>
          </cell>
          <cell r="E1642">
            <v>52</v>
          </cell>
          <cell r="F1642">
            <v>33</v>
          </cell>
          <cell r="G1642">
            <v>41</v>
          </cell>
          <cell r="H1642">
            <v>33</v>
          </cell>
          <cell r="I1642">
            <v>48</v>
          </cell>
          <cell r="J1642">
            <v>39</v>
          </cell>
          <cell r="K1642">
            <v>48</v>
          </cell>
          <cell r="L1642">
            <v>35</v>
          </cell>
          <cell r="M1642">
            <v>48</v>
          </cell>
          <cell r="N1642">
            <v>33</v>
          </cell>
          <cell r="O1642">
            <v>47</v>
          </cell>
          <cell r="P1642">
            <v>35</v>
          </cell>
          <cell r="Q1642">
            <v>46</v>
          </cell>
          <cell r="R1642">
            <v>36</v>
          </cell>
          <cell r="S1642">
            <v>40</v>
          </cell>
          <cell r="T1642">
            <v>31</v>
          </cell>
          <cell r="U1642">
            <v>46</v>
          </cell>
          <cell r="V1642">
            <v>31</v>
          </cell>
          <cell r="W1642">
            <v>47</v>
          </cell>
          <cell r="X1642">
            <v>31</v>
          </cell>
          <cell r="Y1642">
            <v>38</v>
          </cell>
          <cell r="Z1642">
            <v>19</v>
          </cell>
          <cell r="AA1642">
            <v>55</v>
          </cell>
          <cell r="AB1642">
            <v>17</v>
          </cell>
          <cell r="AC1642">
            <v>50</v>
          </cell>
          <cell r="AD1642">
            <v>21</v>
          </cell>
          <cell r="AE1642">
            <v>54</v>
          </cell>
          <cell r="AF1642">
            <v>44</v>
          </cell>
          <cell r="AG1642">
            <v>52</v>
          </cell>
          <cell r="AH1642">
            <v>45</v>
          </cell>
          <cell r="AI1642">
            <v>54</v>
          </cell>
          <cell r="AJ1642">
            <v>44</v>
          </cell>
          <cell r="AK1642">
            <v>57</v>
          </cell>
          <cell r="AL1642">
            <v>47</v>
          </cell>
          <cell r="AM1642">
            <v>60</v>
          </cell>
          <cell r="AN1642">
            <v>48</v>
          </cell>
          <cell r="AO1642">
            <v>64</v>
          </cell>
          <cell r="AP1642">
            <v>54</v>
          </cell>
          <cell r="AQ1642">
            <v>43</v>
          </cell>
          <cell r="AR1642">
            <v>30</v>
          </cell>
          <cell r="AS1642">
            <v>65</v>
          </cell>
          <cell r="AT1642">
            <v>50</v>
          </cell>
          <cell r="AU1642">
            <v>52</v>
          </cell>
          <cell r="AV1642">
            <v>40</v>
          </cell>
          <cell r="AW1642">
            <v>40</v>
          </cell>
          <cell r="AX1642">
            <v>36</v>
          </cell>
          <cell r="AY1642">
            <v>61</v>
          </cell>
          <cell r="AZ1642">
            <v>20</v>
          </cell>
        </row>
        <row r="1643">
          <cell r="B1643">
            <v>36229</v>
          </cell>
          <cell r="C1643">
            <v>50</v>
          </cell>
          <cell r="D1643">
            <v>42</v>
          </cell>
          <cell r="E1643">
            <v>49</v>
          </cell>
          <cell r="F1643">
            <v>28</v>
          </cell>
          <cell r="G1643">
            <v>44</v>
          </cell>
          <cell r="H1643">
            <v>27</v>
          </cell>
          <cell r="I1643">
            <v>53</v>
          </cell>
          <cell r="J1643">
            <v>39</v>
          </cell>
          <cell r="K1643">
            <v>54</v>
          </cell>
          <cell r="L1643">
            <v>38</v>
          </cell>
          <cell r="M1643">
            <v>54</v>
          </cell>
          <cell r="N1643">
            <v>37</v>
          </cell>
          <cell r="O1643">
            <v>51</v>
          </cell>
          <cell r="P1643">
            <v>31</v>
          </cell>
          <cell r="Q1643">
            <v>45</v>
          </cell>
          <cell r="R1643">
            <v>28</v>
          </cell>
          <cell r="S1643">
            <v>43</v>
          </cell>
          <cell r="T1643">
            <v>31</v>
          </cell>
          <cell r="U1643">
            <v>46</v>
          </cell>
          <cell r="V1643">
            <v>26</v>
          </cell>
          <cell r="W1643">
            <v>47</v>
          </cell>
          <cell r="X1643">
            <v>19</v>
          </cell>
          <cell r="Y1643">
            <v>41</v>
          </cell>
          <cell r="Z1643">
            <v>32</v>
          </cell>
          <cell r="AA1643">
            <v>38</v>
          </cell>
          <cell r="AB1643">
            <v>31</v>
          </cell>
          <cell r="AC1643">
            <v>45</v>
          </cell>
          <cell r="AD1643">
            <v>31</v>
          </cell>
          <cell r="AE1643">
            <v>55</v>
          </cell>
          <cell r="AF1643">
            <v>37</v>
          </cell>
          <cell r="AG1643">
            <v>52</v>
          </cell>
          <cell r="AH1643">
            <v>40</v>
          </cell>
          <cell r="AI1643">
            <v>56</v>
          </cell>
          <cell r="AJ1643">
            <v>37</v>
          </cell>
          <cell r="AK1643">
            <v>40</v>
          </cell>
          <cell r="AL1643">
            <v>22</v>
          </cell>
          <cell r="AM1643">
            <v>58</v>
          </cell>
          <cell r="AN1643">
            <v>44</v>
          </cell>
          <cell r="AO1643">
            <v>60</v>
          </cell>
          <cell r="AP1643">
            <v>56</v>
          </cell>
          <cell r="AQ1643">
            <v>46</v>
          </cell>
          <cell r="AR1643">
            <v>23</v>
          </cell>
          <cell r="AS1643">
            <v>65</v>
          </cell>
          <cell r="AT1643">
            <v>44</v>
          </cell>
          <cell r="AU1643">
            <v>45</v>
          </cell>
          <cell r="AV1643">
            <v>24</v>
          </cell>
          <cell r="AW1643">
            <v>55</v>
          </cell>
          <cell r="AX1643">
            <v>29</v>
          </cell>
          <cell r="AY1643">
            <v>48</v>
          </cell>
          <cell r="AZ1643">
            <v>30</v>
          </cell>
        </row>
        <row r="1644">
          <cell r="B1644">
            <v>36230</v>
          </cell>
          <cell r="C1644">
            <v>52</v>
          </cell>
          <cell r="D1644">
            <v>34</v>
          </cell>
          <cell r="E1644">
            <v>52</v>
          </cell>
          <cell r="F1644">
            <v>27</v>
          </cell>
          <cell r="G1644">
            <v>47</v>
          </cell>
          <cell r="H1644">
            <v>28</v>
          </cell>
          <cell r="I1644">
            <v>57</v>
          </cell>
          <cell r="J1644">
            <v>32</v>
          </cell>
          <cell r="K1644">
            <v>57</v>
          </cell>
          <cell r="L1644">
            <v>29</v>
          </cell>
          <cell r="M1644">
            <v>57</v>
          </cell>
          <cell r="N1644">
            <v>31</v>
          </cell>
          <cell r="O1644">
            <v>56</v>
          </cell>
          <cell r="P1644">
            <v>28</v>
          </cell>
          <cell r="Q1644">
            <v>49</v>
          </cell>
          <cell r="R1644">
            <v>29</v>
          </cell>
          <cell r="S1644">
            <v>40</v>
          </cell>
          <cell r="T1644">
            <v>25</v>
          </cell>
          <cell r="U1644">
            <v>47</v>
          </cell>
          <cell r="V1644">
            <v>22</v>
          </cell>
          <cell r="W1644">
            <v>42</v>
          </cell>
          <cell r="X1644">
            <v>20</v>
          </cell>
          <cell r="Y1644">
            <v>38</v>
          </cell>
          <cell r="Z1644">
            <v>24</v>
          </cell>
          <cell r="AA1644">
            <v>30</v>
          </cell>
          <cell r="AB1644">
            <v>18</v>
          </cell>
          <cell r="AC1644">
            <v>36</v>
          </cell>
          <cell r="AD1644">
            <v>21</v>
          </cell>
          <cell r="AE1644">
            <v>55</v>
          </cell>
          <cell r="AF1644">
            <v>39</v>
          </cell>
          <cell r="AG1644">
            <v>58</v>
          </cell>
          <cell r="AH1644">
            <v>44</v>
          </cell>
          <cell r="AI1644">
            <v>60</v>
          </cell>
          <cell r="AJ1644">
            <v>42</v>
          </cell>
          <cell r="AK1644">
            <v>40</v>
          </cell>
          <cell r="AL1644">
            <v>22</v>
          </cell>
          <cell r="AM1644">
            <v>57</v>
          </cell>
          <cell r="AN1644">
            <v>49</v>
          </cell>
          <cell r="AO1644">
            <v>57</v>
          </cell>
          <cell r="AP1644">
            <v>55</v>
          </cell>
          <cell r="AQ1644">
            <v>49</v>
          </cell>
          <cell r="AR1644">
            <v>31</v>
          </cell>
          <cell r="AS1644">
            <v>61</v>
          </cell>
          <cell r="AT1644">
            <v>52</v>
          </cell>
          <cell r="AU1644">
            <v>42</v>
          </cell>
          <cell r="AV1644">
            <v>33</v>
          </cell>
          <cell r="AW1644">
            <v>60</v>
          </cell>
          <cell r="AX1644">
            <v>34</v>
          </cell>
          <cell r="AY1644">
            <v>48</v>
          </cell>
          <cell r="AZ1644">
            <v>27</v>
          </cell>
        </row>
        <row r="1645">
          <cell r="B1645">
            <v>36231</v>
          </cell>
          <cell r="C1645">
            <v>47</v>
          </cell>
          <cell r="D1645">
            <v>44</v>
          </cell>
          <cell r="E1645">
            <v>51</v>
          </cell>
          <cell r="F1645">
            <v>28</v>
          </cell>
          <cell r="G1645">
            <v>46</v>
          </cell>
          <cell r="H1645">
            <v>28</v>
          </cell>
          <cell r="I1645">
            <v>46</v>
          </cell>
          <cell r="J1645">
            <v>45</v>
          </cell>
          <cell r="K1645">
            <v>40</v>
          </cell>
          <cell r="L1645">
            <v>45</v>
          </cell>
          <cell r="M1645">
            <v>51</v>
          </cell>
          <cell r="N1645">
            <v>40</v>
          </cell>
          <cell r="O1645">
            <v>48</v>
          </cell>
          <cell r="P1645">
            <v>34</v>
          </cell>
          <cell r="Q1645">
            <v>51</v>
          </cell>
          <cell r="R1645">
            <v>25</v>
          </cell>
          <cell r="S1645">
            <v>44</v>
          </cell>
          <cell r="T1645">
            <v>27</v>
          </cell>
          <cell r="U1645">
            <v>49</v>
          </cell>
          <cell r="V1645">
            <v>19</v>
          </cell>
          <cell r="W1645">
            <v>51</v>
          </cell>
          <cell r="X1645">
            <v>20</v>
          </cell>
          <cell r="Y1645">
            <v>47</v>
          </cell>
          <cell r="Z1645">
            <v>24</v>
          </cell>
          <cell r="AA1645">
            <v>38</v>
          </cell>
          <cell r="AB1645">
            <v>27</v>
          </cell>
          <cell r="AC1645">
            <v>28</v>
          </cell>
          <cell r="AD1645">
            <v>22</v>
          </cell>
          <cell r="AE1645">
            <v>63</v>
          </cell>
          <cell r="AF1645">
            <v>37</v>
          </cell>
          <cell r="AG1645">
            <v>56</v>
          </cell>
          <cell r="AH1645">
            <v>45</v>
          </cell>
          <cell r="AI1645">
            <v>61</v>
          </cell>
          <cell r="AJ1645">
            <v>39</v>
          </cell>
          <cell r="AK1645">
            <v>63</v>
          </cell>
          <cell r="AL1645">
            <v>38</v>
          </cell>
          <cell r="AM1645">
            <v>62</v>
          </cell>
          <cell r="AN1645">
            <v>45</v>
          </cell>
          <cell r="AO1645">
            <v>63</v>
          </cell>
          <cell r="AP1645">
            <v>49</v>
          </cell>
          <cell r="AQ1645">
            <v>58</v>
          </cell>
          <cell r="AR1645">
            <v>26</v>
          </cell>
          <cell r="AS1645">
            <v>66</v>
          </cell>
          <cell r="AT1645">
            <v>50</v>
          </cell>
          <cell r="AU1645">
            <v>45</v>
          </cell>
          <cell r="AV1645">
            <v>32</v>
          </cell>
          <cell r="AW1645">
            <v>51</v>
          </cell>
          <cell r="AX1645">
            <v>37</v>
          </cell>
          <cell r="AY1645">
            <v>28</v>
          </cell>
          <cell r="AZ1645">
            <v>25</v>
          </cell>
        </row>
        <row r="1646">
          <cell r="B1646">
            <v>36232</v>
          </cell>
          <cell r="C1646">
            <v>54</v>
          </cell>
          <cell r="D1646">
            <v>45</v>
          </cell>
          <cell r="E1646">
            <v>56</v>
          </cell>
          <cell r="F1646">
            <v>42</v>
          </cell>
          <cell r="G1646">
            <v>56</v>
          </cell>
          <cell r="H1646">
            <v>40</v>
          </cell>
          <cell r="I1646">
            <v>57</v>
          </cell>
          <cell r="J1646">
            <v>45</v>
          </cell>
          <cell r="K1646">
            <v>40</v>
          </cell>
          <cell r="L1646">
            <v>49</v>
          </cell>
          <cell r="M1646">
            <v>62</v>
          </cell>
          <cell r="N1646">
            <v>46</v>
          </cell>
          <cell r="O1646">
            <v>63</v>
          </cell>
          <cell r="P1646">
            <v>38</v>
          </cell>
          <cell r="Q1646">
            <v>58</v>
          </cell>
          <cell r="R1646">
            <v>42</v>
          </cell>
          <cell r="S1646">
            <v>54</v>
          </cell>
          <cell r="T1646">
            <v>22</v>
          </cell>
          <cell r="U1646">
            <v>61</v>
          </cell>
          <cell r="V1646">
            <v>25</v>
          </cell>
          <cell r="W1646">
            <v>61</v>
          </cell>
          <cell r="X1646">
            <v>34</v>
          </cell>
          <cell r="Y1646">
            <v>62</v>
          </cell>
          <cell r="Z1646">
            <v>32</v>
          </cell>
          <cell r="AA1646">
            <v>56</v>
          </cell>
          <cell r="AB1646">
            <v>23</v>
          </cell>
          <cell r="AC1646">
            <v>51</v>
          </cell>
          <cell r="AD1646">
            <v>12</v>
          </cell>
          <cell r="AE1646">
            <v>63</v>
          </cell>
          <cell r="AF1646">
            <v>41</v>
          </cell>
          <cell r="AG1646">
            <v>59</v>
          </cell>
          <cell r="AH1646">
            <v>43</v>
          </cell>
          <cell r="AI1646">
            <v>66</v>
          </cell>
          <cell r="AJ1646">
            <v>43</v>
          </cell>
          <cell r="AK1646">
            <v>72</v>
          </cell>
          <cell r="AL1646">
            <v>43</v>
          </cell>
          <cell r="AM1646">
            <v>69</v>
          </cell>
          <cell r="AN1646">
            <v>48</v>
          </cell>
          <cell r="AO1646">
            <v>69</v>
          </cell>
          <cell r="AP1646">
            <v>52</v>
          </cell>
          <cell r="AQ1646">
            <v>68</v>
          </cell>
          <cell r="AR1646">
            <v>32</v>
          </cell>
          <cell r="AS1646">
            <v>70</v>
          </cell>
          <cell r="AT1646">
            <v>43</v>
          </cell>
          <cell r="AU1646">
            <v>54</v>
          </cell>
          <cell r="AV1646">
            <v>28</v>
          </cell>
          <cell r="AW1646">
            <v>57</v>
          </cell>
          <cell r="AX1646">
            <v>24</v>
          </cell>
          <cell r="AY1646">
            <v>50</v>
          </cell>
          <cell r="AZ1646">
            <v>21</v>
          </cell>
        </row>
        <row r="1647">
          <cell r="B1647">
            <v>36233</v>
          </cell>
          <cell r="C1647">
            <v>50</v>
          </cell>
          <cell r="D1647">
            <v>44</v>
          </cell>
          <cell r="E1647">
            <v>60</v>
          </cell>
          <cell r="F1647">
            <v>37</v>
          </cell>
          <cell r="G1647">
            <v>58</v>
          </cell>
          <cell r="H1647">
            <v>42</v>
          </cell>
          <cell r="I1647">
            <v>49</v>
          </cell>
          <cell r="J1647">
            <v>44</v>
          </cell>
          <cell r="K1647">
            <v>40</v>
          </cell>
          <cell r="L1647">
            <v>43</v>
          </cell>
          <cell r="M1647">
            <v>48</v>
          </cell>
          <cell r="N1647">
            <v>42</v>
          </cell>
          <cell r="O1647">
            <v>51</v>
          </cell>
          <cell r="P1647">
            <v>43</v>
          </cell>
          <cell r="Q1647">
            <v>63</v>
          </cell>
          <cell r="R1647">
            <v>39</v>
          </cell>
          <cell r="S1647">
            <v>64</v>
          </cell>
          <cell r="T1647">
            <v>24</v>
          </cell>
          <cell r="U1647">
            <v>67</v>
          </cell>
          <cell r="V1647">
            <v>26</v>
          </cell>
          <cell r="W1647">
            <v>67</v>
          </cell>
          <cell r="X1647">
            <v>36</v>
          </cell>
          <cell r="Y1647">
            <v>70</v>
          </cell>
          <cell r="Z1647">
            <v>35</v>
          </cell>
          <cell r="AA1647">
            <v>65</v>
          </cell>
          <cell r="AB1647">
            <v>34</v>
          </cell>
          <cell r="AC1647">
            <v>63</v>
          </cell>
          <cell r="AD1647">
            <v>27</v>
          </cell>
          <cell r="AE1647">
            <v>57</v>
          </cell>
          <cell r="AF1647">
            <v>47</v>
          </cell>
          <cell r="AG1647">
            <v>54</v>
          </cell>
          <cell r="AH1647">
            <v>49</v>
          </cell>
          <cell r="AI1647">
            <v>56</v>
          </cell>
          <cell r="AJ1647">
            <v>47</v>
          </cell>
          <cell r="AK1647">
            <v>66</v>
          </cell>
          <cell r="AL1647">
            <v>46</v>
          </cell>
          <cell r="AM1647">
            <v>61</v>
          </cell>
          <cell r="AN1647">
            <v>51</v>
          </cell>
          <cell r="AO1647">
            <v>63</v>
          </cell>
          <cell r="AP1647">
            <v>52</v>
          </cell>
          <cell r="AQ1647">
            <v>66</v>
          </cell>
          <cell r="AR1647">
            <v>36</v>
          </cell>
          <cell r="AS1647">
            <v>71</v>
          </cell>
          <cell r="AT1647">
            <v>47</v>
          </cell>
          <cell r="AU1647">
            <v>68</v>
          </cell>
          <cell r="AV1647">
            <v>35</v>
          </cell>
          <cell r="AW1647">
            <v>64</v>
          </cell>
          <cell r="AX1647">
            <v>30</v>
          </cell>
          <cell r="AY1647">
            <v>67</v>
          </cell>
          <cell r="AZ1647">
            <v>27</v>
          </cell>
        </row>
        <row r="1648">
          <cell r="B1648">
            <v>36234</v>
          </cell>
          <cell r="C1648">
            <v>44</v>
          </cell>
          <cell r="D1648">
            <v>41</v>
          </cell>
          <cell r="E1648">
            <v>50</v>
          </cell>
          <cell r="F1648">
            <v>28</v>
          </cell>
          <cell r="G1648">
            <v>51</v>
          </cell>
          <cell r="H1648">
            <v>33</v>
          </cell>
          <cell r="I1648">
            <v>48</v>
          </cell>
          <cell r="J1648">
            <v>38</v>
          </cell>
          <cell r="K1648">
            <v>52</v>
          </cell>
          <cell r="L1648">
            <v>38</v>
          </cell>
          <cell r="M1648">
            <v>51</v>
          </cell>
          <cell r="N1648">
            <v>42</v>
          </cell>
          <cell r="O1648">
            <v>60</v>
          </cell>
          <cell r="P1648">
            <v>41</v>
          </cell>
          <cell r="Q1648">
            <v>60</v>
          </cell>
          <cell r="R1648">
            <v>35</v>
          </cell>
          <cell r="S1648">
            <v>65</v>
          </cell>
          <cell r="T1648">
            <v>27</v>
          </cell>
          <cell r="U1648">
            <v>62</v>
          </cell>
          <cell r="V1648">
            <v>32</v>
          </cell>
          <cell r="W1648">
            <v>62</v>
          </cell>
          <cell r="X1648">
            <v>40</v>
          </cell>
          <cell r="Y1648">
            <v>63</v>
          </cell>
          <cell r="Z1648">
            <v>39</v>
          </cell>
          <cell r="AA1648">
            <v>67</v>
          </cell>
          <cell r="AB1648">
            <v>39</v>
          </cell>
          <cell r="AC1648">
            <v>64</v>
          </cell>
          <cell r="AD1648">
            <v>33</v>
          </cell>
          <cell r="AE1648">
            <v>55</v>
          </cell>
          <cell r="AF1648">
            <v>46</v>
          </cell>
          <cell r="AG1648">
            <v>57</v>
          </cell>
          <cell r="AH1648">
            <v>45</v>
          </cell>
          <cell r="AI1648">
            <v>57</v>
          </cell>
          <cell r="AJ1648">
            <v>43</v>
          </cell>
          <cell r="AK1648">
            <v>40</v>
          </cell>
          <cell r="AL1648">
            <v>22</v>
          </cell>
          <cell r="AM1648">
            <v>55</v>
          </cell>
          <cell r="AN1648">
            <v>52</v>
          </cell>
          <cell r="AO1648">
            <v>60</v>
          </cell>
          <cell r="AP1648">
            <v>56</v>
          </cell>
          <cell r="AQ1648">
            <v>61</v>
          </cell>
          <cell r="AR1648">
            <v>42</v>
          </cell>
          <cell r="AS1648">
            <v>74</v>
          </cell>
          <cell r="AT1648">
            <v>47</v>
          </cell>
          <cell r="AU1648">
            <v>68</v>
          </cell>
          <cell r="AV1648">
            <v>45</v>
          </cell>
          <cell r="AW1648">
            <v>69</v>
          </cell>
          <cell r="AX1648">
            <v>40</v>
          </cell>
          <cell r="AY1648">
            <v>48</v>
          </cell>
          <cell r="AZ1648">
            <v>40</v>
          </cell>
        </row>
        <row r="1649">
          <cell r="B1649">
            <v>36235</v>
          </cell>
          <cell r="C1649">
            <v>50</v>
          </cell>
          <cell r="D1649">
            <v>37</v>
          </cell>
          <cell r="E1649">
            <v>51</v>
          </cell>
          <cell r="F1649">
            <v>25</v>
          </cell>
          <cell r="G1649">
            <v>46</v>
          </cell>
          <cell r="H1649">
            <v>31</v>
          </cell>
          <cell r="I1649">
            <v>50</v>
          </cell>
          <cell r="J1649">
            <v>35</v>
          </cell>
          <cell r="K1649">
            <v>52</v>
          </cell>
          <cell r="L1649">
            <v>36</v>
          </cell>
          <cell r="M1649">
            <v>52</v>
          </cell>
          <cell r="N1649">
            <v>40</v>
          </cell>
          <cell r="O1649">
            <v>58</v>
          </cell>
          <cell r="P1649">
            <v>44</v>
          </cell>
          <cell r="Q1649">
            <v>50</v>
          </cell>
          <cell r="R1649">
            <v>39</v>
          </cell>
          <cell r="S1649">
            <v>51</v>
          </cell>
          <cell r="T1649">
            <v>31</v>
          </cell>
          <cell r="U1649">
            <v>47</v>
          </cell>
          <cell r="V1649">
            <v>35</v>
          </cell>
          <cell r="W1649">
            <v>48</v>
          </cell>
          <cell r="X1649">
            <v>38</v>
          </cell>
          <cell r="Y1649">
            <v>63</v>
          </cell>
          <cell r="Z1649">
            <v>41</v>
          </cell>
          <cell r="AA1649">
            <v>63</v>
          </cell>
          <cell r="AB1649">
            <v>39</v>
          </cell>
          <cell r="AC1649">
            <v>62</v>
          </cell>
          <cell r="AD1649">
            <v>34</v>
          </cell>
          <cell r="AE1649">
            <v>55</v>
          </cell>
          <cell r="AF1649">
            <v>45</v>
          </cell>
          <cell r="AG1649">
            <v>56</v>
          </cell>
          <cell r="AH1649">
            <v>49</v>
          </cell>
          <cell r="AI1649">
            <v>60</v>
          </cell>
          <cell r="AJ1649">
            <v>48</v>
          </cell>
          <cell r="AK1649">
            <v>40</v>
          </cell>
          <cell r="AL1649">
            <v>22</v>
          </cell>
          <cell r="AM1649">
            <v>58</v>
          </cell>
          <cell r="AN1649">
            <v>48</v>
          </cell>
          <cell r="AO1649">
            <v>59</v>
          </cell>
          <cell r="AP1649">
            <v>48</v>
          </cell>
          <cell r="AQ1649">
            <v>63</v>
          </cell>
          <cell r="AR1649">
            <v>30</v>
          </cell>
          <cell r="AS1649">
            <v>63</v>
          </cell>
          <cell r="AT1649">
            <v>50</v>
          </cell>
          <cell r="AU1649">
            <v>63</v>
          </cell>
          <cell r="AV1649">
            <v>40</v>
          </cell>
          <cell r="AW1649">
            <v>68</v>
          </cell>
          <cell r="AX1649">
            <v>40</v>
          </cell>
          <cell r="AY1649">
            <v>48</v>
          </cell>
          <cell r="AZ1649">
            <v>43</v>
          </cell>
        </row>
        <row r="1650">
          <cell r="B1650">
            <v>36236</v>
          </cell>
          <cell r="C1650">
            <v>52</v>
          </cell>
          <cell r="D1650">
            <v>40</v>
          </cell>
          <cell r="E1650">
            <v>58</v>
          </cell>
          <cell r="F1650">
            <v>33</v>
          </cell>
          <cell r="G1650">
            <v>49</v>
          </cell>
          <cell r="H1650">
            <v>30</v>
          </cell>
          <cell r="I1650">
            <v>53</v>
          </cell>
          <cell r="J1650">
            <v>42</v>
          </cell>
          <cell r="K1650">
            <v>54</v>
          </cell>
          <cell r="L1650">
            <v>38</v>
          </cell>
          <cell r="M1650">
            <v>55</v>
          </cell>
          <cell r="N1650">
            <v>38</v>
          </cell>
          <cell r="O1650">
            <v>59</v>
          </cell>
          <cell r="P1650">
            <v>39</v>
          </cell>
          <cell r="Q1650">
            <v>57</v>
          </cell>
          <cell r="R1650">
            <v>28</v>
          </cell>
          <cell r="S1650">
            <v>53</v>
          </cell>
          <cell r="T1650">
            <v>24</v>
          </cell>
          <cell r="U1650">
            <v>51</v>
          </cell>
          <cell r="V1650">
            <v>17</v>
          </cell>
          <cell r="W1650">
            <v>51</v>
          </cell>
          <cell r="X1650">
            <v>16</v>
          </cell>
          <cell r="Y1650">
            <v>48</v>
          </cell>
          <cell r="Z1650">
            <v>27</v>
          </cell>
          <cell r="AA1650">
            <v>45</v>
          </cell>
          <cell r="AB1650">
            <v>15</v>
          </cell>
          <cell r="AC1650">
            <v>43</v>
          </cell>
          <cell r="AD1650">
            <v>23</v>
          </cell>
          <cell r="AE1650">
            <v>55</v>
          </cell>
          <cell r="AF1650">
            <v>46</v>
          </cell>
          <cell r="AG1650">
            <v>55</v>
          </cell>
          <cell r="AH1650">
            <v>48</v>
          </cell>
          <cell r="AI1650">
            <v>60</v>
          </cell>
          <cell r="AJ1650">
            <v>49</v>
          </cell>
          <cell r="AK1650">
            <v>40</v>
          </cell>
          <cell r="AL1650">
            <v>22</v>
          </cell>
          <cell r="AM1650">
            <v>60</v>
          </cell>
          <cell r="AN1650">
            <v>49</v>
          </cell>
          <cell r="AO1650">
            <v>62</v>
          </cell>
          <cell r="AP1650">
            <v>51</v>
          </cell>
          <cell r="AQ1650">
            <v>67</v>
          </cell>
          <cell r="AR1650">
            <v>33</v>
          </cell>
          <cell r="AS1650">
            <v>72</v>
          </cell>
          <cell r="AT1650">
            <v>46</v>
          </cell>
          <cell r="AU1650">
            <v>54</v>
          </cell>
          <cell r="AV1650">
            <v>32</v>
          </cell>
          <cell r="AW1650">
            <v>70</v>
          </cell>
          <cell r="AX1650">
            <v>32</v>
          </cell>
          <cell r="AY1650">
            <v>48</v>
          </cell>
          <cell r="AZ1650">
            <v>25</v>
          </cell>
        </row>
        <row r="1651">
          <cell r="B1651">
            <v>36237</v>
          </cell>
          <cell r="C1651">
            <v>51</v>
          </cell>
          <cell r="D1651">
            <v>41</v>
          </cell>
          <cell r="E1651">
            <v>58</v>
          </cell>
          <cell r="F1651">
            <v>41</v>
          </cell>
          <cell r="G1651">
            <v>58</v>
          </cell>
          <cell r="H1651">
            <v>33</v>
          </cell>
          <cell r="I1651">
            <v>57</v>
          </cell>
          <cell r="J1651">
            <v>43</v>
          </cell>
          <cell r="K1651">
            <v>57</v>
          </cell>
          <cell r="L1651">
            <v>45</v>
          </cell>
          <cell r="M1651">
            <v>53</v>
          </cell>
          <cell r="N1651">
            <v>46</v>
          </cell>
          <cell r="O1651">
            <v>67</v>
          </cell>
          <cell r="P1651">
            <v>39</v>
          </cell>
          <cell r="Q1651">
            <v>68</v>
          </cell>
          <cell r="R1651">
            <v>36</v>
          </cell>
          <cell r="S1651">
            <v>64</v>
          </cell>
          <cell r="T1651">
            <v>23</v>
          </cell>
          <cell r="U1651">
            <v>63</v>
          </cell>
          <cell r="V1651">
            <v>18</v>
          </cell>
          <cell r="W1651">
            <v>65</v>
          </cell>
          <cell r="X1651">
            <v>30</v>
          </cell>
          <cell r="Y1651">
            <v>61</v>
          </cell>
          <cell r="Z1651">
            <v>24</v>
          </cell>
          <cell r="AA1651">
            <v>35</v>
          </cell>
          <cell r="AB1651">
            <v>13</v>
          </cell>
          <cell r="AC1651">
            <v>52</v>
          </cell>
          <cell r="AD1651">
            <v>24</v>
          </cell>
          <cell r="AE1651">
            <v>55</v>
          </cell>
          <cell r="AF1651">
            <v>45</v>
          </cell>
          <cell r="AG1651">
            <v>61</v>
          </cell>
          <cell r="AH1651">
            <v>48</v>
          </cell>
          <cell r="AI1651">
            <v>62</v>
          </cell>
          <cell r="AJ1651">
            <v>46</v>
          </cell>
          <cell r="AK1651">
            <v>40</v>
          </cell>
          <cell r="AL1651">
            <v>22</v>
          </cell>
          <cell r="AM1651">
            <v>64</v>
          </cell>
          <cell r="AN1651">
            <v>51</v>
          </cell>
          <cell r="AO1651">
            <v>65</v>
          </cell>
          <cell r="AP1651">
            <v>52</v>
          </cell>
          <cell r="AQ1651">
            <v>70</v>
          </cell>
          <cell r="AR1651">
            <v>39</v>
          </cell>
          <cell r="AS1651">
            <v>72</v>
          </cell>
          <cell r="AT1651">
            <v>48</v>
          </cell>
          <cell r="AU1651">
            <v>62</v>
          </cell>
          <cell r="AV1651">
            <v>34</v>
          </cell>
          <cell r="AW1651">
            <v>70</v>
          </cell>
          <cell r="AX1651">
            <v>32</v>
          </cell>
          <cell r="AY1651">
            <v>48</v>
          </cell>
          <cell r="AZ1651">
            <v>24</v>
          </cell>
        </row>
        <row r="1652">
          <cell r="B1652">
            <v>36238</v>
          </cell>
          <cell r="C1652">
            <v>60</v>
          </cell>
          <cell r="D1652">
            <v>40</v>
          </cell>
          <cell r="E1652">
            <v>69</v>
          </cell>
          <cell r="F1652">
            <v>30</v>
          </cell>
          <cell r="G1652">
            <v>65</v>
          </cell>
          <cell r="H1652">
            <v>35</v>
          </cell>
          <cell r="I1652">
            <v>72</v>
          </cell>
          <cell r="J1652">
            <v>41</v>
          </cell>
          <cell r="K1652">
            <v>40</v>
          </cell>
          <cell r="L1652">
            <v>39</v>
          </cell>
          <cell r="M1652">
            <v>63</v>
          </cell>
          <cell r="N1652">
            <v>37</v>
          </cell>
          <cell r="O1652">
            <v>70</v>
          </cell>
          <cell r="P1652">
            <v>45</v>
          </cell>
          <cell r="Q1652">
            <v>71</v>
          </cell>
          <cell r="R1652">
            <v>42</v>
          </cell>
          <cell r="S1652">
            <v>71</v>
          </cell>
          <cell r="T1652">
            <v>28</v>
          </cell>
          <cell r="U1652">
            <v>68</v>
          </cell>
          <cell r="V1652">
            <v>25</v>
          </cell>
          <cell r="W1652">
            <v>66</v>
          </cell>
          <cell r="X1652">
            <v>34</v>
          </cell>
          <cell r="Y1652">
            <v>71</v>
          </cell>
          <cell r="Z1652">
            <v>31</v>
          </cell>
          <cell r="AA1652">
            <v>66</v>
          </cell>
          <cell r="AB1652">
            <v>28</v>
          </cell>
          <cell r="AC1652">
            <v>56</v>
          </cell>
          <cell r="AD1652">
            <v>26</v>
          </cell>
          <cell r="AE1652">
            <v>61</v>
          </cell>
          <cell r="AF1652">
            <v>49</v>
          </cell>
          <cell r="AG1652">
            <v>55</v>
          </cell>
          <cell r="AH1652">
            <v>52</v>
          </cell>
          <cell r="AI1652">
            <v>56</v>
          </cell>
          <cell r="AJ1652">
            <v>50</v>
          </cell>
          <cell r="AK1652">
            <v>66</v>
          </cell>
          <cell r="AL1652">
            <v>49</v>
          </cell>
          <cell r="AM1652">
            <v>63</v>
          </cell>
          <cell r="AN1652">
            <v>49</v>
          </cell>
          <cell r="AO1652">
            <v>66</v>
          </cell>
          <cell r="AP1652">
            <v>52</v>
          </cell>
          <cell r="AQ1652">
            <v>64</v>
          </cell>
          <cell r="AR1652">
            <v>42</v>
          </cell>
          <cell r="AS1652">
            <v>75</v>
          </cell>
          <cell r="AT1652">
            <v>50</v>
          </cell>
          <cell r="AU1652">
            <v>66</v>
          </cell>
          <cell r="AV1652">
            <v>37</v>
          </cell>
          <cell r="AW1652">
            <v>71</v>
          </cell>
          <cell r="AX1652">
            <v>34</v>
          </cell>
          <cell r="AY1652">
            <v>57</v>
          </cell>
          <cell r="AZ1652">
            <v>32</v>
          </cell>
        </row>
        <row r="1653">
          <cell r="B1653">
            <v>36239</v>
          </cell>
          <cell r="C1653">
            <v>62</v>
          </cell>
          <cell r="D1653">
            <v>44</v>
          </cell>
          <cell r="E1653">
            <v>73</v>
          </cell>
          <cell r="F1653">
            <v>36</v>
          </cell>
          <cell r="G1653">
            <v>70</v>
          </cell>
          <cell r="H1653">
            <v>41</v>
          </cell>
          <cell r="I1653">
            <v>63</v>
          </cell>
          <cell r="J1653">
            <v>45</v>
          </cell>
          <cell r="K1653">
            <v>40</v>
          </cell>
          <cell r="L1653">
            <v>45</v>
          </cell>
          <cell r="M1653">
            <v>59</v>
          </cell>
          <cell r="N1653">
            <v>41</v>
          </cell>
          <cell r="O1653">
            <v>56</v>
          </cell>
          <cell r="P1653">
            <v>48</v>
          </cell>
          <cell r="Q1653">
            <v>70</v>
          </cell>
          <cell r="R1653">
            <v>45</v>
          </cell>
          <cell r="S1653">
            <v>72</v>
          </cell>
          <cell r="T1653">
            <v>28</v>
          </cell>
          <cell r="U1653">
            <v>66</v>
          </cell>
          <cell r="V1653">
            <v>27</v>
          </cell>
          <cell r="W1653">
            <v>61</v>
          </cell>
          <cell r="X1653">
            <v>23</v>
          </cell>
          <cell r="Y1653">
            <v>57</v>
          </cell>
          <cell r="Z1653">
            <v>31</v>
          </cell>
          <cell r="AA1653">
            <v>66</v>
          </cell>
          <cell r="AB1653">
            <v>21</v>
          </cell>
          <cell r="AC1653">
            <v>61</v>
          </cell>
          <cell r="AD1653">
            <v>31</v>
          </cell>
          <cell r="AE1653">
            <v>61</v>
          </cell>
          <cell r="AF1653">
            <v>47</v>
          </cell>
          <cell r="AG1653">
            <v>57</v>
          </cell>
          <cell r="AH1653">
            <v>47</v>
          </cell>
          <cell r="AI1653">
            <v>60</v>
          </cell>
          <cell r="AJ1653">
            <v>46</v>
          </cell>
          <cell r="AK1653">
            <v>60</v>
          </cell>
          <cell r="AL1653">
            <v>46</v>
          </cell>
          <cell r="AM1653">
            <v>60</v>
          </cell>
          <cell r="AN1653">
            <v>51</v>
          </cell>
          <cell r="AO1653">
            <v>64</v>
          </cell>
          <cell r="AP1653">
            <v>55</v>
          </cell>
          <cell r="AQ1653">
            <v>54</v>
          </cell>
          <cell r="AR1653">
            <v>52</v>
          </cell>
          <cell r="AS1653">
            <v>79</v>
          </cell>
          <cell r="AT1653">
            <v>55</v>
          </cell>
          <cell r="AU1653">
            <v>71</v>
          </cell>
          <cell r="AV1653">
            <v>40</v>
          </cell>
          <cell r="AW1653">
            <v>72</v>
          </cell>
          <cell r="AX1653">
            <v>39</v>
          </cell>
          <cell r="AY1653">
            <v>66</v>
          </cell>
          <cell r="AZ1653">
            <v>30</v>
          </cell>
        </row>
        <row r="1654">
          <cell r="B1654">
            <v>36240</v>
          </cell>
          <cell r="C1654">
            <v>56</v>
          </cell>
          <cell r="D1654">
            <v>47</v>
          </cell>
          <cell r="E1654">
            <v>61</v>
          </cell>
          <cell r="F1654">
            <v>48</v>
          </cell>
          <cell r="G1654">
            <v>56</v>
          </cell>
          <cell r="H1654">
            <v>40</v>
          </cell>
          <cell r="I1654">
            <v>60</v>
          </cell>
          <cell r="J1654">
            <v>48</v>
          </cell>
          <cell r="K1654">
            <v>40</v>
          </cell>
          <cell r="L1654">
            <v>48</v>
          </cell>
          <cell r="M1654">
            <v>60</v>
          </cell>
          <cell r="N1654">
            <v>40</v>
          </cell>
          <cell r="O1654">
            <v>60</v>
          </cell>
          <cell r="P1654">
            <v>41</v>
          </cell>
          <cell r="Q1654">
            <v>50</v>
          </cell>
          <cell r="R1654">
            <v>48</v>
          </cell>
          <cell r="S1654">
            <v>49</v>
          </cell>
          <cell r="T1654">
            <v>42</v>
          </cell>
          <cell r="U1654">
            <v>64</v>
          </cell>
          <cell r="V1654">
            <v>28</v>
          </cell>
          <cell r="W1654">
            <v>58</v>
          </cell>
          <cell r="X1654">
            <v>25</v>
          </cell>
          <cell r="Y1654">
            <v>55</v>
          </cell>
          <cell r="Z1654">
            <v>30</v>
          </cell>
          <cell r="AA1654">
            <v>56</v>
          </cell>
          <cell r="AB1654">
            <v>21</v>
          </cell>
          <cell r="AC1654">
            <v>63</v>
          </cell>
          <cell r="AD1654">
            <v>28</v>
          </cell>
          <cell r="AE1654">
            <v>63</v>
          </cell>
          <cell r="AF1654">
            <v>47</v>
          </cell>
          <cell r="AG1654">
            <v>61</v>
          </cell>
          <cell r="AH1654">
            <v>49</v>
          </cell>
          <cell r="AI1654">
            <v>63</v>
          </cell>
          <cell r="AJ1654">
            <v>48</v>
          </cell>
          <cell r="AK1654">
            <v>66</v>
          </cell>
          <cell r="AL1654">
            <v>43</v>
          </cell>
          <cell r="AM1654">
            <v>62</v>
          </cell>
          <cell r="AN1654">
            <v>51</v>
          </cell>
          <cell r="AO1654">
            <v>65</v>
          </cell>
          <cell r="AP1654">
            <v>51</v>
          </cell>
          <cell r="AQ1654">
            <v>54</v>
          </cell>
          <cell r="AR1654">
            <v>26</v>
          </cell>
          <cell r="AS1654">
            <v>73</v>
          </cell>
          <cell r="AT1654">
            <v>50</v>
          </cell>
          <cell r="AU1654">
            <v>59</v>
          </cell>
          <cell r="AV1654">
            <v>49</v>
          </cell>
          <cell r="AW1654">
            <v>67</v>
          </cell>
          <cell r="AX1654">
            <v>46</v>
          </cell>
          <cell r="AY1654">
            <v>76</v>
          </cell>
          <cell r="AZ1654">
            <v>37</v>
          </cell>
        </row>
        <row r="1655">
          <cell r="B1655">
            <v>36241</v>
          </cell>
          <cell r="C1655">
            <v>64</v>
          </cell>
          <cell r="D1655">
            <v>45</v>
          </cell>
          <cell r="E1655">
            <v>62</v>
          </cell>
          <cell r="F1655">
            <v>28</v>
          </cell>
          <cell r="G1655">
            <v>58</v>
          </cell>
          <cell r="H1655">
            <v>34</v>
          </cell>
          <cell r="I1655">
            <v>61</v>
          </cell>
          <cell r="J1655">
            <v>46</v>
          </cell>
          <cell r="K1655">
            <v>61</v>
          </cell>
          <cell r="L1655">
            <v>45</v>
          </cell>
          <cell r="M1655">
            <v>59</v>
          </cell>
          <cell r="N1655">
            <v>44</v>
          </cell>
          <cell r="O1655">
            <v>58</v>
          </cell>
          <cell r="P1655">
            <v>39</v>
          </cell>
          <cell r="Q1655">
            <v>60</v>
          </cell>
          <cell r="R1655">
            <v>35</v>
          </cell>
          <cell r="S1655">
            <v>55</v>
          </cell>
          <cell r="T1655">
            <v>39</v>
          </cell>
          <cell r="U1655">
            <v>57</v>
          </cell>
          <cell r="V1655">
            <v>33</v>
          </cell>
          <cell r="W1655">
            <v>63</v>
          </cell>
          <cell r="X1655">
            <v>27</v>
          </cell>
          <cell r="Y1655">
            <v>59</v>
          </cell>
          <cell r="Z1655">
            <v>32</v>
          </cell>
          <cell r="AA1655">
            <v>54</v>
          </cell>
          <cell r="AB1655">
            <v>29</v>
          </cell>
          <cell r="AC1655">
            <v>47</v>
          </cell>
          <cell r="AD1655">
            <v>26</v>
          </cell>
          <cell r="AE1655">
            <v>55</v>
          </cell>
          <cell r="AF1655">
            <v>41</v>
          </cell>
          <cell r="AG1655">
            <v>58</v>
          </cell>
          <cell r="AH1655">
            <v>47</v>
          </cell>
          <cell r="AI1655">
            <v>62</v>
          </cell>
          <cell r="AJ1655">
            <v>46</v>
          </cell>
          <cell r="AK1655">
            <v>40</v>
          </cell>
          <cell r="AL1655">
            <v>22</v>
          </cell>
          <cell r="AM1655">
            <v>63</v>
          </cell>
          <cell r="AN1655">
            <v>50</v>
          </cell>
          <cell r="AO1655">
            <v>64</v>
          </cell>
          <cell r="AP1655">
            <v>56</v>
          </cell>
          <cell r="AQ1655">
            <v>64</v>
          </cell>
          <cell r="AR1655">
            <v>27</v>
          </cell>
          <cell r="AS1655">
            <v>74</v>
          </cell>
          <cell r="AT1655">
            <v>47</v>
          </cell>
          <cell r="AU1655">
            <v>56</v>
          </cell>
          <cell r="AV1655">
            <v>41</v>
          </cell>
          <cell r="AW1655">
            <v>64</v>
          </cell>
          <cell r="AX1655">
            <v>33</v>
          </cell>
          <cell r="AY1655">
            <v>48</v>
          </cell>
          <cell r="AZ1655">
            <v>31</v>
          </cell>
        </row>
        <row r="1656">
          <cell r="B1656">
            <v>36242</v>
          </cell>
          <cell r="C1656">
            <v>57</v>
          </cell>
          <cell r="D1656">
            <v>43</v>
          </cell>
          <cell r="E1656">
            <v>63</v>
          </cell>
          <cell r="F1656">
            <v>44</v>
          </cell>
          <cell r="G1656">
            <v>57</v>
          </cell>
          <cell r="H1656">
            <v>34</v>
          </cell>
          <cell r="I1656">
            <v>61</v>
          </cell>
          <cell r="J1656">
            <v>39</v>
          </cell>
          <cell r="K1656">
            <v>40</v>
          </cell>
          <cell r="L1656">
            <v>37</v>
          </cell>
          <cell r="M1656">
            <v>63</v>
          </cell>
          <cell r="N1656">
            <v>35</v>
          </cell>
          <cell r="O1656">
            <v>62</v>
          </cell>
          <cell r="P1656">
            <v>36</v>
          </cell>
          <cell r="Q1656">
            <v>60</v>
          </cell>
          <cell r="R1656">
            <v>43</v>
          </cell>
          <cell r="S1656">
            <v>60</v>
          </cell>
          <cell r="T1656">
            <v>27</v>
          </cell>
          <cell r="U1656">
            <v>62</v>
          </cell>
          <cell r="V1656">
            <v>25</v>
          </cell>
          <cell r="W1656">
            <v>64</v>
          </cell>
          <cell r="X1656">
            <v>34</v>
          </cell>
          <cell r="Y1656">
            <v>64</v>
          </cell>
          <cell r="Z1656">
            <v>31</v>
          </cell>
          <cell r="AA1656">
            <v>61</v>
          </cell>
          <cell r="AB1656">
            <v>24</v>
          </cell>
          <cell r="AC1656">
            <v>59</v>
          </cell>
          <cell r="AD1656">
            <v>28</v>
          </cell>
          <cell r="AE1656">
            <v>61</v>
          </cell>
          <cell r="AF1656">
            <v>48</v>
          </cell>
          <cell r="AG1656">
            <v>58</v>
          </cell>
          <cell r="AH1656">
            <v>47</v>
          </cell>
          <cell r="AI1656">
            <v>62</v>
          </cell>
          <cell r="AJ1656">
            <v>48</v>
          </cell>
          <cell r="AK1656">
            <v>64</v>
          </cell>
          <cell r="AL1656">
            <v>50</v>
          </cell>
          <cell r="AM1656">
            <v>63</v>
          </cell>
          <cell r="AN1656">
            <v>51</v>
          </cell>
          <cell r="AO1656">
            <v>66</v>
          </cell>
          <cell r="AP1656">
            <v>57</v>
          </cell>
          <cell r="AQ1656">
            <v>58</v>
          </cell>
          <cell r="AR1656">
            <v>38</v>
          </cell>
          <cell r="AS1656">
            <v>72</v>
          </cell>
          <cell r="AT1656">
            <v>57</v>
          </cell>
          <cell r="AU1656">
            <v>61</v>
          </cell>
          <cell r="AV1656">
            <v>36</v>
          </cell>
          <cell r="AW1656">
            <v>67</v>
          </cell>
          <cell r="AX1656">
            <v>35</v>
          </cell>
          <cell r="AY1656">
            <v>63</v>
          </cell>
          <cell r="AZ1656">
            <v>25</v>
          </cell>
        </row>
        <row r="1657">
          <cell r="B1657">
            <v>36243</v>
          </cell>
          <cell r="C1657">
            <v>52</v>
          </cell>
          <cell r="D1657">
            <v>47</v>
          </cell>
          <cell r="E1657">
            <v>61</v>
          </cell>
          <cell r="F1657">
            <v>33</v>
          </cell>
          <cell r="G1657">
            <v>59</v>
          </cell>
          <cell r="H1657">
            <v>38</v>
          </cell>
          <cell r="I1657">
            <v>55</v>
          </cell>
          <cell r="J1657">
            <v>51</v>
          </cell>
          <cell r="K1657">
            <v>40</v>
          </cell>
          <cell r="L1657">
            <v>48</v>
          </cell>
          <cell r="M1657">
            <v>51</v>
          </cell>
          <cell r="N1657">
            <v>47</v>
          </cell>
          <cell r="O1657">
            <v>56</v>
          </cell>
          <cell r="P1657">
            <v>52</v>
          </cell>
          <cell r="Q1657">
            <v>71</v>
          </cell>
          <cell r="R1657">
            <v>41</v>
          </cell>
          <cell r="S1657">
            <v>68</v>
          </cell>
          <cell r="T1657">
            <v>31</v>
          </cell>
          <cell r="U1657">
            <v>69</v>
          </cell>
          <cell r="V1657">
            <v>25</v>
          </cell>
          <cell r="W1657">
            <v>70</v>
          </cell>
          <cell r="X1657">
            <v>28</v>
          </cell>
          <cell r="Y1657">
            <v>66</v>
          </cell>
          <cell r="Z1657">
            <v>33</v>
          </cell>
          <cell r="AA1657">
            <v>63</v>
          </cell>
          <cell r="AB1657">
            <v>20</v>
          </cell>
          <cell r="AC1657">
            <v>58</v>
          </cell>
          <cell r="AD1657">
            <v>30</v>
          </cell>
          <cell r="AE1657">
            <v>62</v>
          </cell>
          <cell r="AF1657">
            <v>49</v>
          </cell>
          <cell r="AG1657">
            <v>57</v>
          </cell>
          <cell r="AH1657">
            <v>51</v>
          </cell>
          <cell r="AI1657">
            <v>62</v>
          </cell>
          <cell r="AJ1657">
            <v>48</v>
          </cell>
          <cell r="AK1657">
            <v>71</v>
          </cell>
          <cell r="AL1657">
            <v>44</v>
          </cell>
          <cell r="AM1657">
            <v>63</v>
          </cell>
          <cell r="AN1657">
            <v>49</v>
          </cell>
          <cell r="AO1657">
            <v>66</v>
          </cell>
          <cell r="AP1657">
            <v>57</v>
          </cell>
          <cell r="AQ1657">
            <v>64</v>
          </cell>
          <cell r="AR1657">
            <v>34</v>
          </cell>
          <cell r="AS1657">
            <v>75</v>
          </cell>
          <cell r="AT1657">
            <v>51</v>
          </cell>
          <cell r="AU1657">
            <v>68</v>
          </cell>
          <cell r="AV1657">
            <v>38</v>
          </cell>
          <cell r="AW1657">
            <v>68</v>
          </cell>
          <cell r="AX1657">
            <v>32</v>
          </cell>
          <cell r="AY1657">
            <v>63</v>
          </cell>
          <cell r="AZ1657">
            <v>34</v>
          </cell>
        </row>
        <row r="1658">
          <cell r="B1658">
            <v>36244</v>
          </cell>
          <cell r="C1658">
            <v>51</v>
          </cell>
          <cell r="D1658">
            <v>41</v>
          </cell>
          <cell r="E1658">
            <v>58</v>
          </cell>
          <cell r="F1658">
            <v>44</v>
          </cell>
          <cell r="G1658">
            <v>53</v>
          </cell>
          <cell r="H1658">
            <v>44</v>
          </cell>
          <cell r="I1658">
            <v>52</v>
          </cell>
          <cell r="J1658">
            <v>42</v>
          </cell>
          <cell r="K1658">
            <v>40</v>
          </cell>
          <cell r="L1658">
            <v>43</v>
          </cell>
          <cell r="M1658">
            <v>51</v>
          </cell>
          <cell r="N1658">
            <v>42</v>
          </cell>
          <cell r="O1658">
            <v>56</v>
          </cell>
          <cell r="P1658">
            <v>43</v>
          </cell>
          <cell r="Q1658">
            <v>67</v>
          </cell>
          <cell r="R1658">
            <v>38</v>
          </cell>
          <cell r="S1658">
            <v>72</v>
          </cell>
          <cell r="T1658">
            <v>33</v>
          </cell>
          <cell r="U1658">
            <v>74</v>
          </cell>
          <cell r="V1658">
            <v>31</v>
          </cell>
          <cell r="W1658">
            <v>73</v>
          </cell>
          <cell r="X1658">
            <v>43</v>
          </cell>
          <cell r="Y1658">
            <v>74</v>
          </cell>
          <cell r="Z1658">
            <v>38</v>
          </cell>
          <cell r="AA1658">
            <v>70</v>
          </cell>
          <cell r="AB1658">
            <v>21</v>
          </cell>
          <cell r="AC1658">
            <v>61</v>
          </cell>
          <cell r="AD1658">
            <v>28</v>
          </cell>
          <cell r="AE1658">
            <v>67</v>
          </cell>
          <cell r="AF1658">
            <v>53</v>
          </cell>
          <cell r="AG1658">
            <v>63</v>
          </cell>
          <cell r="AH1658">
            <v>50</v>
          </cell>
          <cell r="AI1658">
            <v>65</v>
          </cell>
          <cell r="AJ1658">
            <v>53</v>
          </cell>
          <cell r="AK1658">
            <v>70</v>
          </cell>
          <cell r="AL1658">
            <v>54</v>
          </cell>
          <cell r="AM1658">
            <v>56</v>
          </cell>
          <cell r="AN1658">
            <v>52</v>
          </cell>
          <cell r="AO1658">
            <v>63</v>
          </cell>
          <cell r="AP1658">
            <v>55</v>
          </cell>
          <cell r="AQ1658">
            <v>66</v>
          </cell>
          <cell r="AR1658">
            <v>40</v>
          </cell>
          <cell r="AS1658">
            <v>74</v>
          </cell>
          <cell r="AT1658">
            <v>55</v>
          </cell>
          <cell r="AU1658">
            <v>73</v>
          </cell>
          <cell r="AV1658">
            <v>46</v>
          </cell>
          <cell r="AW1658">
            <v>72</v>
          </cell>
          <cell r="AX1658">
            <v>38</v>
          </cell>
          <cell r="AY1658">
            <v>69</v>
          </cell>
          <cell r="AZ1658">
            <v>33</v>
          </cell>
        </row>
        <row r="1659">
          <cell r="B1659">
            <v>36245</v>
          </cell>
          <cell r="C1659">
            <v>45</v>
          </cell>
          <cell r="D1659">
            <v>38</v>
          </cell>
          <cell r="E1659">
            <v>54</v>
          </cell>
          <cell r="F1659">
            <v>33</v>
          </cell>
          <cell r="G1659">
            <v>48</v>
          </cell>
          <cell r="H1659">
            <v>37</v>
          </cell>
          <cell r="I1659">
            <v>49</v>
          </cell>
          <cell r="J1659">
            <v>40</v>
          </cell>
          <cell r="K1659">
            <v>49</v>
          </cell>
          <cell r="L1659">
            <v>39</v>
          </cell>
          <cell r="M1659">
            <v>50</v>
          </cell>
          <cell r="N1659">
            <v>39</v>
          </cell>
          <cell r="O1659">
            <v>54</v>
          </cell>
          <cell r="P1659">
            <v>43</v>
          </cell>
          <cell r="Q1659">
            <v>51</v>
          </cell>
          <cell r="R1659">
            <v>46</v>
          </cell>
          <cell r="S1659">
            <v>50</v>
          </cell>
          <cell r="T1659">
            <v>46</v>
          </cell>
          <cell r="U1659">
            <v>49</v>
          </cell>
          <cell r="V1659">
            <v>37</v>
          </cell>
          <cell r="W1659">
            <v>53</v>
          </cell>
          <cell r="X1659">
            <v>41</v>
          </cell>
          <cell r="Y1659">
            <v>71</v>
          </cell>
          <cell r="Z1659">
            <v>46</v>
          </cell>
          <cell r="AA1659">
            <v>69</v>
          </cell>
          <cell r="AB1659">
            <v>38</v>
          </cell>
          <cell r="AC1659">
            <v>66</v>
          </cell>
          <cell r="AD1659">
            <v>28</v>
          </cell>
          <cell r="AE1659">
            <v>67</v>
          </cell>
          <cell r="AF1659">
            <v>47</v>
          </cell>
          <cell r="AG1659">
            <v>58</v>
          </cell>
          <cell r="AH1659">
            <v>49</v>
          </cell>
          <cell r="AI1659">
            <v>63</v>
          </cell>
          <cell r="AJ1659">
            <v>46</v>
          </cell>
          <cell r="AK1659">
            <v>70</v>
          </cell>
          <cell r="AL1659">
            <v>52</v>
          </cell>
          <cell r="AM1659">
            <v>64</v>
          </cell>
          <cell r="AN1659">
            <v>49</v>
          </cell>
          <cell r="AO1659">
            <v>62</v>
          </cell>
          <cell r="AP1659">
            <v>52</v>
          </cell>
          <cell r="AQ1659">
            <v>55</v>
          </cell>
          <cell r="AR1659">
            <v>39</v>
          </cell>
          <cell r="AS1659">
            <v>79</v>
          </cell>
          <cell r="AT1659">
            <v>60</v>
          </cell>
          <cell r="AU1659">
            <v>40</v>
          </cell>
          <cell r="AV1659">
            <v>47</v>
          </cell>
          <cell r="AW1659">
            <v>71</v>
          </cell>
          <cell r="AX1659">
            <v>44</v>
          </cell>
          <cell r="AY1659">
            <v>75</v>
          </cell>
          <cell r="AZ1659">
            <v>33</v>
          </cell>
        </row>
        <row r="1660">
          <cell r="B1660">
            <v>36246</v>
          </cell>
          <cell r="C1660">
            <v>45</v>
          </cell>
          <cell r="D1660">
            <v>37</v>
          </cell>
          <cell r="E1660">
            <v>50</v>
          </cell>
          <cell r="F1660">
            <v>27</v>
          </cell>
          <cell r="G1660">
            <v>45</v>
          </cell>
          <cell r="H1660">
            <v>30</v>
          </cell>
          <cell r="I1660">
            <v>48</v>
          </cell>
          <cell r="J1660">
            <v>37</v>
          </cell>
          <cell r="K1660">
            <v>50</v>
          </cell>
          <cell r="L1660">
            <v>35</v>
          </cell>
          <cell r="M1660">
            <v>49</v>
          </cell>
          <cell r="N1660">
            <v>36</v>
          </cell>
          <cell r="O1660">
            <v>52</v>
          </cell>
          <cell r="P1660">
            <v>37</v>
          </cell>
          <cell r="Q1660">
            <v>47</v>
          </cell>
          <cell r="R1660">
            <v>34</v>
          </cell>
          <cell r="S1660">
            <v>43</v>
          </cell>
          <cell r="T1660">
            <v>35</v>
          </cell>
          <cell r="U1660">
            <v>41</v>
          </cell>
          <cell r="V1660">
            <v>19</v>
          </cell>
          <cell r="W1660">
            <v>42</v>
          </cell>
          <cell r="X1660">
            <v>27</v>
          </cell>
          <cell r="Y1660">
            <v>42</v>
          </cell>
          <cell r="Z1660">
            <v>32</v>
          </cell>
          <cell r="AA1660">
            <v>44</v>
          </cell>
          <cell r="AB1660">
            <v>27</v>
          </cell>
          <cell r="AC1660">
            <v>52</v>
          </cell>
          <cell r="AD1660">
            <v>42</v>
          </cell>
          <cell r="AE1660">
            <v>63</v>
          </cell>
          <cell r="AF1660">
            <v>42</v>
          </cell>
          <cell r="AG1660">
            <v>57</v>
          </cell>
          <cell r="AH1660">
            <v>46</v>
          </cell>
          <cell r="AI1660">
            <v>60</v>
          </cell>
          <cell r="AJ1660">
            <v>43</v>
          </cell>
          <cell r="AK1660">
            <v>66</v>
          </cell>
          <cell r="AL1660">
            <v>48</v>
          </cell>
          <cell r="AM1660">
            <v>65</v>
          </cell>
          <cell r="AN1660">
            <v>55</v>
          </cell>
          <cell r="AO1660">
            <v>40</v>
          </cell>
          <cell r="AP1660">
            <v>57</v>
          </cell>
          <cell r="AQ1660">
            <v>60</v>
          </cell>
          <cell r="AR1660">
            <v>40</v>
          </cell>
          <cell r="AS1660">
            <v>78</v>
          </cell>
          <cell r="AT1660">
            <v>55</v>
          </cell>
          <cell r="AU1660">
            <v>47</v>
          </cell>
          <cell r="AV1660">
            <v>39</v>
          </cell>
          <cell r="AW1660">
            <v>69</v>
          </cell>
          <cell r="AX1660">
            <v>45</v>
          </cell>
          <cell r="AY1660">
            <v>65</v>
          </cell>
          <cell r="AZ1660">
            <v>39</v>
          </cell>
        </row>
        <row r="1661">
          <cell r="B1661">
            <v>36247</v>
          </cell>
          <cell r="C1661">
            <v>46</v>
          </cell>
          <cell r="D1661">
            <v>33</v>
          </cell>
          <cell r="E1661">
            <v>50</v>
          </cell>
          <cell r="F1661">
            <v>30</v>
          </cell>
          <cell r="G1661">
            <v>42</v>
          </cell>
          <cell r="H1661">
            <v>25</v>
          </cell>
          <cell r="I1661">
            <v>49</v>
          </cell>
          <cell r="J1661">
            <v>39</v>
          </cell>
          <cell r="K1661">
            <v>40</v>
          </cell>
          <cell r="L1661">
            <v>36</v>
          </cell>
          <cell r="M1661">
            <v>47</v>
          </cell>
          <cell r="N1661">
            <v>34</v>
          </cell>
          <cell r="O1661">
            <v>57</v>
          </cell>
          <cell r="P1661">
            <v>35</v>
          </cell>
          <cell r="Q1661">
            <v>51</v>
          </cell>
          <cell r="R1661">
            <v>31</v>
          </cell>
          <cell r="S1661">
            <v>46</v>
          </cell>
          <cell r="T1661">
            <v>21</v>
          </cell>
          <cell r="U1661">
            <v>43</v>
          </cell>
          <cell r="V1661">
            <v>22</v>
          </cell>
          <cell r="W1661">
            <v>45</v>
          </cell>
          <cell r="X1661">
            <v>23</v>
          </cell>
          <cell r="Y1661">
            <v>47</v>
          </cell>
          <cell r="Z1661">
            <v>25</v>
          </cell>
          <cell r="AA1661">
            <v>44</v>
          </cell>
          <cell r="AB1661">
            <v>19</v>
          </cell>
          <cell r="AC1661">
            <v>48</v>
          </cell>
          <cell r="AD1661">
            <v>23</v>
          </cell>
          <cell r="AE1661">
            <v>63</v>
          </cell>
          <cell r="AF1661">
            <v>39</v>
          </cell>
          <cell r="AG1661">
            <v>59</v>
          </cell>
          <cell r="AH1661">
            <v>44</v>
          </cell>
          <cell r="AI1661">
            <v>62</v>
          </cell>
          <cell r="AJ1661">
            <v>37</v>
          </cell>
          <cell r="AK1661">
            <v>67</v>
          </cell>
          <cell r="AL1661">
            <v>41</v>
          </cell>
          <cell r="AM1661">
            <v>63</v>
          </cell>
          <cell r="AN1661">
            <v>53</v>
          </cell>
          <cell r="AO1661">
            <v>66</v>
          </cell>
          <cell r="AP1661">
            <v>58</v>
          </cell>
          <cell r="AQ1661">
            <v>61</v>
          </cell>
          <cell r="AR1661">
            <v>35</v>
          </cell>
          <cell r="AS1661">
            <v>76</v>
          </cell>
          <cell r="AT1661">
            <v>55</v>
          </cell>
          <cell r="AU1661">
            <v>51</v>
          </cell>
          <cell r="AV1661">
            <v>28</v>
          </cell>
          <cell r="AW1661">
            <v>64</v>
          </cell>
          <cell r="AX1661">
            <v>26</v>
          </cell>
          <cell r="AY1661">
            <v>58</v>
          </cell>
          <cell r="AZ1661">
            <v>19</v>
          </cell>
        </row>
        <row r="1662">
          <cell r="B1662">
            <v>36248</v>
          </cell>
          <cell r="C1662">
            <v>48</v>
          </cell>
          <cell r="D1662">
            <v>39</v>
          </cell>
          <cell r="E1662">
            <v>52</v>
          </cell>
          <cell r="F1662">
            <v>38</v>
          </cell>
          <cell r="G1662">
            <v>42</v>
          </cell>
          <cell r="H1662">
            <v>34</v>
          </cell>
          <cell r="I1662">
            <v>50</v>
          </cell>
          <cell r="J1662">
            <v>39</v>
          </cell>
          <cell r="K1662">
            <v>48</v>
          </cell>
          <cell r="L1662">
            <v>37</v>
          </cell>
          <cell r="M1662">
            <v>51</v>
          </cell>
          <cell r="N1662">
            <v>40</v>
          </cell>
          <cell r="O1662">
            <v>50</v>
          </cell>
          <cell r="P1662">
            <v>45</v>
          </cell>
          <cell r="Q1662">
            <v>59</v>
          </cell>
          <cell r="R1662">
            <v>43</v>
          </cell>
          <cell r="S1662">
            <v>62</v>
          </cell>
          <cell r="T1662">
            <v>29</v>
          </cell>
          <cell r="U1662">
            <v>57</v>
          </cell>
          <cell r="V1662">
            <v>19</v>
          </cell>
          <cell r="W1662">
            <v>54</v>
          </cell>
          <cell r="X1662">
            <v>23</v>
          </cell>
          <cell r="Y1662">
            <v>63</v>
          </cell>
          <cell r="Z1662">
            <v>25</v>
          </cell>
          <cell r="AA1662">
            <v>62</v>
          </cell>
          <cell r="AB1662">
            <v>24</v>
          </cell>
          <cell r="AC1662">
            <v>59</v>
          </cell>
          <cell r="AD1662">
            <v>24</v>
          </cell>
          <cell r="AE1662">
            <v>55</v>
          </cell>
          <cell r="AF1662">
            <v>41</v>
          </cell>
          <cell r="AG1662">
            <v>58</v>
          </cell>
          <cell r="AH1662">
            <v>47</v>
          </cell>
          <cell r="AI1662">
            <v>61</v>
          </cell>
          <cell r="AJ1662">
            <v>41</v>
          </cell>
          <cell r="AK1662">
            <v>40</v>
          </cell>
          <cell r="AL1662">
            <v>22</v>
          </cell>
          <cell r="AM1662">
            <v>67</v>
          </cell>
          <cell r="AN1662">
            <v>53</v>
          </cell>
          <cell r="AO1662">
            <v>68</v>
          </cell>
          <cell r="AP1662">
            <v>56</v>
          </cell>
          <cell r="AQ1662">
            <v>63</v>
          </cell>
          <cell r="AR1662">
            <v>34</v>
          </cell>
          <cell r="AS1662">
            <v>84</v>
          </cell>
          <cell r="AT1662">
            <v>54</v>
          </cell>
          <cell r="AU1662">
            <v>68</v>
          </cell>
          <cell r="AV1662">
            <v>33</v>
          </cell>
          <cell r="AW1662">
            <v>68</v>
          </cell>
          <cell r="AX1662">
            <v>31</v>
          </cell>
          <cell r="AY1662">
            <v>48</v>
          </cell>
          <cell r="AZ1662">
            <v>18</v>
          </cell>
        </row>
        <row r="1663">
          <cell r="B1663">
            <v>36249</v>
          </cell>
          <cell r="C1663">
            <v>47</v>
          </cell>
          <cell r="D1663">
            <v>34</v>
          </cell>
          <cell r="E1663">
            <v>50</v>
          </cell>
          <cell r="F1663">
            <v>27</v>
          </cell>
          <cell r="G1663">
            <v>41</v>
          </cell>
          <cell r="H1663">
            <v>30</v>
          </cell>
          <cell r="I1663">
            <v>49</v>
          </cell>
          <cell r="J1663">
            <v>39</v>
          </cell>
          <cell r="K1663">
            <v>46</v>
          </cell>
          <cell r="L1663">
            <v>37</v>
          </cell>
          <cell r="M1663">
            <v>45</v>
          </cell>
          <cell r="N1663">
            <v>37</v>
          </cell>
          <cell r="O1663">
            <v>47</v>
          </cell>
          <cell r="P1663">
            <v>35</v>
          </cell>
          <cell r="Q1663">
            <v>47</v>
          </cell>
          <cell r="R1663">
            <v>35</v>
          </cell>
          <cell r="S1663">
            <v>47</v>
          </cell>
          <cell r="T1663">
            <v>41</v>
          </cell>
          <cell r="U1663">
            <v>46</v>
          </cell>
          <cell r="V1663">
            <v>31</v>
          </cell>
          <cell r="W1663">
            <v>47</v>
          </cell>
          <cell r="X1663">
            <v>29</v>
          </cell>
          <cell r="Y1663">
            <v>54</v>
          </cell>
          <cell r="Z1663">
            <v>34</v>
          </cell>
          <cell r="AA1663">
            <v>70</v>
          </cell>
          <cell r="AB1663">
            <v>34</v>
          </cell>
          <cell r="AC1663">
            <v>72</v>
          </cell>
          <cell r="AD1663">
            <v>31</v>
          </cell>
          <cell r="AE1663">
            <v>55</v>
          </cell>
          <cell r="AF1663">
            <v>38</v>
          </cell>
          <cell r="AG1663">
            <v>55</v>
          </cell>
          <cell r="AH1663">
            <v>45</v>
          </cell>
          <cell r="AI1663">
            <v>58</v>
          </cell>
          <cell r="AJ1663">
            <v>45</v>
          </cell>
          <cell r="AK1663">
            <v>40</v>
          </cell>
          <cell r="AL1663">
            <v>22</v>
          </cell>
          <cell r="AM1663">
            <v>64</v>
          </cell>
          <cell r="AN1663">
            <v>52</v>
          </cell>
          <cell r="AO1663">
            <v>64</v>
          </cell>
          <cell r="AP1663">
            <v>59</v>
          </cell>
          <cell r="AQ1663">
            <v>48</v>
          </cell>
          <cell r="AR1663">
            <v>38</v>
          </cell>
          <cell r="AS1663">
            <v>77</v>
          </cell>
          <cell r="AT1663">
            <v>65</v>
          </cell>
          <cell r="AU1663">
            <v>68</v>
          </cell>
          <cell r="AV1663">
            <v>55</v>
          </cell>
          <cell r="AW1663">
            <v>73</v>
          </cell>
          <cell r="AX1663">
            <v>43</v>
          </cell>
          <cell r="AY1663">
            <v>48</v>
          </cell>
          <cell r="AZ1663">
            <v>45</v>
          </cell>
        </row>
        <row r="1664">
          <cell r="B1664">
            <v>36250</v>
          </cell>
          <cell r="C1664">
            <v>50</v>
          </cell>
          <cell r="D1664">
            <v>37</v>
          </cell>
          <cell r="E1664">
            <v>55</v>
          </cell>
          <cell r="F1664">
            <v>31</v>
          </cell>
          <cell r="G1664">
            <v>48</v>
          </cell>
          <cell r="H1664">
            <v>25</v>
          </cell>
          <cell r="I1664">
            <v>53</v>
          </cell>
          <cell r="J1664">
            <v>41</v>
          </cell>
          <cell r="K1664">
            <v>50</v>
          </cell>
          <cell r="L1664">
            <v>38</v>
          </cell>
          <cell r="M1664">
            <v>51</v>
          </cell>
          <cell r="N1664">
            <v>34</v>
          </cell>
          <cell r="O1664">
            <v>46</v>
          </cell>
          <cell r="P1664">
            <v>33</v>
          </cell>
          <cell r="Q1664">
            <v>39</v>
          </cell>
          <cell r="R1664">
            <v>34</v>
          </cell>
          <cell r="S1664">
            <v>45</v>
          </cell>
          <cell r="T1664">
            <v>30</v>
          </cell>
          <cell r="U1664">
            <v>38</v>
          </cell>
          <cell r="V1664">
            <v>25</v>
          </cell>
          <cell r="W1664">
            <v>30</v>
          </cell>
          <cell r="X1664">
            <v>30</v>
          </cell>
          <cell r="Y1664">
            <v>48</v>
          </cell>
          <cell r="Z1664">
            <v>31</v>
          </cell>
          <cell r="AA1664">
            <v>51</v>
          </cell>
          <cell r="AB1664">
            <v>29</v>
          </cell>
          <cell r="AC1664">
            <v>62</v>
          </cell>
          <cell r="AD1664">
            <v>29</v>
          </cell>
          <cell r="AE1664">
            <v>55</v>
          </cell>
          <cell r="AF1664">
            <v>40</v>
          </cell>
          <cell r="AG1664">
            <v>53</v>
          </cell>
          <cell r="AH1664">
            <v>43</v>
          </cell>
          <cell r="AI1664">
            <v>56</v>
          </cell>
          <cell r="AJ1664">
            <v>42</v>
          </cell>
          <cell r="AK1664">
            <v>40</v>
          </cell>
          <cell r="AL1664">
            <v>22</v>
          </cell>
          <cell r="AM1664">
            <v>61</v>
          </cell>
          <cell r="AN1664">
            <v>50</v>
          </cell>
          <cell r="AO1664">
            <v>64</v>
          </cell>
          <cell r="AP1664">
            <v>57</v>
          </cell>
          <cell r="AQ1664">
            <v>42</v>
          </cell>
          <cell r="AR1664">
            <v>26</v>
          </cell>
          <cell r="AS1664">
            <v>63</v>
          </cell>
          <cell r="AT1664">
            <v>53</v>
          </cell>
          <cell r="AU1664">
            <v>40</v>
          </cell>
          <cell r="AV1664">
            <v>36</v>
          </cell>
          <cell r="AW1664">
            <v>64</v>
          </cell>
          <cell r="AX1664">
            <v>45</v>
          </cell>
          <cell r="AY1664">
            <v>48</v>
          </cell>
          <cell r="AZ1664">
            <v>45</v>
          </cell>
        </row>
        <row r="1665">
          <cell r="B1665">
            <v>36251</v>
          </cell>
          <cell r="C1665">
            <v>55</v>
          </cell>
          <cell r="D1665">
            <v>35</v>
          </cell>
          <cell r="E1665">
            <v>60</v>
          </cell>
          <cell r="F1665">
            <v>33</v>
          </cell>
          <cell r="G1665">
            <v>53</v>
          </cell>
          <cell r="H1665">
            <v>31</v>
          </cell>
          <cell r="I1665">
            <v>60</v>
          </cell>
          <cell r="J1665">
            <v>32</v>
          </cell>
          <cell r="K1665">
            <v>56</v>
          </cell>
          <cell r="L1665">
            <v>31</v>
          </cell>
          <cell r="M1665">
            <v>53</v>
          </cell>
          <cell r="N1665">
            <v>35</v>
          </cell>
          <cell r="O1665">
            <v>53</v>
          </cell>
          <cell r="P1665">
            <v>29</v>
          </cell>
          <cell r="Q1665">
            <v>53</v>
          </cell>
          <cell r="R1665">
            <v>31</v>
          </cell>
          <cell r="S1665">
            <v>34</v>
          </cell>
          <cell r="T1665">
            <v>28</v>
          </cell>
          <cell r="U1665">
            <v>33</v>
          </cell>
          <cell r="V1665">
            <v>22</v>
          </cell>
          <cell r="W1665">
            <v>25</v>
          </cell>
          <cell r="X1665">
            <v>21</v>
          </cell>
          <cell r="Y1665">
            <v>27</v>
          </cell>
          <cell r="Z1665">
            <v>24</v>
          </cell>
          <cell r="AA1665">
            <v>25</v>
          </cell>
          <cell r="AB1665">
            <v>25</v>
          </cell>
          <cell r="AC1665">
            <v>28</v>
          </cell>
          <cell r="AD1665">
            <v>27</v>
          </cell>
          <cell r="AE1665">
            <v>55</v>
          </cell>
          <cell r="AF1665">
            <v>37</v>
          </cell>
          <cell r="AG1665">
            <v>56</v>
          </cell>
          <cell r="AH1665">
            <v>42</v>
          </cell>
          <cell r="AI1665">
            <v>59</v>
          </cell>
          <cell r="AJ1665">
            <v>38</v>
          </cell>
          <cell r="AK1665">
            <v>40</v>
          </cell>
          <cell r="AL1665">
            <v>22</v>
          </cell>
          <cell r="AM1665">
            <v>60</v>
          </cell>
          <cell r="AN1665">
            <v>51</v>
          </cell>
          <cell r="AO1665">
            <v>58</v>
          </cell>
          <cell r="AP1665">
            <v>55</v>
          </cell>
          <cell r="AQ1665">
            <v>43</v>
          </cell>
          <cell r="AR1665">
            <v>27</v>
          </cell>
          <cell r="AS1665">
            <v>56</v>
          </cell>
          <cell r="AT1665">
            <v>41</v>
          </cell>
          <cell r="AU1665">
            <v>35</v>
          </cell>
          <cell r="AV1665">
            <v>29</v>
          </cell>
          <cell r="AW1665">
            <v>36</v>
          </cell>
          <cell r="AX1665">
            <v>32</v>
          </cell>
          <cell r="AY1665">
            <v>48</v>
          </cell>
          <cell r="AZ1665">
            <v>32</v>
          </cell>
        </row>
        <row r="1666">
          <cell r="B1666">
            <v>36252</v>
          </cell>
          <cell r="C1666">
            <v>52</v>
          </cell>
          <cell r="D1666">
            <v>36</v>
          </cell>
          <cell r="E1666">
            <v>62</v>
          </cell>
          <cell r="F1666">
            <v>32</v>
          </cell>
          <cell r="G1666">
            <v>54</v>
          </cell>
          <cell r="H1666">
            <v>25</v>
          </cell>
          <cell r="I1666">
            <v>57</v>
          </cell>
          <cell r="J1666">
            <v>35</v>
          </cell>
          <cell r="K1666">
            <v>40</v>
          </cell>
          <cell r="L1666">
            <v>33</v>
          </cell>
          <cell r="M1666">
            <v>59</v>
          </cell>
          <cell r="N1666">
            <v>33</v>
          </cell>
          <cell r="O1666">
            <v>59</v>
          </cell>
          <cell r="P1666">
            <v>28</v>
          </cell>
          <cell r="Q1666">
            <v>49</v>
          </cell>
          <cell r="R1666">
            <v>31</v>
          </cell>
          <cell r="S1666">
            <v>44</v>
          </cell>
          <cell r="T1666">
            <v>26</v>
          </cell>
          <cell r="U1666">
            <v>41</v>
          </cell>
          <cell r="V1666">
            <v>15</v>
          </cell>
          <cell r="W1666">
            <v>28</v>
          </cell>
          <cell r="X1666">
            <v>5</v>
          </cell>
          <cell r="Y1666">
            <v>28</v>
          </cell>
          <cell r="Z1666">
            <v>24</v>
          </cell>
          <cell r="AA1666">
            <v>23</v>
          </cell>
          <cell r="AB1666">
            <v>21</v>
          </cell>
          <cell r="AC1666">
            <v>26</v>
          </cell>
          <cell r="AD1666">
            <v>19</v>
          </cell>
          <cell r="AE1666">
            <v>66</v>
          </cell>
          <cell r="AF1666">
            <v>45</v>
          </cell>
          <cell r="AG1666">
            <v>62</v>
          </cell>
          <cell r="AH1666">
            <v>45</v>
          </cell>
          <cell r="AI1666">
            <v>65</v>
          </cell>
          <cell r="AJ1666">
            <v>40</v>
          </cell>
          <cell r="AK1666">
            <v>64</v>
          </cell>
          <cell r="AL1666">
            <v>39</v>
          </cell>
          <cell r="AM1666">
            <v>63</v>
          </cell>
          <cell r="AN1666">
            <v>47</v>
          </cell>
          <cell r="AO1666">
            <v>62</v>
          </cell>
          <cell r="AP1666">
            <v>45</v>
          </cell>
          <cell r="AQ1666">
            <v>48</v>
          </cell>
          <cell r="AR1666">
            <v>31</v>
          </cell>
          <cell r="AS1666">
            <v>62</v>
          </cell>
          <cell r="AT1666">
            <v>38</v>
          </cell>
          <cell r="AU1666">
            <v>44</v>
          </cell>
          <cell r="AV1666">
            <v>26</v>
          </cell>
          <cell r="AW1666">
            <v>41</v>
          </cell>
          <cell r="AX1666">
            <v>28</v>
          </cell>
          <cell r="AY1666">
            <v>26</v>
          </cell>
          <cell r="AZ1666">
            <v>23</v>
          </cell>
        </row>
        <row r="1667">
          <cell r="B1667">
            <v>36253</v>
          </cell>
          <cell r="C1667">
            <v>46</v>
          </cell>
          <cell r="D1667">
            <v>35</v>
          </cell>
          <cell r="E1667">
            <v>54</v>
          </cell>
          <cell r="F1667">
            <v>30</v>
          </cell>
          <cell r="G1667">
            <v>35</v>
          </cell>
          <cell r="H1667">
            <v>33</v>
          </cell>
          <cell r="I1667">
            <v>49</v>
          </cell>
          <cell r="J1667">
            <v>37</v>
          </cell>
          <cell r="K1667">
            <v>40</v>
          </cell>
          <cell r="L1667">
            <v>35</v>
          </cell>
          <cell r="M1667">
            <v>46</v>
          </cell>
          <cell r="N1667">
            <v>35</v>
          </cell>
          <cell r="O1667">
            <v>46</v>
          </cell>
          <cell r="P1667">
            <v>36</v>
          </cell>
          <cell r="Q1667">
            <v>46</v>
          </cell>
          <cell r="R1667">
            <v>34</v>
          </cell>
          <cell r="S1667">
            <v>45</v>
          </cell>
          <cell r="T1667">
            <v>25</v>
          </cell>
          <cell r="U1667">
            <v>48</v>
          </cell>
          <cell r="V1667">
            <v>19</v>
          </cell>
          <cell r="W1667">
            <v>35</v>
          </cell>
          <cell r="X1667">
            <v>24</v>
          </cell>
          <cell r="Y1667">
            <v>32</v>
          </cell>
          <cell r="Z1667">
            <v>27</v>
          </cell>
          <cell r="AA1667">
            <v>30</v>
          </cell>
          <cell r="AB1667">
            <v>16</v>
          </cell>
          <cell r="AC1667">
            <v>34</v>
          </cell>
          <cell r="AD1667">
            <v>16</v>
          </cell>
          <cell r="AE1667">
            <v>59</v>
          </cell>
          <cell r="AF1667">
            <v>46</v>
          </cell>
          <cell r="AG1667">
            <v>53</v>
          </cell>
          <cell r="AH1667">
            <v>48</v>
          </cell>
          <cell r="AI1667">
            <v>56</v>
          </cell>
          <cell r="AJ1667">
            <v>45</v>
          </cell>
          <cell r="AK1667">
            <v>61</v>
          </cell>
          <cell r="AL1667">
            <v>45</v>
          </cell>
          <cell r="AM1667">
            <v>61</v>
          </cell>
          <cell r="AN1667">
            <v>49</v>
          </cell>
          <cell r="AO1667">
            <v>61</v>
          </cell>
          <cell r="AP1667">
            <v>53</v>
          </cell>
          <cell r="AQ1667">
            <v>40</v>
          </cell>
          <cell r="AR1667">
            <v>35</v>
          </cell>
          <cell r="AS1667">
            <v>62</v>
          </cell>
          <cell r="AT1667">
            <v>42</v>
          </cell>
          <cell r="AU1667">
            <v>43</v>
          </cell>
          <cell r="AV1667">
            <v>31</v>
          </cell>
          <cell r="AW1667">
            <v>43</v>
          </cell>
          <cell r="AX1667">
            <v>28</v>
          </cell>
          <cell r="AY1667">
            <v>39</v>
          </cell>
          <cell r="AZ1667">
            <v>15</v>
          </cell>
        </row>
        <row r="1668">
          <cell r="B1668">
            <v>36254</v>
          </cell>
          <cell r="C1668">
            <v>45</v>
          </cell>
          <cell r="D1668">
            <v>36</v>
          </cell>
          <cell r="E1668">
            <v>51</v>
          </cell>
          <cell r="F1668">
            <v>25</v>
          </cell>
          <cell r="G1668">
            <v>42</v>
          </cell>
          <cell r="H1668">
            <v>33</v>
          </cell>
          <cell r="I1668">
            <v>46</v>
          </cell>
          <cell r="J1668">
            <v>41</v>
          </cell>
          <cell r="K1668">
            <v>48</v>
          </cell>
          <cell r="L1668">
            <v>37</v>
          </cell>
          <cell r="M1668">
            <v>48</v>
          </cell>
          <cell r="N1668">
            <v>39</v>
          </cell>
          <cell r="O1668">
            <v>47</v>
          </cell>
          <cell r="P1668">
            <v>34</v>
          </cell>
          <cell r="Q1668">
            <v>48</v>
          </cell>
          <cell r="R1668">
            <v>29</v>
          </cell>
          <cell r="S1668">
            <v>45</v>
          </cell>
          <cell r="T1668">
            <v>28</v>
          </cell>
          <cell r="U1668">
            <v>47</v>
          </cell>
          <cell r="V1668">
            <v>27</v>
          </cell>
          <cell r="W1668">
            <v>39</v>
          </cell>
          <cell r="X1668">
            <v>25</v>
          </cell>
          <cell r="Y1668">
            <v>39</v>
          </cell>
          <cell r="Z1668">
            <v>25</v>
          </cell>
          <cell r="AA1668">
            <v>35</v>
          </cell>
          <cell r="AB1668">
            <v>11</v>
          </cell>
          <cell r="AC1668">
            <v>45</v>
          </cell>
          <cell r="AD1668">
            <v>19</v>
          </cell>
          <cell r="AE1668">
            <v>55</v>
          </cell>
          <cell r="AF1668">
            <v>43</v>
          </cell>
          <cell r="AG1668">
            <v>56</v>
          </cell>
          <cell r="AH1668">
            <v>43</v>
          </cell>
          <cell r="AI1668">
            <v>60</v>
          </cell>
          <cell r="AJ1668">
            <v>43</v>
          </cell>
          <cell r="AK1668">
            <v>40</v>
          </cell>
          <cell r="AL1668">
            <v>22</v>
          </cell>
          <cell r="AM1668">
            <v>61</v>
          </cell>
          <cell r="AN1668">
            <v>47</v>
          </cell>
          <cell r="AO1668">
            <v>61</v>
          </cell>
          <cell r="AP1668">
            <v>50</v>
          </cell>
          <cell r="AQ1668">
            <v>47</v>
          </cell>
          <cell r="AR1668">
            <v>20</v>
          </cell>
          <cell r="AS1668">
            <v>62</v>
          </cell>
          <cell r="AT1668">
            <v>41</v>
          </cell>
          <cell r="AU1668">
            <v>47</v>
          </cell>
          <cell r="AV1668">
            <v>27</v>
          </cell>
          <cell r="AW1668">
            <v>47</v>
          </cell>
          <cell r="AX1668">
            <v>33</v>
          </cell>
          <cell r="AY1668">
            <v>48</v>
          </cell>
          <cell r="AZ1668">
            <v>23</v>
          </cell>
        </row>
        <row r="1669">
          <cell r="B1669">
            <v>36255</v>
          </cell>
          <cell r="C1669">
            <v>52</v>
          </cell>
          <cell r="D1669">
            <v>36</v>
          </cell>
          <cell r="E1669">
            <v>49</v>
          </cell>
          <cell r="F1669">
            <v>37</v>
          </cell>
          <cell r="G1669">
            <v>47</v>
          </cell>
          <cell r="H1669">
            <v>32</v>
          </cell>
          <cell r="I1669">
            <v>57</v>
          </cell>
          <cell r="J1669">
            <v>39</v>
          </cell>
          <cell r="K1669">
            <v>56</v>
          </cell>
          <cell r="L1669">
            <v>38</v>
          </cell>
          <cell r="M1669">
            <v>55</v>
          </cell>
          <cell r="N1669">
            <v>37</v>
          </cell>
          <cell r="O1669">
            <v>51</v>
          </cell>
          <cell r="P1669">
            <v>33</v>
          </cell>
          <cell r="Q1669">
            <v>47</v>
          </cell>
          <cell r="R1669">
            <v>34</v>
          </cell>
          <cell r="S1669">
            <v>48</v>
          </cell>
          <cell r="T1669">
            <v>26</v>
          </cell>
          <cell r="U1669">
            <v>46</v>
          </cell>
          <cell r="V1669">
            <v>26</v>
          </cell>
          <cell r="W1669">
            <v>44</v>
          </cell>
          <cell r="X1669">
            <v>23</v>
          </cell>
          <cell r="Y1669">
            <v>51</v>
          </cell>
          <cell r="Z1669">
            <v>27</v>
          </cell>
          <cell r="AA1669">
            <v>41</v>
          </cell>
          <cell r="AB1669">
            <v>11</v>
          </cell>
          <cell r="AC1669">
            <v>49</v>
          </cell>
          <cell r="AD1669">
            <v>30</v>
          </cell>
          <cell r="AE1669">
            <v>55</v>
          </cell>
          <cell r="AF1669">
            <v>46</v>
          </cell>
          <cell r="AG1669">
            <v>52</v>
          </cell>
          <cell r="AH1669">
            <v>47</v>
          </cell>
          <cell r="AI1669">
            <v>50</v>
          </cell>
          <cell r="AJ1669">
            <v>46</v>
          </cell>
          <cell r="AK1669">
            <v>40</v>
          </cell>
          <cell r="AL1669">
            <v>22</v>
          </cell>
          <cell r="AM1669">
            <v>63</v>
          </cell>
          <cell r="AN1669">
            <v>46</v>
          </cell>
          <cell r="AO1669">
            <v>61</v>
          </cell>
          <cell r="AP1669">
            <v>50</v>
          </cell>
          <cell r="AQ1669">
            <v>42</v>
          </cell>
          <cell r="AR1669">
            <v>39</v>
          </cell>
          <cell r="AS1669">
            <v>68</v>
          </cell>
          <cell r="AT1669">
            <v>48</v>
          </cell>
          <cell r="AU1669">
            <v>51</v>
          </cell>
          <cell r="AV1669">
            <v>31</v>
          </cell>
          <cell r="AW1669">
            <v>52</v>
          </cell>
          <cell r="AX1669">
            <v>31</v>
          </cell>
          <cell r="AY1669">
            <v>48</v>
          </cell>
          <cell r="AZ1669">
            <v>32</v>
          </cell>
        </row>
        <row r="1670">
          <cell r="B1670">
            <v>36256</v>
          </cell>
          <cell r="C1670">
            <v>56</v>
          </cell>
          <cell r="D1670">
            <v>36</v>
          </cell>
          <cell r="E1670">
            <v>60</v>
          </cell>
          <cell r="F1670">
            <v>25</v>
          </cell>
          <cell r="G1670">
            <v>51</v>
          </cell>
          <cell r="H1670">
            <v>28</v>
          </cell>
          <cell r="I1670">
            <v>59</v>
          </cell>
          <cell r="J1670">
            <v>36</v>
          </cell>
          <cell r="K1670">
            <v>59</v>
          </cell>
          <cell r="L1670">
            <v>31</v>
          </cell>
          <cell r="M1670">
            <v>58</v>
          </cell>
          <cell r="N1670">
            <v>31</v>
          </cell>
          <cell r="O1670">
            <v>58</v>
          </cell>
          <cell r="P1670">
            <v>31</v>
          </cell>
          <cell r="Q1670">
            <v>58</v>
          </cell>
          <cell r="R1670">
            <v>34</v>
          </cell>
          <cell r="S1670">
            <v>46</v>
          </cell>
          <cell r="T1670">
            <v>34</v>
          </cell>
          <cell r="U1670">
            <v>54</v>
          </cell>
          <cell r="V1670">
            <v>20</v>
          </cell>
          <cell r="W1670">
            <v>51</v>
          </cell>
          <cell r="X1670">
            <v>24</v>
          </cell>
          <cell r="Y1670">
            <v>58</v>
          </cell>
          <cell r="Z1670">
            <v>30</v>
          </cell>
          <cell r="AA1670">
            <v>54</v>
          </cell>
          <cell r="AB1670">
            <v>30</v>
          </cell>
          <cell r="AC1670">
            <v>58</v>
          </cell>
          <cell r="AD1670">
            <v>27</v>
          </cell>
          <cell r="AE1670">
            <v>55</v>
          </cell>
          <cell r="AF1670">
            <v>39</v>
          </cell>
          <cell r="AG1670">
            <v>56</v>
          </cell>
          <cell r="AH1670">
            <v>43</v>
          </cell>
          <cell r="AI1670">
            <v>55</v>
          </cell>
          <cell r="AJ1670">
            <v>42</v>
          </cell>
          <cell r="AK1670">
            <v>40</v>
          </cell>
          <cell r="AL1670">
            <v>22</v>
          </cell>
          <cell r="AM1670">
            <v>58</v>
          </cell>
          <cell r="AN1670">
            <v>53</v>
          </cell>
          <cell r="AO1670">
            <v>63</v>
          </cell>
          <cell r="AP1670">
            <v>56</v>
          </cell>
          <cell r="AQ1670">
            <v>39</v>
          </cell>
          <cell r="AR1670">
            <v>29</v>
          </cell>
          <cell r="AS1670">
            <v>69</v>
          </cell>
          <cell r="AT1670">
            <v>48</v>
          </cell>
          <cell r="AU1670">
            <v>56</v>
          </cell>
          <cell r="AV1670">
            <v>45</v>
          </cell>
          <cell r="AW1670">
            <v>64</v>
          </cell>
          <cell r="AX1670">
            <v>36</v>
          </cell>
          <cell r="AY1670">
            <v>48</v>
          </cell>
          <cell r="AZ1670">
            <v>32</v>
          </cell>
        </row>
        <row r="1671">
          <cell r="B1671">
            <v>36257</v>
          </cell>
          <cell r="C1671">
            <v>49</v>
          </cell>
          <cell r="D1671">
            <v>44</v>
          </cell>
          <cell r="E1671">
            <v>61</v>
          </cell>
          <cell r="F1671">
            <v>29</v>
          </cell>
          <cell r="G1671">
            <v>57</v>
          </cell>
          <cell r="H1671">
            <v>33</v>
          </cell>
          <cell r="I1671">
            <v>53</v>
          </cell>
          <cell r="J1671">
            <v>41</v>
          </cell>
          <cell r="K1671">
            <v>54</v>
          </cell>
          <cell r="L1671">
            <v>41</v>
          </cell>
          <cell r="M1671">
            <v>56</v>
          </cell>
          <cell r="N1671">
            <v>38</v>
          </cell>
          <cell r="O1671">
            <v>61</v>
          </cell>
          <cell r="P1671">
            <v>33</v>
          </cell>
          <cell r="Q1671">
            <v>61</v>
          </cell>
          <cell r="R1671">
            <v>33</v>
          </cell>
          <cell r="S1671">
            <v>57</v>
          </cell>
          <cell r="T1671">
            <v>30</v>
          </cell>
          <cell r="U1671">
            <v>63</v>
          </cell>
          <cell r="V1671">
            <v>25</v>
          </cell>
          <cell r="W1671">
            <v>61</v>
          </cell>
          <cell r="X1671">
            <v>33</v>
          </cell>
          <cell r="Y1671">
            <v>65</v>
          </cell>
          <cell r="Z1671">
            <v>34</v>
          </cell>
          <cell r="AA1671">
            <v>61</v>
          </cell>
          <cell r="AB1671">
            <v>32</v>
          </cell>
          <cell r="AC1671">
            <v>63</v>
          </cell>
          <cell r="AD1671">
            <v>32</v>
          </cell>
          <cell r="AE1671">
            <v>55</v>
          </cell>
          <cell r="AF1671">
            <v>40</v>
          </cell>
          <cell r="AG1671">
            <v>52</v>
          </cell>
          <cell r="AH1671">
            <v>48</v>
          </cell>
          <cell r="AI1671">
            <v>55</v>
          </cell>
          <cell r="AJ1671">
            <v>41</v>
          </cell>
          <cell r="AK1671">
            <v>40</v>
          </cell>
          <cell r="AL1671">
            <v>22</v>
          </cell>
          <cell r="AM1671">
            <v>58</v>
          </cell>
          <cell r="AN1671">
            <v>49</v>
          </cell>
          <cell r="AO1671">
            <v>61</v>
          </cell>
          <cell r="AP1671">
            <v>52</v>
          </cell>
          <cell r="AQ1671">
            <v>51</v>
          </cell>
          <cell r="AR1671">
            <v>34</v>
          </cell>
          <cell r="AS1671">
            <v>62</v>
          </cell>
          <cell r="AT1671">
            <v>52</v>
          </cell>
          <cell r="AU1671">
            <v>58</v>
          </cell>
          <cell r="AV1671">
            <v>34</v>
          </cell>
          <cell r="AW1671">
            <v>72</v>
          </cell>
          <cell r="AX1671">
            <v>37</v>
          </cell>
          <cell r="AY1671">
            <v>48</v>
          </cell>
          <cell r="AZ1671">
            <v>39</v>
          </cell>
        </row>
        <row r="1672">
          <cell r="B1672">
            <v>36258</v>
          </cell>
          <cell r="C1672">
            <v>49</v>
          </cell>
          <cell r="D1672">
            <v>39</v>
          </cell>
          <cell r="E1672">
            <v>52</v>
          </cell>
          <cell r="F1672">
            <v>42</v>
          </cell>
          <cell r="G1672">
            <v>47</v>
          </cell>
          <cell r="H1672">
            <v>38</v>
          </cell>
          <cell r="I1672">
            <v>50</v>
          </cell>
          <cell r="J1672">
            <v>42</v>
          </cell>
          <cell r="K1672">
            <v>51</v>
          </cell>
          <cell r="L1672">
            <v>40</v>
          </cell>
          <cell r="M1672">
            <v>48</v>
          </cell>
          <cell r="N1672">
            <v>40</v>
          </cell>
          <cell r="O1672">
            <v>43</v>
          </cell>
          <cell r="P1672">
            <v>38</v>
          </cell>
          <cell r="Q1672">
            <v>51</v>
          </cell>
          <cell r="R1672">
            <v>45</v>
          </cell>
          <cell r="S1672">
            <v>53</v>
          </cell>
          <cell r="T1672">
            <v>38</v>
          </cell>
          <cell r="U1672">
            <v>63</v>
          </cell>
          <cell r="V1672">
            <v>24</v>
          </cell>
          <cell r="W1672">
            <v>63</v>
          </cell>
          <cell r="X1672">
            <v>26</v>
          </cell>
          <cell r="Y1672">
            <v>66</v>
          </cell>
          <cell r="Z1672">
            <v>37</v>
          </cell>
          <cell r="AA1672">
            <v>59</v>
          </cell>
          <cell r="AB1672">
            <v>38</v>
          </cell>
          <cell r="AC1672">
            <v>54</v>
          </cell>
          <cell r="AD1672">
            <v>38</v>
          </cell>
          <cell r="AE1672">
            <v>55</v>
          </cell>
          <cell r="AF1672">
            <v>47</v>
          </cell>
          <cell r="AG1672">
            <v>51</v>
          </cell>
          <cell r="AH1672">
            <v>49</v>
          </cell>
          <cell r="AI1672">
            <v>51</v>
          </cell>
          <cell r="AJ1672">
            <v>48</v>
          </cell>
          <cell r="AK1672">
            <v>40</v>
          </cell>
          <cell r="AL1672">
            <v>22</v>
          </cell>
          <cell r="AM1672">
            <v>60</v>
          </cell>
          <cell r="AN1672">
            <v>50</v>
          </cell>
          <cell r="AO1672">
            <v>63</v>
          </cell>
          <cell r="AP1672">
            <v>52</v>
          </cell>
          <cell r="AQ1672">
            <v>43</v>
          </cell>
          <cell r="AR1672">
            <v>36</v>
          </cell>
          <cell r="AS1672">
            <v>67</v>
          </cell>
          <cell r="AT1672">
            <v>45</v>
          </cell>
          <cell r="AU1672">
            <v>57</v>
          </cell>
          <cell r="AV1672">
            <v>33</v>
          </cell>
          <cell r="AW1672">
            <v>58</v>
          </cell>
          <cell r="AX1672">
            <v>38</v>
          </cell>
          <cell r="AY1672">
            <v>48</v>
          </cell>
          <cell r="AZ1672">
            <v>45</v>
          </cell>
        </row>
        <row r="1673">
          <cell r="B1673">
            <v>36259</v>
          </cell>
          <cell r="C1673">
            <v>48</v>
          </cell>
          <cell r="D1673">
            <v>35</v>
          </cell>
          <cell r="E1673">
            <v>53</v>
          </cell>
          <cell r="F1673">
            <v>25</v>
          </cell>
          <cell r="G1673">
            <v>48</v>
          </cell>
          <cell r="H1673">
            <v>31</v>
          </cell>
          <cell r="I1673">
            <v>50</v>
          </cell>
          <cell r="J1673">
            <v>37</v>
          </cell>
          <cell r="K1673">
            <v>40</v>
          </cell>
          <cell r="L1673">
            <v>35</v>
          </cell>
          <cell r="M1673">
            <v>47</v>
          </cell>
          <cell r="N1673">
            <v>34</v>
          </cell>
          <cell r="O1673">
            <v>47</v>
          </cell>
          <cell r="P1673">
            <v>32</v>
          </cell>
          <cell r="Q1673">
            <v>45</v>
          </cell>
          <cell r="R1673">
            <v>33</v>
          </cell>
          <cell r="S1673">
            <v>32</v>
          </cell>
          <cell r="T1673">
            <v>30</v>
          </cell>
          <cell r="U1673">
            <v>41</v>
          </cell>
          <cell r="V1673">
            <v>37</v>
          </cell>
          <cell r="W1673">
            <v>43</v>
          </cell>
          <cell r="X1673">
            <v>35</v>
          </cell>
          <cell r="Y1673">
            <v>51</v>
          </cell>
          <cell r="Z1673">
            <v>36</v>
          </cell>
          <cell r="AA1673">
            <v>56</v>
          </cell>
          <cell r="AB1673">
            <v>34</v>
          </cell>
          <cell r="AC1673">
            <v>54</v>
          </cell>
          <cell r="AD1673">
            <v>29</v>
          </cell>
          <cell r="AE1673">
            <v>57</v>
          </cell>
          <cell r="AF1673">
            <v>33</v>
          </cell>
          <cell r="AG1673">
            <v>54</v>
          </cell>
          <cell r="AH1673">
            <v>41</v>
          </cell>
          <cell r="AI1673">
            <v>56</v>
          </cell>
          <cell r="AJ1673">
            <v>38</v>
          </cell>
          <cell r="AK1673">
            <v>57</v>
          </cell>
          <cell r="AL1673">
            <v>37</v>
          </cell>
          <cell r="AM1673">
            <v>58</v>
          </cell>
          <cell r="AN1673">
            <v>45</v>
          </cell>
          <cell r="AO1673">
            <v>60</v>
          </cell>
          <cell r="AP1673">
            <v>53</v>
          </cell>
          <cell r="AQ1673">
            <v>44</v>
          </cell>
          <cell r="AR1673">
            <v>27</v>
          </cell>
          <cell r="AS1673">
            <v>60</v>
          </cell>
          <cell r="AT1673">
            <v>41</v>
          </cell>
          <cell r="AU1673">
            <v>38</v>
          </cell>
          <cell r="AV1673">
            <v>36</v>
          </cell>
          <cell r="AW1673">
            <v>52</v>
          </cell>
          <cell r="AX1673">
            <v>37</v>
          </cell>
          <cell r="AY1673">
            <v>63</v>
          </cell>
          <cell r="AZ1673">
            <v>29</v>
          </cell>
        </row>
        <row r="1674">
          <cell r="B1674">
            <v>36260</v>
          </cell>
          <cell r="C1674">
            <v>53</v>
          </cell>
          <cell r="D1674">
            <v>41</v>
          </cell>
          <cell r="E1674">
            <v>54</v>
          </cell>
          <cell r="F1674">
            <v>28</v>
          </cell>
          <cell r="G1674">
            <v>49</v>
          </cell>
          <cell r="H1674">
            <v>27</v>
          </cell>
          <cell r="I1674">
            <v>52</v>
          </cell>
          <cell r="J1674">
            <v>41</v>
          </cell>
          <cell r="K1674">
            <v>54</v>
          </cell>
          <cell r="L1674">
            <v>41</v>
          </cell>
          <cell r="M1674">
            <v>54</v>
          </cell>
          <cell r="N1674">
            <v>41</v>
          </cell>
          <cell r="O1674">
            <v>53</v>
          </cell>
          <cell r="P1674">
            <v>37</v>
          </cell>
          <cell r="Q1674">
            <v>50</v>
          </cell>
          <cell r="R1674">
            <v>24</v>
          </cell>
          <cell r="S1674">
            <v>41</v>
          </cell>
          <cell r="T1674">
            <v>25</v>
          </cell>
          <cell r="U1674">
            <v>45</v>
          </cell>
          <cell r="V1674">
            <v>28</v>
          </cell>
          <cell r="W1674">
            <v>40</v>
          </cell>
          <cell r="X1674">
            <v>28</v>
          </cell>
          <cell r="Y1674">
            <v>49</v>
          </cell>
          <cell r="Z1674">
            <v>35</v>
          </cell>
          <cell r="AA1674">
            <v>42</v>
          </cell>
          <cell r="AB1674">
            <v>31</v>
          </cell>
          <cell r="AC1674">
            <v>42</v>
          </cell>
          <cell r="AD1674">
            <v>27</v>
          </cell>
          <cell r="AE1674">
            <v>56</v>
          </cell>
          <cell r="AF1674">
            <v>39</v>
          </cell>
          <cell r="AG1674">
            <v>51</v>
          </cell>
          <cell r="AH1674">
            <v>44</v>
          </cell>
          <cell r="AI1674">
            <v>60</v>
          </cell>
          <cell r="AJ1674">
            <v>38</v>
          </cell>
          <cell r="AK1674">
            <v>61</v>
          </cell>
          <cell r="AL1674">
            <v>37</v>
          </cell>
          <cell r="AM1674">
            <v>64</v>
          </cell>
          <cell r="AN1674">
            <v>46</v>
          </cell>
          <cell r="AO1674">
            <v>65</v>
          </cell>
          <cell r="AP1674">
            <v>49</v>
          </cell>
          <cell r="AQ1674">
            <v>55</v>
          </cell>
          <cell r="AR1674">
            <v>24</v>
          </cell>
          <cell r="AS1674">
            <v>61</v>
          </cell>
          <cell r="AT1674">
            <v>45</v>
          </cell>
          <cell r="AU1674">
            <v>40</v>
          </cell>
          <cell r="AV1674">
            <v>26</v>
          </cell>
          <cell r="AW1674">
            <v>50</v>
          </cell>
          <cell r="AX1674">
            <v>20</v>
          </cell>
          <cell r="AY1674">
            <v>53</v>
          </cell>
          <cell r="AZ1674">
            <v>34</v>
          </cell>
        </row>
        <row r="1675">
          <cell r="B1675">
            <v>36261</v>
          </cell>
          <cell r="C1675">
            <v>64</v>
          </cell>
          <cell r="D1675">
            <v>40</v>
          </cell>
          <cell r="E1675">
            <v>64</v>
          </cell>
          <cell r="F1675">
            <v>37</v>
          </cell>
          <cell r="G1675">
            <v>57</v>
          </cell>
          <cell r="H1675">
            <v>28</v>
          </cell>
          <cell r="I1675">
            <v>69</v>
          </cell>
          <cell r="J1675">
            <v>35</v>
          </cell>
          <cell r="K1675">
            <v>68</v>
          </cell>
          <cell r="L1675">
            <v>36</v>
          </cell>
          <cell r="M1675">
            <v>67</v>
          </cell>
          <cell r="N1675">
            <v>35</v>
          </cell>
          <cell r="O1675">
            <v>69</v>
          </cell>
          <cell r="P1675">
            <v>35</v>
          </cell>
          <cell r="Q1675">
            <v>60</v>
          </cell>
          <cell r="R1675">
            <v>32</v>
          </cell>
          <cell r="S1675">
            <v>55</v>
          </cell>
          <cell r="T1675">
            <v>23</v>
          </cell>
          <cell r="U1675">
            <v>54</v>
          </cell>
          <cell r="V1675">
            <v>16</v>
          </cell>
          <cell r="W1675">
            <v>55</v>
          </cell>
          <cell r="X1675">
            <v>19</v>
          </cell>
          <cell r="Y1675">
            <v>52</v>
          </cell>
          <cell r="Z1675">
            <v>29</v>
          </cell>
          <cell r="AA1675">
            <v>48</v>
          </cell>
          <cell r="AB1675">
            <v>17</v>
          </cell>
          <cell r="AC1675">
            <v>51</v>
          </cell>
          <cell r="AD1675">
            <v>19</v>
          </cell>
          <cell r="AE1675">
            <v>55</v>
          </cell>
          <cell r="AF1675">
            <v>47</v>
          </cell>
          <cell r="AG1675">
            <v>54</v>
          </cell>
          <cell r="AH1675">
            <v>47</v>
          </cell>
          <cell r="AI1675">
            <v>56</v>
          </cell>
          <cell r="AJ1675">
            <v>47</v>
          </cell>
          <cell r="AK1675">
            <v>40</v>
          </cell>
          <cell r="AL1675">
            <v>22</v>
          </cell>
          <cell r="AM1675">
            <v>56</v>
          </cell>
          <cell r="AN1675">
            <v>50</v>
          </cell>
          <cell r="AO1675">
            <v>61</v>
          </cell>
          <cell r="AP1675">
            <v>54</v>
          </cell>
          <cell r="AQ1675">
            <v>58</v>
          </cell>
          <cell r="AR1675">
            <v>37</v>
          </cell>
          <cell r="AS1675">
            <v>68</v>
          </cell>
          <cell r="AT1675">
            <v>47</v>
          </cell>
          <cell r="AU1675">
            <v>54</v>
          </cell>
          <cell r="AV1675">
            <v>28</v>
          </cell>
          <cell r="AW1675">
            <v>62</v>
          </cell>
          <cell r="AX1675">
            <v>29</v>
          </cell>
          <cell r="AY1675">
            <v>48</v>
          </cell>
          <cell r="AZ1675">
            <v>17</v>
          </cell>
        </row>
        <row r="1676">
          <cell r="B1676">
            <v>36262</v>
          </cell>
          <cell r="C1676">
            <v>54</v>
          </cell>
          <cell r="D1676">
            <v>49</v>
          </cell>
          <cell r="E1676">
            <v>67</v>
          </cell>
          <cell r="F1676">
            <v>32</v>
          </cell>
          <cell r="G1676">
            <v>58</v>
          </cell>
          <cell r="H1676">
            <v>34</v>
          </cell>
          <cell r="I1676">
            <v>55</v>
          </cell>
          <cell r="J1676">
            <v>45</v>
          </cell>
          <cell r="K1676">
            <v>55</v>
          </cell>
          <cell r="L1676">
            <v>45</v>
          </cell>
          <cell r="M1676">
            <v>59</v>
          </cell>
          <cell r="N1676">
            <v>42</v>
          </cell>
          <cell r="O1676">
            <v>71</v>
          </cell>
          <cell r="P1676">
            <v>38</v>
          </cell>
          <cell r="Q1676">
            <v>66</v>
          </cell>
          <cell r="R1676">
            <v>34</v>
          </cell>
          <cell r="S1676">
            <v>61</v>
          </cell>
          <cell r="T1676">
            <v>25</v>
          </cell>
          <cell r="U1676">
            <v>66</v>
          </cell>
          <cell r="V1676">
            <v>20</v>
          </cell>
          <cell r="W1676">
            <v>65</v>
          </cell>
          <cell r="X1676">
            <v>32</v>
          </cell>
          <cell r="Y1676">
            <v>66</v>
          </cell>
          <cell r="Z1676">
            <v>29</v>
          </cell>
          <cell r="AA1676">
            <v>61</v>
          </cell>
          <cell r="AB1676">
            <v>23</v>
          </cell>
          <cell r="AC1676">
            <v>62</v>
          </cell>
          <cell r="AD1676">
            <v>29</v>
          </cell>
          <cell r="AE1676">
            <v>55</v>
          </cell>
          <cell r="AF1676">
            <v>43</v>
          </cell>
          <cell r="AG1676">
            <v>59</v>
          </cell>
          <cell r="AH1676">
            <v>48</v>
          </cell>
          <cell r="AI1676">
            <v>68</v>
          </cell>
          <cell r="AJ1676">
            <v>44</v>
          </cell>
          <cell r="AK1676">
            <v>40</v>
          </cell>
          <cell r="AL1676">
            <v>22</v>
          </cell>
          <cell r="AM1676">
            <v>58</v>
          </cell>
          <cell r="AN1676">
            <v>46</v>
          </cell>
          <cell r="AO1676">
            <v>62</v>
          </cell>
          <cell r="AP1676">
            <v>53</v>
          </cell>
          <cell r="AQ1676">
            <v>66</v>
          </cell>
          <cell r="AR1676">
            <v>31</v>
          </cell>
          <cell r="AS1676">
            <v>68</v>
          </cell>
          <cell r="AT1676">
            <v>53</v>
          </cell>
          <cell r="AU1676">
            <v>62</v>
          </cell>
          <cell r="AV1676">
            <v>37</v>
          </cell>
          <cell r="AW1676">
            <v>72</v>
          </cell>
          <cell r="AX1676">
            <v>45</v>
          </cell>
          <cell r="AY1676">
            <v>48</v>
          </cell>
          <cell r="AZ1676">
            <v>31</v>
          </cell>
        </row>
        <row r="1677">
          <cell r="B1677">
            <v>36263</v>
          </cell>
          <cell r="C1677">
            <v>53</v>
          </cell>
          <cell r="D1677">
            <v>39</v>
          </cell>
          <cell r="E1677">
            <v>62</v>
          </cell>
          <cell r="F1677">
            <v>34</v>
          </cell>
          <cell r="G1677">
            <v>56</v>
          </cell>
          <cell r="H1677">
            <v>34</v>
          </cell>
          <cell r="I1677">
            <v>58</v>
          </cell>
          <cell r="J1677">
            <v>43</v>
          </cell>
          <cell r="K1677">
            <v>58</v>
          </cell>
          <cell r="L1677">
            <v>44</v>
          </cell>
          <cell r="M1677">
            <v>59</v>
          </cell>
          <cell r="N1677">
            <v>43</v>
          </cell>
          <cell r="O1677">
            <v>70</v>
          </cell>
          <cell r="P1677">
            <v>43</v>
          </cell>
          <cell r="Q1677">
            <v>62</v>
          </cell>
          <cell r="R1677">
            <v>41</v>
          </cell>
          <cell r="S1677">
            <v>62</v>
          </cell>
          <cell r="T1677">
            <v>32</v>
          </cell>
          <cell r="U1677">
            <v>59</v>
          </cell>
          <cell r="V1677">
            <v>38</v>
          </cell>
          <cell r="W1677">
            <v>54</v>
          </cell>
          <cell r="X1677">
            <v>39</v>
          </cell>
          <cell r="Y1677">
            <v>61</v>
          </cell>
          <cell r="Z1677">
            <v>40</v>
          </cell>
          <cell r="AA1677">
            <v>61</v>
          </cell>
          <cell r="AB1677">
            <v>29</v>
          </cell>
          <cell r="AC1677">
            <v>64</v>
          </cell>
          <cell r="AD1677">
            <v>32</v>
          </cell>
          <cell r="AE1677">
            <v>55</v>
          </cell>
          <cell r="AF1677">
            <v>49</v>
          </cell>
          <cell r="AG1677">
            <v>63</v>
          </cell>
          <cell r="AH1677">
            <v>47</v>
          </cell>
          <cell r="AI1677">
            <v>70</v>
          </cell>
          <cell r="AJ1677">
            <v>48</v>
          </cell>
          <cell r="AK1677">
            <v>40</v>
          </cell>
          <cell r="AL1677">
            <v>22</v>
          </cell>
          <cell r="AM1677">
            <v>63</v>
          </cell>
          <cell r="AN1677">
            <v>50</v>
          </cell>
          <cell r="AO1677">
            <v>63</v>
          </cell>
          <cell r="AP1677">
            <v>55</v>
          </cell>
          <cell r="AQ1677">
            <v>73</v>
          </cell>
          <cell r="AR1677">
            <v>34</v>
          </cell>
          <cell r="AS1677">
            <v>83</v>
          </cell>
          <cell r="AT1677">
            <v>54</v>
          </cell>
          <cell r="AU1677">
            <v>63</v>
          </cell>
          <cell r="AV1677">
            <v>39</v>
          </cell>
          <cell r="AW1677">
            <v>74</v>
          </cell>
          <cell r="AX1677">
            <v>45</v>
          </cell>
          <cell r="AY1677">
            <v>48</v>
          </cell>
          <cell r="AZ1677">
            <v>38</v>
          </cell>
        </row>
        <row r="1678">
          <cell r="B1678">
            <v>36264</v>
          </cell>
          <cell r="C1678">
            <v>62</v>
          </cell>
          <cell r="D1678">
            <v>35</v>
          </cell>
          <cell r="E1678">
            <v>61</v>
          </cell>
          <cell r="F1678">
            <v>26</v>
          </cell>
          <cell r="G1678">
            <v>54</v>
          </cell>
          <cell r="H1678">
            <v>27</v>
          </cell>
          <cell r="I1678">
            <v>67</v>
          </cell>
          <cell r="J1678">
            <v>38</v>
          </cell>
          <cell r="K1678">
            <v>70</v>
          </cell>
          <cell r="L1678">
            <v>38</v>
          </cell>
          <cell r="M1678">
            <v>69</v>
          </cell>
          <cell r="N1678">
            <v>37</v>
          </cell>
          <cell r="O1678">
            <v>75</v>
          </cell>
          <cell r="P1678">
            <v>38</v>
          </cell>
          <cell r="Q1678">
            <v>59</v>
          </cell>
          <cell r="R1678">
            <v>33</v>
          </cell>
          <cell r="S1678">
            <v>54</v>
          </cell>
          <cell r="T1678">
            <v>30</v>
          </cell>
          <cell r="U1678">
            <v>42</v>
          </cell>
          <cell r="V1678">
            <v>34</v>
          </cell>
          <cell r="W1678">
            <v>44</v>
          </cell>
          <cell r="X1678">
            <v>31</v>
          </cell>
          <cell r="Y1678">
            <v>40</v>
          </cell>
          <cell r="Z1678">
            <v>32</v>
          </cell>
          <cell r="AA1678">
            <v>40</v>
          </cell>
          <cell r="AB1678">
            <v>32</v>
          </cell>
          <cell r="AC1678">
            <v>36</v>
          </cell>
          <cell r="AD1678">
            <v>32</v>
          </cell>
          <cell r="AE1678">
            <v>55</v>
          </cell>
          <cell r="AF1678">
            <v>49</v>
          </cell>
          <cell r="AG1678">
            <v>79</v>
          </cell>
          <cell r="AH1678">
            <v>48</v>
          </cell>
          <cell r="AI1678">
            <v>81</v>
          </cell>
          <cell r="AJ1678">
            <v>49</v>
          </cell>
          <cell r="AK1678">
            <v>40</v>
          </cell>
          <cell r="AL1678">
            <v>22</v>
          </cell>
          <cell r="AM1678">
            <v>72</v>
          </cell>
          <cell r="AN1678">
            <v>53</v>
          </cell>
          <cell r="AO1678">
            <v>66</v>
          </cell>
          <cell r="AP1678">
            <v>56</v>
          </cell>
          <cell r="AQ1678">
            <v>65</v>
          </cell>
          <cell r="AR1678">
            <v>40</v>
          </cell>
          <cell r="AS1678">
            <v>81</v>
          </cell>
          <cell r="AT1678">
            <v>65</v>
          </cell>
          <cell r="AU1678">
            <v>53</v>
          </cell>
          <cell r="AV1678">
            <v>39</v>
          </cell>
          <cell r="AW1678">
            <v>60</v>
          </cell>
          <cell r="AX1678">
            <v>46</v>
          </cell>
          <cell r="AY1678">
            <v>48</v>
          </cell>
          <cell r="AZ1678">
            <v>41</v>
          </cell>
        </row>
        <row r="1679">
          <cell r="B1679">
            <v>36265</v>
          </cell>
          <cell r="C1679">
            <v>74</v>
          </cell>
          <cell r="D1679">
            <v>43</v>
          </cell>
          <cell r="E1679">
            <v>67</v>
          </cell>
          <cell r="F1679">
            <v>27</v>
          </cell>
          <cell r="G1679">
            <v>60</v>
          </cell>
          <cell r="H1679">
            <v>29</v>
          </cell>
          <cell r="I1679">
            <v>72</v>
          </cell>
          <cell r="J1679">
            <v>48</v>
          </cell>
          <cell r="K1679">
            <v>81</v>
          </cell>
          <cell r="L1679">
            <v>39</v>
          </cell>
          <cell r="M1679">
            <v>79</v>
          </cell>
          <cell r="N1679">
            <v>38</v>
          </cell>
          <cell r="O1679">
            <v>82</v>
          </cell>
          <cell r="P1679">
            <v>42</v>
          </cell>
          <cell r="Q1679">
            <v>59</v>
          </cell>
          <cell r="R1679">
            <v>31</v>
          </cell>
          <cell r="S1679">
            <v>50</v>
          </cell>
          <cell r="T1679">
            <v>27</v>
          </cell>
          <cell r="U1679">
            <v>52</v>
          </cell>
          <cell r="V1679">
            <v>13</v>
          </cell>
          <cell r="W1679">
            <v>51</v>
          </cell>
          <cell r="X1679">
            <v>17</v>
          </cell>
          <cell r="Y1679">
            <v>47</v>
          </cell>
          <cell r="Z1679">
            <v>27</v>
          </cell>
          <cell r="AA1679">
            <v>39</v>
          </cell>
          <cell r="AB1679">
            <v>19</v>
          </cell>
          <cell r="AC1679">
            <v>30</v>
          </cell>
          <cell r="AD1679">
            <v>20</v>
          </cell>
          <cell r="AE1679">
            <v>55</v>
          </cell>
          <cell r="AF1679">
            <v>52</v>
          </cell>
          <cell r="AG1679">
            <v>81</v>
          </cell>
          <cell r="AH1679">
            <v>52</v>
          </cell>
          <cell r="AI1679">
            <v>83</v>
          </cell>
          <cell r="AJ1679">
            <v>52</v>
          </cell>
          <cell r="AK1679">
            <v>40</v>
          </cell>
          <cell r="AL1679">
            <v>22</v>
          </cell>
          <cell r="AM1679">
            <v>66</v>
          </cell>
          <cell r="AN1679">
            <v>54</v>
          </cell>
          <cell r="AO1679">
            <v>68</v>
          </cell>
          <cell r="AP1679">
            <v>56</v>
          </cell>
          <cell r="AQ1679">
            <v>68</v>
          </cell>
          <cell r="AR1679">
            <v>35</v>
          </cell>
          <cell r="AS1679">
            <v>77</v>
          </cell>
          <cell r="AT1679">
            <v>60</v>
          </cell>
          <cell r="AU1679">
            <v>51</v>
          </cell>
          <cell r="AV1679">
            <v>31</v>
          </cell>
          <cell r="AW1679">
            <v>49</v>
          </cell>
          <cell r="AX1679">
            <v>33</v>
          </cell>
          <cell r="AY1679">
            <v>48</v>
          </cell>
          <cell r="AZ1679">
            <v>22</v>
          </cell>
        </row>
        <row r="1680">
          <cell r="B1680">
            <v>36266</v>
          </cell>
          <cell r="C1680">
            <v>81</v>
          </cell>
          <cell r="D1680">
            <v>50</v>
          </cell>
          <cell r="E1680">
            <v>74</v>
          </cell>
          <cell r="F1680">
            <v>29</v>
          </cell>
          <cell r="G1680">
            <v>68</v>
          </cell>
          <cell r="H1680">
            <v>32</v>
          </cell>
          <cell r="I1680">
            <v>78</v>
          </cell>
          <cell r="J1680">
            <v>47</v>
          </cell>
          <cell r="K1680">
            <v>40</v>
          </cell>
          <cell r="L1680">
            <v>42</v>
          </cell>
          <cell r="M1680">
            <v>77</v>
          </cell>
          <cell r="N1680">
            <v>45</v>
          </cell>
          <cell r="O1680">
            <v>83</v>
          </cell>
          <cell r="P1680">
            <v>45</v>
          </cell>
          <cell r="Q1680">
            <v>68</v>
          </cell>
          <cell r="R1680">
            <v>34</v>
          </cell>
          <cell r="S1680">
            <v>60</v>
          </cell>
          <cell r="T1680">
            <v>19</v>
          </cell>
          <cell r="U1680">
            <v>63</v>
          </cell>
          <cell r="V1680">
            <v>17</v>
          </cell>
          <cell r="W1680">
            <v>57</v>
          </cell>
          <cell r="X1680">
            <v>24</v>
          </cell>
          <cell r="Y1680">
            <v>51</v>
          </cell>
          <cell r="Z1680">
            <v>25</v>
          </cell>
          <cell r="AA1680">
            <v>37</v>
          </cell>
          <cell r="AB1680">
            <v>19</v>
          </cell>
          <cell r="AC1680">
            <v>33</v>
          </cell>
          <cell r="AD1680">
            <v>18</v>
          </cell>
          <cell r="AE1680">
            <v>85</v>
          </cell>
          <cell r="AF1680">
            <v>54</v>
          </cell>
          <cell r="AG1680">
            <v>81</v>
          </cell>
          <cell r="AH1680">
            <v>59</v>
          </cell>
          <cell r="AI1680">
            <v>89</v>
          </cell>
          <cell r="AJ1680">
            <v>57</v>
          </cell>
          <cell r="AK1680">
            <v>89</v>
          </cell>
          <cell r="AL1680">
            <v>57</v>
          </cell>
          <cell r="AM1680">
            <v>81</v>
          </cell>
          <cell r="AN1680">
            <v>54</v>
          </cell>
          <cell r="AO1680">
            <v>84</v>
          </cell>
          <cell r="AP1680">
            <v>51</v>
          </cell>
          <cell r="AQ1680">
            <v>74</v>
          </cell>
          <cell r="AR1680">
            <v>35</v>
          </cell>
          <cell r="AS1680">
            <v>77</v>
          </cell>
          <cell r="AT1680">
            <v>60</v>
          </cell>
          <cell r="AU1680">
            <v>55</v>
          </cell>
          <cell r="AV1680">
            <v>28</v>
          </cell>
          <cell r="AW1680">
            <v>59</v>
          </cell>
          <cell r="AX1680">
            <v>19</v>
          </cell>
          <cell r="AY1680">
            <v>35</v>
          </cell>
          <cell r="AZ1680">
            <v>22</v>
          </cell>
        </row>
        <row r="1681">
          <cell r="B1681">
            <v>36267</v>
          </cell>
          <cell r="C1681">
            <v>68</v>
          </cell>
          <cell r="D1681">
            <v>52</v>
          </cell>
          <cell r="E1681">
            <v>79</v>
          </cell>
          <cell r="F1681">
            <v>37</v>
          </cell>
          <cell r="G1681">
            <v>73</v>
          </cell>
          <cell r="H1681">
            <v>39</v>
          </cell>
          <cell r="I1681">
            <v>74</v>
          </cell>
          <cell r="J1681">
            <v>51</v>
          </cell>
          <cell r="K1681">
            <v>40</v>
          </cell>
          <cell r="L1681">
            <v>52</v>
          </cell>
          <cell r="M1681">
            <v>73</v>
          </cell>
          <cell r="N1681">
            <v>48</v>
          </cell>
          <cell r="O1681">
            <v>80</v>
          </cell>
          <cell r="P1681">
            <v>49</v>
          </cell>
          <cell r="Q1681">
            <v>75</v>
          </cell>
          <cell r="R1681">
            <v>42</v>
          </cell>
          <cell r="S1681">
            <v>72</v>
          </cell>
          <cell r="T1681">
            <v>27</v>
          </cell>
          <cell r="U1681">
            <v>72</v>
          </cell>
          <cell r="V1681">
            <v>25</v>
          </cell>
          <cell r="W1681">
            <v>74</v>
          </cell>
          <cell r="X1681">
            <v>34</v>
          </cell>
          <cell r="Y1681">
            <v>70</v>
          </cell>
          <cell r="Z1681">
            <v>28</v>
          </cell>
          <cell r="AA1681">
            <v>61</v>
          </cell>
          <cell r="AB1681">
            <v>18</v>
          </cell>
          <cell r="AC1681">
            <v>54</v>
          </cell>
          <cell r="AD1681">
            <v>15</v>
          </cell>
          <cell r="AE1681">
            <v>84</v>
          </cell>
          <cell r="AF1681">
            <v>57</v>
          </cell>
          <cell r="AG1681">
            <v>70</v>
          </cell>
          <cell r="AH1681">
            <v>53</v>
          </cell>
          <cell r="AI1681">
            <v>81</v>
          </cell>
          <cell r="AJ1681">
            <v>56</v>
          </cell>
          <cell r="AK1681">
            <v>88</v>
          </cell>
          <cell r="AL1681">
            <v>58</v>
          </cell>
          <cell r="AM1681">
            <v>87</v>
          </cell>
          <cell r="AN1681">
            <v>61</v>
          </cell>
          <cell r="AO1681">
            <v>81</v>
          </cell>
          <cell r="AP1681">
            <v>58</v>
          </cell>
          <cell r="AQ1681">
            <v>77</v>
          </cell>
          <cell r="AR1681">
            <v>45</v>
          </cell>
          <cell r="AS1681">
            <v>84</v>
          </cell>
          <cell r="AT1681">
            <v>51</v>
          </cell>
          <cell r="AU1681">
            <v>67</v>
          </cell>
          <cell r="AV1681">
            <v>36</v>
          </cell>
          <cell r="AW1681">
            <v>63</v>
          </cell>
          <cell r="AX1681">
            <v>29</v>
          </cell>
          <cell r="AY1681">
            <v>54</v>
          </cell>
          <cell r="AZ1681">
            <v>19</v>
          </cell>
        </row>
        <row r="1682">
          <cell r="B1682">
            <v>36268</v>
          </cell>
          <cell r="C1682">
            <v>57</v>
          </cell>
          <cell r="D1682">
            <v>48</v>
          </cell>
          <cell r="E1682">
            <v>65</v>
          </cell>
          <cell r="F1682">
            <v>55</v>
          </cell>
          <cell r="G1682">
            <v>67</v>
          </cell>
          <cell r="H1682">
            <v>46</v>
          </cell>
          <cell r="I1682">
            <v>59</v>
          </cell>
          <cell r="J1682">
            <v>51</v>
          </cell>
          <cell r="K1682">
            <v>61</v>
          </cell>
          <cell r="L1682">
            <v>50</v>
          </cell>
          <cell r="M1682">
            <v>62</v>
          </cell>
          <cell r="N1682">
            <v>47</v>
          </cell>
          <cell r="O1682">
            <v>71</v>
          </cell>
          <cell r="P1682">
            <v>51</v>
          </cell>
          <cell r="Q1682">
            <v>77</v>
          </cell>
          <cell r="R1682">
            <v>49</v>
          </cell>
          <cell r="S1682">
            <v>74</v>
          </cell>
          <cell r="T1682">
            <v>33</v>
          </cell>
          <cell r="U1682">
            <v>74</v>
          </cell>
          <cell r="V1682">
            <v>39</v>
          </cell>
          <cell r="W1682">
            <v>75</v>
          </cell>
          <cell r="X1682">
            <v>36</v>
          </cell>
          <cell r="Y1682">
            <v>75</v>
          </cell>
          <cell r="Z1682">
            <v>44</v>
          </cell>
          <cell r="AA1682">
            <v>69</v>
          </cell>
          <cell r="AB1682">
            <v>38</v>
          </cell>
          <cell r="AC1682">
            <v>64</v>
          </cell>
          <cell r="AD1682">
            <v>36</v>
          </cell>
          <cell r="AE1682">
            <v>55</v>
          </cell>
          <cell r="AF1682">
            <v>54</v>
          </cell>
          <cell r="AG1682">
            <v>64</v>
          </cell>
          <cell r="AH1682">
            <v>51</v>
          </cell>
          <cell r="AI1682">
            <v>72</v>
          </cell>
          <cell r="AJ1682">
            <v>52</v>
          </cell>
          <cell r="AK1682">
            <v>40</v>
          </cell>
          <cell r="AL1682">
            <v>22</v>
          </cell>
          <cell r="AM1682">
            <v>78</v>
          </cell>
          <cell r="AN1682">
            <v>59</v>
          </cell>
          <cell r="AO1682">
            <v>81</v>
          </cell>
          <cell r="AP1682">
            <v>58</v>
          </cell>
          <cell r="AQ1682">
            <v>77</v>
          </cell>
          <cell r="AR1682">
            <v>43</v>
          </cell>
          <cell r="AS1682">
            <v>90</v>
          </cell>
          <cell r="AT1682">
            <v>57</v>
          </cell>
          <cell r="AU1682">
            <v>73</v>
          </cell>
          <cell r="AV1682">
            <v>45</v>
          </cell>
          <cell r="AW1682">
            <v>75</v>
          </cell>
          <cell r="AX1682">
            <v>39</v>
          </cell>
          <cell r="AY1682">
            <v>48</v>
          </cell>
          <cell r="AZ1682">
            <v>39</v>
          </cell>
        </row>
        <row r="1683">
          <cell r="B1683">
            <v>36269</v>
          </cell>
          <cell r="C1683">
            <v>49</v>
          </cell>
          <cell r="D1683">
            <v>44</v>
          </cell>
          <cell r="E1683">
            <v>63</v>
          </cell>
          <cell r="F1683">
            <v>37</v>
          </cell>
          <cell r="G1683">
            <v>58</v>
          </cell>
          <cell r="H1683">
            <v>42</v>
          </cell>
          <cell r="I1683">
            <v>54</v>
          </cell>
          <cell r="J1683">
            <v>46</v>
          </cell>
          <cell r="K1683">
            <v>56</v>
          </cell>
          <cell r="L1683">
            <v>42</v>
          </cell>
          <cell r="M1683">
            <v>61</v>
          </cell>
          <cell r="N1683">
            <v>45</v>
          </cell>
          <cell r="O1683">
            <v>64</v>
          </cell>
          <cell r="P1683">
            <v>49</v>
          </cell>
          <cell r="Q1683">
            <v>67</v>
          </cell>
          <cell r="R1683">
            <v>51</v>
          </cell>
          <cell r="S1683">
            <v>69</v>
          </cell>
          <cell r="T1683">
            <v>41</v>
          </cell>
          <cell r="U1683">
            <v>64</v>
          </cell>
          <cell r="V1683">
            <v>51</v>
          </cell>
          <cell r="W1683">
            <v>65</v>
          </cell>
          <cell r="X1683">
            <v>52</v>
          </cell>
          <cell r="Y1683">
            <v>74</v>
          </cell>
          <cell r="Z1683">
            <v>50</v>
          </cell>
          <cell r="AA1683">
            <v>69</v>
          </cell>
          <cell r="AB1683">
            <v>37</v>
          </cell>
          <cell r="AC1683">
            <v>69</v>
          </cell>
          <cell r="AD1683">
            <v>36</v>
          </cell>
          <cell r="AE1683">
            <v>55</v>
          </cell>
          <cell r="AF1683">
            <v>51</v>
          </cell>
          <cell r="AG1683">
            <v>62</v>
          </cell>
          <cell r="AH1683">
            <v>49</v>
          </cell>
          <cell r="AI1683">
            <v>71</v>
          </cell>
          <cell r="AJ1683">
            <v>49</v>
          </cell>
          <cell r="AK1683">
            <v>40</v>
          </cell>
          <cell r="AL1683">
            <v>22</v>
          </cell>
          <cell r="AM1683">
            <v>80</v>
          </cell>
          <cell r="AN1683">
            <v>57</v>
          </cell>
          <cell r="AO1683">
            <v>76</v>
          </cell>
          <cell r="AP1683">
            <v>58</v>
          </cell>
          <cell r="AQ1683">
            <v>75</v>
          </cell>
          <cell r="AR1683">
            <v>50</v>
          </cell>
          <cell r="AS1683">
            <v>93</v>
          </cell>
          <cell r="AT1683">
            <v>63</v>
          </cell>
          <cell r="AU1683">
            <v>73</v>
          </cell>
          <cell r="AV1683">
            <v>50</v>
          </cell>
          <cell r="AW1683">
            <v>81</v>
          </cell>
          <cell r="AX1683">
            <v>42</v>
          </cell>
          <cell r="AY1683">
            <v>48</v>
          </cell>
          <cell r="AZ1683">
            <v>44</v>
          </cell>
        </row>
        <row r="1684">
          <cell r="B1684">
            <v>36270</v>
          </cell>
          <cell r="C1684">
            <v>52</v>
          </cell>
          <cell r="D1684">
            <v>43</v>
          </cell>
          <cell r="E1684">
            <v>59</v>
          </cell>
          <cell r="F1684">
            <v>33</v>
          </cell>
          <cell r="G1684">
            <v>54</v>
          </cell>
          <cell r="H1684">
            <v>39</v>
          </cell>
          <cell r="I1684">
            <v>56</v>
          </cell>
          <cell r="J1684">
            <v>47</v>
          </cell>
          <cell r="K1684">
            <v>40</v>
          </cell>
          <cell r="L1684">
            <v>43</v>
          </cell>
          <cell r="M1684">
            <v>58</v>
          </cell>
          <cell r="N1684">
            <v>45</v>
          </cell>
          <cell r="O1684">
            <v>65</v>
          </cell>
          <cell r="P1684">
            <v>47</v>
          </cell>
          <cell r="Q1684">
            <v>62</v>
          </cell>
          <cell r="R1684">
            <v>46</v>
          </cell>
          <cell r="S1684">
            <v>58</v>
          </cell>
          <cell r="T1684">
            <v>48</v>
          </cell>
          <cell r="U1684">
            <v>58</v>
          </cell>
          <cell r="V1684">
            <v>48</v>
          </cell>
          <cell r="W1684">
            <v>59</v>
          </cell>
          <cell r="X1684">
            <v>42</v>
          </cell>
          <cell r="Y1684">
            <v>55</v>
          </cell>
          <cell r="Z1684">
            <v>45</v>
          </cell>
          <cell r="AA1684">
            <v>67</v>
          </cell>
          <cell r="AB1684">
            <v>41</v>
          </cell>
          <cell r="AC1684">
            <v>63</v>
          </cell>
          <cell r="AD1684">
            <v>42</v>
          </cell>
          <cell r="AE1684">
            <v>77</v>
          </cell>
          <cell r="AF1684">
            <v>51</v>
          </cell>
          <cell r="AG1684">
            <v>59</v>
          </cell>
          <cell r="AH1684">
            <v>50</v>
          </cell>
          <cell r="AI1684">
            <v>66</v>
          </cell>
          <cell r="AJ1684">
            <v>52</v>
          </cell>
          <cell r="AK1684">
            <v>78</v>
          </cell>
          <cell r="AL1684">
            <v>58</v>
          </cell>
          <cell r="AM1684">
            <v>71</v>
          </cell>
          <cell r="AN1684">
            <v>57</v>
          </cell>
          <cell r="AO1684">
            <v>67</v>
          </cell>
          <cell r="AP1684">
            <v>59</v>
          </cell>
          <cell r="AQ1684">
            <v>71</v>
          </cell>
          <cell r="AR1684">
            <v>50</v>
          </cell>
          <cell r="AS1684">
            <v>89</v>
          </cell>
          <cell r="AT1684">
            <v>65</v>
          </cell>
          <cell r="AU1684">
            <v>58</v>
          </cell>
          <cell r="AV1684">
            <v>49</v>
          </cell>
          <cell r="AW1684">
            <v>75</v>
          </cell>
          <cell r="AX1684">
            <v>49</v>
          </cell>
          <cell r="AY1684">
            <v>71</v>
          </cell>
          <cell r="AZ1684">
            <v>44</v>
          </cell>
        </row>
        <row r="1685">
          <cell r="B1685">
            <v>36271</v>
          </cell>
          <cell r="C1685">
            <v>51</v>
          </cell>
          <cell r="D1685">
            <v>40</v>
          </cell>
          <cell r="E1685">
            <v>61</v>
          </cell>
          <cell r="F1685">
            <v>27</v>
          </cell>
          <cell r="G1685">
            <v>52</v>
          </cell>
          <cell r="H1685">
            <v>30</v>
          </cell>
          <cell r="I1685">
            <v>55</v>
          </cell>
          <cell r="J1685">
            <v>41</v>
          </cell>
          <cell r="K1685">
            <v>52</v>
          </cell>
          <cell r="L1685">
            <v>42</v>
          </cell>
          <cell r="M1685">
            <v>55</v>
          </cell>
          <cell r="N1685">
            <v>42</v>
          </cell>
          <cell r="O1685">
            <v>57</v>
          </cell>
          <cell r="P1685">
            <v>47</v>
          </cell>
          <cell r="Q1685">
            <v>54</v>
          </cell>
          <cell r="R1685">
            <v>36</v>
          </cell>
          <cell r="S1685">
            <v>50</v>
          </cell>
          <cell r="T1685">
            <v>39</v>
          </cell>
          <cell r="U1685">
            <v>51</v>
          </cell>
          <cell r="V1685">
            <v>30</v>
          </cell>
          <cell r="W1685">
            <v>48</v>
          </cell>
          <cell r="X1685">
            <v>34</v>
          </cell>
          <cell r="Y1685">
            <v>44</v>
          </cell>
          <cell r="Z1685">
            <v>34</v>
          </cell>
          <cell r="AA1685">
            <v>50</v>
          </cell>
          <cell r="AB1685">
            <v>34</v>
          </cell>
          <cell r="AC1685">
            <v>56</v>
          </cell>
          <cell r="AD1685">
            <v>40</v>
          </cell>
          <cell r="AE1685">
            <v>55</v>
          </cell>
          <cell r="AF1685">
            <v>47</v>
          </cell>
          <cell r="AG1685">
            <v>58</v>
          </cell>
          <cell r="AH1685">
            <v>48</v>
          </cell>
          <cell r="AI1685">
            <v>65</v>
          </cell>
          <cell r="AJ1685">
            <v>49</v>
          </cell>
          <cell r="AK1685">
            <v>40</v>
          </cell>
          <cell r="AL1685">
            <v>22</v>
          </cell>
          <cell r="AM1685">
            <v>66</v>
          </cell>
          <cell r="AN1685">
            <v>58</v>
          </cell>
          <cell r="AO1685">
            <v>61</v>
          </cell>
          <cell r="AP1685">
            <v>58</v>
          </cell>
          <cell r="AQ1685">
            <v>64</v>
          </cell>
          <cell r="AR1685">
            <v>40</v>
          </cell>
          <cell r="AS1685">
            <v>85</v>
          </cell>
          <cell r="AT1685">
            <v>64</v>
          </cell>
          <cell r="AU1685">
            <v>50</v>
          </cell>
          <cell r="AV1685">
            <v>41</v>
          </cell>
          <cell r="AW1685">
            <v>60</v>
          </cell>
          <cell r="AX1685">
            <v>42</v>
          </cell>
          <cell r="AY1685">
            <v>48</v>
          </cell>
          <cell r="AZ1685">
            <v>41</v>
          </cell>
        </row>
        <row r="1686">
          <cell r="B1686">
            <v>36272</v>
          </cell>
          <cell r="C1686">
            <v>60</v>
          </cell>
          <cell r="D1686">
            <v>39</v>
          </cell>
          <cell r="E1686">
            <v>67</v>
          </cell>
          <cell r="F1686">
            <v>41</v>
          </cell>
          <cell r="G1686">
            <v>61</v>
          </cell>
          <cell r="H1686">
            <v>39</v>
          </cell>
          <cell r="I1686">
            <v>64</v>
          </cell>
          <cell r="J1686">
            <v>41</v>
          </cell>
          <cell r="K1686">
            <v>60</v>
          </cell>
          <cell r="L1686">
            <v>40</v>
          </cell>
          <cell r="M1686">
            <v>60</v>
          </cell>
          <cell r="N1686">
            <v>43</v>
          </cell>
          <cell r="O1686">
            <v>62</v>
          </cell>
          <cell r="P1686">
            <v>41</v>
          </cell>
          <cell r="Q1686">
            <v>62</v>
          </cell>
          <cell r="R1686">
            <v>29</v>
          </cell>
          <cell r="S1686">
            <v>52</v>
          </cell>
          <cell r="T1686">
            <v>28</v>
          </cell>
          <cell r="U1686">
            <v>45</v>
          </cell>
          <cell r="V1686">
            <v>28</v>
          </cell>
          <cell r="W1686">
            <v>43</v>
          </cell>
          <cell r="X1686">
            <v>29</v>
          </cell>
          <cell r="Y1686">
            <v>41</v>
          </cell>
          <cell r="Z1686">
            <v>33</v>
          </cell>
          <cell r="AA1686">
            <v>36</v>
          </cell>
          <cell r="AB1686">
            <v>32</v>
          </cell>
          <cell r="AC1686">
            <v>38</v>
          </cell>
          <cell r="AD1686">
            <v>32</v>
          </cell>
          <cell r="AE1686">
            <v>55</v>
          </cell>
          <cell r="AF1686">
            <v>45</v>
          </cell>
          <cell r="AG1686">
            <v>67</v>
          </cell>
          <cell r="AH1686">
            <v>48</v>
          </cell>
          <cell r="AI1686">
            <v>75</v>
          </cell>
          <cell r="AJ1686">
            <v>50</v>
          </cell>
          <cell r="AK1686">
            <v>40</v>
          </cell>
          <cell r="AL1686">
            <v>22</v>
          </cell>
          <cell r="AM1686">
            <v>64</v>
          </cell>
          <cell r="AN1686">
            <v>56</v>
          </cell>
          <cell r="AO1686">
            <v>58</v>
          </cell>
          <cell r="AP1686">
            <v>57</v>
          </cell>
          <cell r="AQ1686">
            <v>53</v>
          </cell>
          <cell r="AR1686">
            <v>41</v>
          </cell>
          <cell r="AS1686">
            <v>66</v>
          </cell>
          <cell r="AT1686">
            <v>63</v>
          </cell>
          <cell r="AU1686">
            <v>51</v>
          </cell>
          <cell r="AV1686">
            <v>34</v>
          </cell>
          <cell r="AW1686">
            <v>51</v>
          </cell>
          <cell r="AX1686">
            <v>41</v>
          </cell>
          <cell r="AY1686">
            <v>48</v>
          </cell>
          <cell r="AZ1686">
            <v>32</v>
          </cell>
        </row>
        <row r="1687">
          <cell r="B1687">
            <v>36273</v>
          </cell>
          <cell r="C1687">
            <v>68</v>
          </cell>
          <cell r="D1687">
            <v>43</v>
          </cell>
          <cell r="E1687">
            <v>76</v>
          </cell>
          <cell r="F1687">
            <v>34</v>
          </cell>
          <cell r="G1687">
            <v>69</v>
          </cell>
          <cell r="H1687">
            <v>32</v>
          </cell>
          <cell r="I1687">
            <v>74</v>
          </cell>
          <cell r="J1687">
            <v>43</v>
          </cell>
          <cell r="K1687">
            <v>40</v>
          </cell>
          <cell r="L1687">
            <v>41</v>
          </cell>
          <cell r="M1687">
            <v>72</v>
          </cell>
          <cell r="N1687">
            <v>43</v>
          </cell>
          <cell r="O1687">
            <v>75</v>
          </cell>
          <cell r="P1687">
            <v>34</v>
          </cell>
          <cell r="Q1687">
            <v>71</v>
          </cell>
          <cell r="R1687">
            <v>37</v>
          </cell>
          <cell r="S1687">
            <v>60</v>
          </cell>
          <cell r="T1687">
            <v>39</v>
          </cell>
          <cell r="U1687">
            <v>59</v>
          </cell>
          <cell r="V1687">
            <v>35</v>
          </cell>
          <cell r="W1687">
            <v>58</v>
          </cell>
          <cell r="X1687">
            <v>30</v>
          </cell>
          <cell r="Y1687">
            <v>53</v>
          </cell>
          <cell r="Z1687">
            <v>37</v>
          </cell>
          <cell r="AA1687">
            <v>38</v>
          </cell>
          <cell r="AB1687">
            <v>32</v>
          </cell>
          <cell r="AC1687">
            <v>31</v>
          </cell>
          <cell r="AD1687">
            <v>29</v>
          </cell>
          <cell r="AE1687">
            <v>80</v>
          </cell>
          <cell r="AF1687">
            <v>56</v>
          </cell>
          <cell r="AG1687">
            <v>76</v>
          </cell>
          <cell r="AH1687">
            <v>54</v>
          </cell>
          <cell r="AI1687">
            <v>78</v>
          </cell>
          <cell r="AJ1687">
            <v>58</v>
          </cell>
          <cell r="AK1687">
            <v>76</v>
          </cell>
          <cell r="AL1687">
            <v>47</v>
          </cell>
          <cell r="AM1687">
            <v>69</v>
          </cell>
          <cell r="AN1687">
            <v>56</v>
          </cell>
          <cell r="AO1687">
            <v>62</v>
          </cell>
          <cell r="AP1687">
            <v>52</v>
          </cell>
          <cell r="AQ1687">
            <v>61</v>
          </cell>
          <cell r="AR1687">
            <v>38</v>
          </cell>
          <cell r="AS1687">
            <v>58</v>
          </cell>
          <cell r="AT1687">
            <v>53</v>
          </cell>
          <cell r="AU1687">
            <v>53</v>
          </cell>
          <cell r="AV1687">
            <v>43</v>
          </cell>
          <cell r="AW1687">
            <v>59</v>
          </cell>
          <cell r="AX1687">
            <v>42</v>
          </cell>
          <cell r="AY1687">
            <v>35</v>
          </cell>
          <cell r="AZ1687">
            <v>31</v>
          </cell>
        </row>
        <row r="1688">
          <cell r="B1688">
            <v>36274</v>
          </cell>
          <cell r="C1688">
            <v>71</v>
          </cell>
          <cell r="D1688">
            <v>44</v>
          </cell>
          <cell r="E1688">
            <v>81</v>
          </cell>
          <cell r="F1688">
            <v>42</v>
          </cell>
          <cell r="G1688">
            <v>73</v>
          </cell>
          <cell r="H1688">
            <v>38</v>
          </cell>
          <cell r="I1688">
            <v>78</v>
          </cell>
          <cell r="J1688">
            <v>47</v>
          </cell>
          <cell r="K1688">
            <v>40</v>
          </cell>
          <cell r="L1688">
            <v>45</v>
          </cell>
          <cell r="M1688">
            <v>75</v>
          </cell>
          <cell r="N1688">
            <v>44</v>
          </cell>
          <cell r="O1688">
            <v>80</v>
          </cell>
          <cell r="P1688">
            <v>41</v>
          </cell>
          <cell r="Q1688">
            <v>68</v>
          </cell>
          <cell r="R1688">
            <v>40</v>
          </cell>
          <cell r="S1688">
            <v>63</v>
          </cell>
          <cell r="T1688">
            <v>32</v>
          </cell>
          <cell r="U1688">
            <v>67</v>
          </cell>
          <cell r="V1688">
            <v>24</v>
          </cell>
          <cell r="W1688">
            <v>64</v>
          </cell>
          <cell r="X1688">
            <v>32</v>
          </cell>
          <cell r="Y1688">
            <v>56</v>
          </cell>
          <cell r="Z1688">
            <v>32</v>
          </cell>
          <cell r="AA1688">
            <v>53</v>
          </cell>
          <cell r="AB1688">
            <v>32</v>
          </cell>
          <cell r="AC1688">
            <v>40</v>
          </cell>
          <cell r="AD1688">
            <v>30</v>
          </cell>
          <cell r="AE1688">
            <v>80</v>
          </cell>
          <cell r="AF1688">
            <v>49</v>
          </cell>
          <cell r="AG1688">
            <v>67</v>
          </cell>
          <cell r="AH1688">
            <v>53</v>
          </cell>
          <cell r="AI1688">
            <v>74</v>
          </cell>
          <cell r="AJ1688">
            <v>52</v>
          </cell>
          <cell r="AK1688">
            <v>80</v>
          </cell>
          <cell r="AL1688">
            <v>53</v>
          </cell>
          <cell r="AM1688">
            <v>65</v>
          </cell>
          <cell r="AN1688">
            <v>57</v>
          </cell>
          <cell r="AO1688">
            <v>63</v>
          </cell>
          <cell r="AP1688">
            <v>56</v>
          </cell>
          <cell r="AQ1688">
            <v>64</v>
          </cell>
          <cell r="AR1688">
            <v>40</v>
          </cell>
          <cell r="AS1688">
            <v>58</v>
          </cell>
          <cell r="AT1688">
            <v>50</v>
          </cell>
          <cell r="AU1688">
            <v>59</v>
          </cell>
          <cell r="AV1688">
            <v>38</v>
          </cell>
          <cell r="AW1688">
            <v>54</v>
          </cell>
          <cell r="AX1688">
            <v>42</v>
          </cell>
          <cell r="AY1688">
            <v>47</v>
          </cell>
          <cell r="AZ1688">
            <v>28</v>
          </cell>
        </row>
        <row r="1689">
          <cell r="B1689">
            <v>36275</v>
          </cell>
          <cell r="C1689">
            <v>57</v>
          </cell>
          <cell r="D1689">
            <v>49</v>
          </cell>
          <cell r="E1689">
            <v>69</v>
          </cell>
          <cell r="F1689">
            <v>44</v>
          </cell>
          <cell r="G1689">
            <v>68</v>
          </cell>
          <cell r="H1689">
            <v>43</v>
          </cell>
          <cell r="I1689">
            <v>54</v>
          </cell>
          <cell r="J1689">
            <v>50</v>
          </cell>
          <cell r="K1689">
            <v>40</v>
          </cell>
          <cell r="L1689">
            <v>44</v>
          </cell>
          <cell r="M1689">
            <v>61</v>
          </cell>
          <cell r="N1689">
            <v>46</v>
          </cell>
          <cell r="O1689">
            <v>72</v>
          </cell>
          <cell r="P1689">
            <v>44</v>
          </cell>
          <cell r="Q1689">
            <v>74</v>
          </cell>
          <cell r="R1689">
            <v>43</v>
          </cell>
          <cell r="S1689">
            <v>65</v>
          </cell>
          <cell r="T1689">
            <v>42</v>
          </cell>
          <cell r="U1689">
            <v>73</v>
          </cell>
          <cell r="V1689">
            <v>35</v>
          </cell>
          <cell r="W1689">
            <v>71</v>
          </cell>
          <cell r="X1689">
            <v>33</v>
          </cell>
          <cell r="Y1689">
            <v>55</v>
          </cell>
          <cell r="Z1689">
            <v>36</v>
          </cell>
          <cell r="AA1689">
            <v>41</v>
          </cell>
          <cell r="AB1689">
            <v>37</v>
          </cell>
          <cell r="AC1689">
            <v>40</v>
          </cell>
          <cell r="AD1689">
            <v>32</v>
          </cell>
          <cell r="AE1689">
            <v>64</v>
          </cell>
          <cell r="AF1689">
            <v>51</v>
          </cell>
          <cell r="AG1689">
            <v>62</v>
          </cell>
          <cell r="AH1689">
            <v>52</v>
          </cell>
          <cell r="AI1689">
            <v>66</v>
          </cell>
          <cell r="AJ1689">
            <v>52</v>
          </cell>
          <cell r="AK1689">
            <v>79</v>
          </cell>
          <cell r="AL1689">
            <v>52</v>
          </cell>
          <cell r="AM1689">
            <v>63</v>
          </cell>
          <cell r="AN1689">
            <v>55</v>
          </cell>
          <cell r="AO1689">
            <v>64</v>
          </cell>
          <cell r="AP1689">
            <v>57</v>
          </cell>
          <cell r="AQ1689">
            <v>74</v>
          </cell>
          <cell r="AR1689">
            <v>49</v>
          </cell>
          <cell r="AS1689">
            <v>76</v>
          </cell>
          <cell r="AT1689">
            <v>47</v>
          </cell>
          <cell r="AU1689">
            <v>51</v>
          </cell>
          <cell r="AV1689">
            <v>39</v>
          </cell>
          <cell r="AW1689">
            <v>52</v>
          </cell>
          <cell r="AX1689">
            <v>36</v>
          </cell>
          <cell r="AY1689">
            <v>49</v>
          </cell>
          <cell r="AZ1689">
            <v>33</v>
          </cell>
        </row>
        <row r="1690">
          <cell r="B1690">
            <v>36276</v>
          </cell>
          <cell r="C1690">
            <v>50</v>
          </cell>
          <cell r="D1690">
            <v>40</v>
          </cell>
          <cell r="E1690">
            <v>58</v>
          </cell>
          <cell r="F1690">
            <v>28</v>
          </cell>
          <cell r="G1690">
            <v>56</v>
          </cell>
          <cell r="H1690">
            <v>34</v>
          </cell>
          <cell r="I1690">
            <v>54</v>
          </cell>
          <cell r="J1690">
            <v>44</v>
          </cell>
          <cell r="K1690">
            <v>54</v>
          </cell>
          <cell r="L1690">
            <v>35</v>
          </cell>
          <cell r="M1690">
            <v>56</v>
          </cell>
          <cell r="N1690">
            <v>43</v>
          </cell>
          <cell r="O1690">
            <v>58</v>
          </cell>
          <cell r="P1690">
            <v>50</v>
          </cell>
          <cell r="Q1690">
            <v>62</v>
          </cell>
          <cell r="R1690">
            <v>50</v>
          </cell>
          <cell r="S1690">
            <v>65</v>
          </cell>
          <cell r="T1690">
            <v>48</v>
          </cell>
          <cell r="U1690">
            <v>67</v>
          </cell>
          <cell r="V1690">
            <v>45</v>
          </cell>
          <cell r="W1690">
            <v>66</v>
          </cell>
          <cell r="X1690">
            <v>40</v>
          </cell>
          <cell r="Y1690">
            <v>62</v>
          </cell>
          <cell r="Z1690">
            <v>46</v>
          </cell>
          <cell r="AA1690">
            <v>52</v>
          </cell>
          <cell r="AB1690">
            <v>36</v>
          </cell>
          <cell r="AC1690">
            <v>47</v>
          </cell>
          <cell r="AD1690">
            <v>33</v>
          </cell>
          <cell r="AE1690">
            <v>55</v>
          </cell>
          <cell r="AF1690">
            <v>50</v>
          </cell>
          <cell r="AG1690">
            <v>59</v>
          </cell>
          <cell r="AH1690">
            <v>50</v>
          </cell>
          <cell r="AI1690">
            <v>63</v>
          </cell>
          <cell r="AJ1690">
            <v>52</v>
          </cell>
          <cell r="AK1690">
            <v>40</v>
          </cell>
          <cell r="AL1690">
            <v>22</v>
          </cell>
          <cell r="AM1690">
            <v>65</v>
          </cell>
          <cell r="AN1690">
            <v>55</v>
          </cell>
          <cell r="AO1690">
            <v>64</v>
          </cell>
          <cell r="AP1690">
            <v>54</v>
          </cell>
          <cell r="AQ1690">
            <v>57</v>
          </cell>
          <cell r="AR1690">
            <v>45</v>
          </cell>
          <cell r="AS1690">
            <v>90</v>
          </cell>
          <cell r="AT1690">
            <v>57</v>
          </cell>
          <cell r="AU1690">
            <v>66</v>
          </cell>
          <cell r="AV1690">
            <v>39</v>
          </cell>
          <cell r="AW1690">
            <v>58</v>
          </cell>
          <cell r="AX1690">
            <v>41</v>
          </cell>
          <cell r="AY1690">
            <v>48</v>
          </cell>
          <cell r="AZ1690">
            <v>30</v>
          </cell>
        </row>
        <row r="1691">
          <cell r="B1691">
            <v>36277</v>
          </cell>
          <cell r="C1691">
            <v>53</v>
          </cell>
          <cell r="D1691">
            <v>40</v>
          </cell>
          <cell r="E1691">
            <v>55</v>
          </cell>
          <cell r="F1691">
            <v>29</v>
          </cell>
          <cell r="G1691">
            <v>53</v>
          </cell>
          <cell r="H1691">
            <v>29</v>
          </cell>
          <cell r="I1691">
            <v>53</v>
          </cell>
          <cell r="J1691">
            <v>42</v>
          </cell>
          <cell r="K1691">
            <v>50</v>
          </cell>
          <cell r="L1691">
            <v>40</v>
          </cell>
          <cell r="M1691">
            <v>52</v>
          </cell>
          <cell r="N1691">
            <v>40</v>
          </cell>
          <cell r="O1691">
            <v>54</v>
          </cell>
          <cell r="P1691">
            <v>33</v>
          </cell>
          <cell r="Q1691">
            <v>60</v>
          </cell>
          <cell r="R1691">
            <v>38</v>
          </cell>
          <cell r="S1691">
            <v>56</v>
          </cell>
          <cell r="T1691">
            <v>34</v>
          </cell>
          <cell r="U1691">
            <v>56</v>
          </cell>
          <cell r="V1691">
            <v>41</v>
          </cell>
          <cell r="W1691">
            <v>58</v>
          </cell>
          <cell r="X1691">
            <v>37</v>
          </cell>
          <cell r="Y1691">
            <v>64</v>
          </cell>
          <cell r="Z1691">
            <v>46</v>
          </cell>
          <cell r="AA1691">
            <v>61</v>
          </cell>
          <cell r="AB1691">
            <v>35</v>
          </cell>
          <cell r="AC1691">
            <v>62</v>
          </cell>
          <cell r="AD1691">
            <v>38</v>
          </cell>
          <cell r="AE1691">
            <v>55</v>
          </cell>
          <cell r="AF1691">
            <v>42</v>
          </cell>
          <cell r="AG1691">
            <v>56</v>
          </cell>
          <cell r="AH1691">
            <v>47</v>
          </cell>
          <cell r="AI1691">
            <v>61</v>
          </cell>
          <cell r="AJ1691">
            <v>43</v>
          </cell>
          <cell r="AK1691">
            <v>40</v>
          </cell>
          <cell r="AL1691">
            <v>22</v>
          </cell>
          <cell r="AM1691">
            <v>63</v>
          </cell>
          <cell r="AN1691">
            <v>56</v>
          </cell>
          <cell r="AO1691">
            <v>63</v>
          </cell>
          <cell r="AP1691">
            <v>56</v>
          </cell>
          <cell r="AQ1691">
            <v>62</v>
          </cell>
          <cell r="AR1691">
            <v>39</v>
          </cell>
          <cell r="AS1691">
            <v>81</v>
          </cell>
          <cell r="AT1691">
            <v>68</v>
          </cell>
          <cell r="AU1691">
            <v>58</v>
          </cell>
          <cell r="AV1691">
            <v>47</v>
          </cell>
          <cell r="AW1691">
            <v>73</v>
          </cell>
          <cell r="AX1691">
            <v>45</v>
          </cell>
          <cell r="AY1691">
            <v>48</v>
          </cell>
          <cell r="AZ1691">
            <v>38</v>
          </cell>
        </row>
        <row r="1692">
          <cell r="B1692">
            <v>36278</v>
          </cell>
          <cell r="C1692">
            <v>58</v>
          </cell>
          <cell r="D1692">
            <v>40</v>
          </cell>
          <cell r="E1692">
            <v>63</v>
          </cell>
          <cell r="F1692">
            <v>27</v>
          </cell>
          <cell r="G1692">
            <v>55</v>
          </cell>
          <cell r="H1692">
            <v>37</v>
          </cell>
          <cell r="I1692">
            <v>59</v>
          </cell>
          <cell r="J1692">
            <v>42</v>
          </cell>
          <cell r="K1692">
            <v>58</v>
          </cell>
          <cell r="L1692">
            <v>33</v>
          </cell>
          <cell r="M1692">
            <v>57</v>
          </cell>
          <cell r="N1692">
            <v>32</v>
          </cell>
          <cell r="O1692">
            <v>53</v>
          </cell>
          <cell r="P1692">
            <v>35</v>
          </cell>
          <cell r="Q1692">
            <v>55</v>
          </cell>
          <cell r="R1692">
            <v>37</v>
          </cell>
          <cell r="S1692">
            <v>41</v>
          </cell>
          <cell r="T1692">
            <v>36</v>
          </cell>
          <cell r="U1692">
            <v>40</v>
          </cell>
          <cell r="V1692">
            <v>40</v>
          </cell>
          <cell r="W1692">
            <v>37</v>
          </cell>
          <cell r="X1692">
            <v>37</v>
          </cell>
          <cell r="Y1692">
            <v>62</v>
          </cell>
          <cell r="Z1692">
            <v>47</v>
          </cell>
          <cell r="AA1692">
            <v>68</v>
          </cell>
          <cell r="AB1692">
            <v>40</v>
          </cell>
          <cell r="AC1692">
            <v>56</v>
          </cell>
          <cell r="AD1692">
            <v>42</v>
          </cell>
          <cell r="AE1692">
            <v>55</v>
          </cell>
          <cell r="AF1692">
            <v>39</v>
          </cell>
          <cell r="AG1692">
            <v>58</v>
          </cell>
          <cell r="AH1692">
            <v>45</v>
          </cell>
          <cell r="AI1692">
            <v>62</v>
          </cell>
          <cell r="AJ1692">
            <v>45</v>
          </cell>
          <cell r="AK1692">
            <v>40</v>
          </cell>
          <cell r="AL1692">
            <v>22</v>
          </cell>
          <cell r="AM1692">
            <v>66</v>
          </cell>
          <cell r="AN1692">
            <v>53</v>
          </cell>
          <cell r="AO1692">
            <v>60</v>
          </cell>
          <cell r="AP1692">
            <v>54</v>
          </cell>
          <cell r="AQ1692">
            <v>49</v>
          </cell>
          <cell r="AR1692">
            <v>33</v>
          </cell>
          <cell r="AS1692">
            <v>71</v>
          </cell>
          <cell r="AT1692">
            <v>60</v>
          </cell>
          <cell r="AU1692">
            <v>59</v>
          </cell>
          <cell r="AV1692">
            <v>45</v>
          </cell>
          <cell r="AW1692">
            <v>68</v>
          </cell>
          <cell r="AX1692">
            <v>52</v>
          </cell>
          <cell r="AY1692">
            <v>48</v>
          </cell>
          <cell r="AZ1692">
            <v>38</v>
          </cell>
        </row>
        <row r="1693">
          <cell r="B1693">
            <v>36279</v>
          </cell>
          <cell r="C1693">
            <v>63</v>
          </cell>
          <cell r="D1693">
            <v>41</v>
          </cell>
          <cell r="E1693">
            <v>73</v>
          </cell>
          <cell r="F1693">
            <v>39</v>
          </cell>
          <cell r="G1693">
            <v>63</v>
          </cell>
          <cell r="H1693">
            <v>34</v>
          </cell>
          <cell r="I1693">
            <v>69</v>
          </cell>
          <cell r="J1693">
            <v>40</v>
          </cell>
          <cell r="K1693">
            <v>69</v>
          </cell>
          <cell r="L1693">
            <v>36</v>
          </cell>
          <cell r="M1693">
            <v>67</v>
          </cell>
          <cell r="N1693">
            <v>33</v>
          </cell>
          <cell r="O1693">
            <v>67</v>
          </cell>
          <cell r="P1693">
            <v>37</v>
          </cell>
          <cell r="Q1693">
            <v>51</v>
          </cell>
          <cell r="R1693">
            <v>40</v>
          </cell>
          <cell r="S1693">
            <v>58</v>
          </cell>
          <cell r="T1693">
            <v>37</v>
          </cell>
          <cell r="U1693">
            <v>34</v>
          </cell>
          <cell r="V1693">
            <v>30</v>
          </cell>
          <cell r="W1693">
            <v>32</v>
          </cell>
          <cell r="X1693">
            <v>30</v>
          </cell>
          <cell r="Y1693">
            <v>42</v>
          </cell>
          <cell r="Z1693">
            <v>41</v>
          </cell>
          <cell r="AA1693">
            <v>60</v>
          </cell>
          <cell r="AB1693">
            <v>44</v>
          </cell>
          <cell r="AC1693">
            <v>43</v>
          </cell>
          <cell r="AD1693">
            <v>39</v>
          </cell>
          <cell r="AE1693">
            <v>55</v>
          </cell>
          <cell r="AF1693">
            <v>52</v>
          </cell>
          <cell r="AG1693">
            <v>63</v>
          </cell>
          <cell r="AH1693">
            <v>48</v>
          </cell>
          <cell r="AI1693">
            <v>70</v>
          </cell>
          <cell r="AJ1693">
            <v>47</v>
          </cell>
          <cell r="AK1693">
            <v>40</v>
          </cell>
          <cell r="AL1693">
            <v>22</v>
          </cell>
          <cell r="AM1693">
            <v>64</v>
          </cell>
          <cell r="AN1693">
            <v>49</v>
          </cell>
          <cell r="AO1693">
            <v>59</v>
          </cell>
          <cell r="AP1693">
            <v>53</v>
          </cell>
          <cell r="AQ1693">
            <v>52</v>
          </cell>
          <cell r="AR1693">
            <v>36</v>
          </cell>
          <cell r="AS1693">
            <v>56</v>
          </cell>
          <cell r="AT1693">
            <v>47</v>
          </cell>
          <cell r="AU1693">
            <v>62</v>
          </cell>
          <cell r="AV1693">
            <v>40</v>
          </cell>
          <cell r="AW1693">
            <v>58</v>
          </cell>
          <cell r="AX1693">
            <v>45</v>
          </cell>
          <cell r="AY1693">
            <v>48</v>
          </cell>
          <cell r="AZ1693">
            <v>43</v>
          </cell>
        </row>
        <row r="1694">
          <cell r="B1694">
            <v>36280</v>
          </cell>
          <cell r="C1694">
            <v>64</v>
          </cell>
          <cell r="D1694">
            <v>42</v>
          </cell>
          <cell r="E1694">
            <v>73</v>
          </cell>
          <cell r="F1694">
            <v>37</v>
          </cell>
          <cell r="G1694">
            <v>65</v>
          </cell>
          <cell r="H1694">
            <v>41</v>
          </cell>
          <cell r="I1694">
            <v>69</v>
          </cell>
          <cell r="J1694">
            <v>42</v>
          </cell>
          <cell r="K1694">
            <v>40</v>
          </cell>
          <cell r="L1694">
            <v>39</v>
          </cell>
          <cell r="M1694">
            <v>71</v>
          </cell>
          <cell r="N1694">
            <v>36</v>
          </cell>
          <cell r="O1694">
            <v>74</v>
          </cell>
          <cell r="P1694">
            <v>38</v>
          </cell>
          <cell r="Q1694">
            <v>69</v>
          </cell>
          <cell r="R1694">
            <v>38</v>
          </cell>
          <cell r="S1694">
            <v>52</v>
          </cell>
          <cell r="T1694">
            <v>40</v>
          </cell>
          <cell r="U1694">
            <v>55</v>
          </cell>
          <cell r="V1694">
            <v>31</v>
          </cell>
          <cell r="W1694">
            <v>49</v>
          </cell>
          <cell r="X1694">
            <v>30</v>
          </cell>
          <cell r="Y1694">
            <v>53</v>
          </cell>
          <cell r="Z1694">
            <v>39</v>
          </cell>
          <cell r="AA1694">
            <v>53</v>
          </cell>
          <cell r="AB1694">
            <v>38</v>
          </cell>
          <cell r="AC1694">
            <v>43</v>
          </cell>
          <cell r="AD1694">
            <v>39</v>
          </cell>
          <cell r="AE1694">
            <v>81</v>
          </cell>
          <cell r="AF1694">
            <v>49</v>
          </cell>
          <cell r="AG1694">
            <v>70</v>
          </cell>
          <cell r="AH1694">
            <v>48</v>
          </cell>
          <cell r="AI1694">
            <v>73</v>
          </cell>
          <cell r="AJ1694">
            <v>47</v>
          </cell>
          <cell r="AK1694">
            <v>74</v>
          </cell>
          <cell r="AL1694">
            <v>57</v>
          </cell>
          <cell r="AM1694">
            <v>64</v>
          </cell>
          <cell r="AN1694">
            <v>55</v>
          </cell>
          <cell r="AO1694">
            <v>61</v>
          </cell>
          <cell r="AP1694">
            <v>54</v>
          </cell>
          <cell r="AQ1694">
            <v>66</v>
          </cell>
          <cell r="AR1694">
            <v>40</v>
          </cell>
          <cell r="AS1694">
            <v>56</v>
          </cell>
          <cell r="AT1694">
            <v>45</v>
          </cell>
          <cell r="AU1694">
            <v>55</v>
          </cell>
          <cell r="AV1694">
            <v>43</v>
          </cell>
          <cell r="AW1694">
            <v>54</v>
          </cell>
          <cell r="AX1694">
            <v>42</v>
          </cell>
          <cell r="AY1694">
            <v>46</v>
          </cell>
          <cell r="AZ1694">
            <v>44</v>
          </cell>
        </row>
        <row r="1695">
          <cell r="B1695">
            <v>36281</v>
          </cell>
          <cell r="C1695">
            <v>54</v>
          </cell>
          <cell r="D1695">
            <v>46</v>
          </cell>
          <cell r="E1695" t="e">
            <v>#N/A</v>
          </cell>
          <cell r="F1695" t="e">
            <v>#N/A</v>
          </cell>
          <cell r="G1695">
            <v>61</v>
          </cell>
          <cell r="H1695">
            <v>45</v>
          </cell>
          <cell r="I1695">
            <v>56</v>
          </cell>
          <cell r="J1695">
            <v>51</v>
          </cell>
          <cell r="K1695">
            <v>40</v>
          </cell>
          <cell r="L1695">
            <v>49</v>
          </cell>
          <cell r="M1695">
            <v>52</v>
          </cell>
          <cell r="N1695">
            <v>50</v>
          </cell>
          <cell r="O1695">
            <v>64</v>
          </cell>
          <cell r="P1695">
            <v>55</v>
          </cell>
          <cell r="Q1695">
            <v>64</v>
          </cell>
          <cell r="R1695">
            <v>49</v>
          </cell>
          <cell r="S1695">
            <v>51</v>
          </cell>
          <cell r="T1695">
            <v>38</v>
          </cell>
          <cell r="U1695">
            <v>60</v>
          </cell>
          <cell r="V1695">
            <v>37</v>
          </cell>
          <cell r="W1695">
            <v>62</v>
          </cell>
          <cell r="X1695">
            <v>36</v>
          </cell>
          <cell r="Y1695">
            <v>70</v>
          </cell>
          <cell r="Z1695">
            <v>45</v>
          </cell>
          <cell r="AA1695">
            <v>65</v>
          </cell>
          <cell r="AB1695">
            <v>38</v>
          </cell>
          <cell r="AC1695">
            <v>49</v>
          </cell>
          <cell r="AD1695">
            <v>38</v>
          </cell>
          <cell r="AE1695">
            <v>74</v>
          </cell>
          <cell r="AF1695">
            <v>53</v>
          </cell>
          <cell r="AG1695">
            <v>57</v>
          </cell>
          <cell r="AH1695">
            <v>50</v>
          </cell>
          <cell r="AI1695">
            <v>67</v>
          </cell>
          <cell r="AJ1695">
            <v>49</v>
          </cell>
          <cell r="AK1695">
            <v>81</v>
          </cell>
          <cell r="AL1695">
            <v>54</v>
          </cell>
          <cell r="AM1695">
            <v>65</v>
          </cell>
          <cell r="AN1695">
            <v>52</v>
          </cell>
          <cell r="AO1695">
            <v>64</v>
          </cell>
          <cell r="AP1695">
            <v>51</v>
          </cell>
          <cell r="AQ1695">
            <v>70</v>
          </cell>
          <cell r="AR1695">
            <v>44</v>
          </cell>
          <cell r="AS1695">
            <v>73</v>
          </cell>
          <cell r="AT1695">
            <v>48</v>
          </cell>
          <cell r="AU1695">
            <v>59</v>
          </cell>
          <cell r="AV1695">
            <v>37</v>
          </cell>
          <cell r="AW1695">
            <v>61</v>
          </cell>
          <cell r="AX1695">
            <v>39</v>
          </cell>
          <cell r="AY1695">
            <v>49</v>
          </cell>
          <cell r="AZ1695">
            <v>37</v>
          </cell>
        </row>
        <row r="1696">
          <cell r="B1696">
            <v>36282</v>
          </cell>
          <cell r="C1696">
            <v>49</v>
          </cell>
          <cell r="D1696">
            <v>43</v>
          </cell>
          <cell r="E1696">
            <v>56</v>
          </cell>
          <cell r="F1696">
            <v>48</v>
          </cell>
          <cell r="G1696">
            <v>47</v>
          </cell>
          <cell r="H1696">
            <v>35</v>
          </cell>
          <cell r="I1696">
            <v>54</v>
          </cell>
          <cell r="J1696">
            <v>44</v>
          </cell>
          <cell r="K1696">
            <v>52</v>
          </cell>
          <cell r="L1696">
            <v>44</v>
          </cell>
          <cell r="M1696">
            <v>52</v>
          </cell>
          <cell r="N1696">
            <v>44</v>
          </cell>
          <cell r="O1696">
            <v>51</v>
          </cell>
          <cell r="P1696">
            <v>43</v>
          </cell>
          <cell r="Q1696">
            <v>52</v>
          </cell>
          <cell r="R1696">
            <v>44</v>
          </cell>
          <cell r="S1696">
            <v>50</v>
          </cell>
          <cell r="T1696">
            <v>44</v>
          </cell>
          <cell r="U1696">
            <v>53</v>
          </cell>
          <cell r="V1696">
            <v>43</v>
          </cell>
          <cell r="W1696">
            <v>55</v>
          </cell>
          <cell r="X1696">
            <v>42</v>
          </cell>
          <cell r="Y1696">
            <v>70</v>
          </cell>
          <cell r="Z1696">
            <v>42</v>
          </cell>
          <cell r="AA1696">
            <v>63</v>
          </cell>
          <cell r="AB1696">
            <v>42</v>
          </cell>
          <cell r="AC1696">
            <v>50</v>
          </cell>
          <cell r="AD1696">
            <v>34</v>
          </cell>
          <cell r="AE1696">
            <v>55</v>
          </cell>
          <cell r="AF1696">
            <v>46</v>
          </cell>
          <cell r="AG1696">
            <v>57</v>
          </cell>
          <cell r="AH1696">
            <v>49</v>
          </cell>
          <cell r="AI1696">
            <v>62</v>
          </cell>
          <cell r="AJ1696">
            <v>49</v>
          </cell>
          <cell r="AK1696">
            <v>40</v>
          </cell>
          <cell r="AL1696">
            <v>22</v>
          </cell>
          <cell r="AM1696">
            <v>63</v>
          </cell>
          <cell r="AN1696">
            <v>53</v>
          </cell>
          <cell r="AO1696">
            <v>62</v>
          </cell>
          <cell r="AP1696">
            <v>56</v>
          </cell>
          <cell r="AQ1696">
            <v>57</v>
          </cell>
          <cell r="AR1696">
            <v>51</v>
          </cell>
          <cell r="AS1696">
            <v>80</v>
          </cell>
          <cell r="AT1696">
            <v>55</v>
          </cell>
          <cell r="AU1696">
            <v>64</v>
          </cell>
          <cell r="AV1696">
            <v>44</v>
          </cell>
          <cell r="AW1696">
            <v>65</v>
          </cell>
          <cell r="AX1696">
            <v>40</v>
          </cell>
          <cell r="AY1696">
            <v>48</v>
          </cell>
          <cell r="AZ1696">
            <v>37</v>
          </cell>
        </row>
        <row r="1697">
          <cell r="B1697">
            <v>36283</v>
          </cell>
          <cell r="C1697">
            <v>53</v>
          </cell>
          <cell r="D1697">
            <v>42</v>
          </cell>
          <cell r="E1697">
            <v>61</v>
          </cell>
          <cell r="F1697">
            <v>45</v>
          </cell>
          <cell r="G1697">
            <v>53</v>
          </cell>
          <cell r="H1697">
            <v>40</v>
          </cell>
          <cell r="I1697">
            <v>56</v>
          </cell>
          <cell r="J1697">
            <v>46</v>
          </cell>
          <cell r="K1697">
            <v>55</v>
          </cell>
          <cell r="L1697">
            <v>45</v>
          </cell>
          <cell r="M1697">
            <v>54</v>
          </cell>
          <cell r="N1697">
            <v>45</v>
          </cell>
          <cell r="O1697">
            <v>55</v>
          </cell>
          <cell r="P1697">
            <v>45</v>
          </cell>
          <cell r="Q1697">
            <v>53</v>
          </cell>
          <cell r="R1697">
            <v>42</v>
          </cell>
          <cell r="S1697">
            <v>48</v>
          </cell>
          <cell r="T1697">
            <v>39</v>
          </cell>
          <cell r="U1697">
            <v>52</v>
          </cell>
          <cell r="V1697">
            <v>36</v>
          </cell>
          <cell r="W1697">
            <v>56</v>
          </cell>
          <cell r="X1697">
            <v>37</v>
          </cell>
          <cell r="Y1697">
            <v>60</v>
          </cell>
          <cell r="Z1697">
            <v>40</v>
          </cell>
          <cell r="AA1697">
            <v>54</v>
          </cell>
          <cell r="AB1697">
            <v>42</v>
          </cell>
          <cell r="AC1697">
            <v>61</v>
          </cell>
          <cell r="AD1697">
            <v>37</v>
          </cell>
          <cell r="AE1697">
            <v>55</v>
          </cell>
          <cell r="AF1697">
            <v>50</v>
          </cell>
          <cell r="AG1697">
            <v>58</v>
          </cell>
          <cell r="AH1697">
            <v>51</v>
          </cell>
          <cell r="AI1697">
            <v>62</v>
          </cell>
          <cell r="AJ1697">
            <v>52</v>
          </cell>
          <cell r="AK1697">
            <v>40</v>
          </cell>
          <cell r="AL1697">
            <v>22</v>
          </cell>
          <cell r="AM1697">
            <v>65</v>
          </cell>
          <cell r="AN1697">
            <v>56</v>
          </cell>
          <cell r="AO1697">
            <v>61</v>
          </cell>
          <cell r="AP1697">
            <v>56</v>
          </cell>
          <cell r="AQ1697">
            <v>55</v>
          </cell>
          <cell r="AR1697">
            <v>44</v>
          </cell>
          <cell r="AS1697">
            <v>75</v>
          </cell>
          <cell r="AT1697">
            <v>57</v>
          </cell>
          <cell r="AU1697">
            <v>45</v>
          </cell>
          <cell r="AV1697">
            <v>41</v>
          </cell>
          <cell r="AW1697">
            <v>58</v>
          </cell>
          <cell r="AX1697">
            <v>53</v>
          </cell>
          <cell r="AY1697">
            <v>48</v>
          </cell>
          <cell r="AZ1697">
            <v>46</v>
          </cell>
        </row>
        <row r="1698">
          <cell r="B1698">
            <v>36284</v>
          </cell>
          <cell r="C1698">
            <v>53</v>
          </cell>
          <cell r="D1698">
            <v>40</v>
          </cell>
          <cell r="E1698">
            <v>57</v>
          </cell>
          <cell r="F1698">
            <v>34</v>
          </cell>
          <cell r="G1698">
            <v>49</v>
          </cell>
          <cell r="H1698">
            <v>34</v>
          </cell>
          <cell r="I1698">
            <v>55</v>
          </cell>
          <cell r="J1698">
            <v>42</v>
          </cell>
          <cell r="K1698">
            <v>55</v>
          </cell>
          <cell r="L1698">
            <v>41</v>
          </cell>
          <cell r="M1698">
            <v>55</v>
          </cell>
          <cell r="N1698">
            <v>39</v>
          </cell>
          <cell r="O1698">
            <v>57</v>
          </cell>
          <cell r="P1698">
            <v>39</v>
          </cell>
          <cell r="Q1698">
            <v>51</v>
          </cell>
          <cell r="R1698">
            <v>38</v>
          </cell>
          <cell r="S1698">
            <v>48</v>
          </cell>
          <cell r="T1698">
            <v>34</v>
          </cell>
          <cell r="U1698">
            <v>52</v>
          </cell>
          <cell r="V1698">
            <v>35</v>
          </cell>
          <cell r="W1698">
            <v>54</v>
          </cell>
          <cell r="X1698">
            <v>36</v>
          </cell>
          <cell r="Y1698">
            <v>51</v>
          </cell>
          <cell r="Z1698">
            <v>42</v>
          </cell>
          <cell r="AA1698">
            <v>51</v>
          </cell>
          <cell r="AB1698">
            <v>38</v>
          </cell>
          <cell r="AC1698">
            <v>52</v>
          </cell>
          <cell r="AD1698">
            <v>36</v>
          </cell>
          <cell r="AE1698">
            <v>55</v>
          </cell>
          <cell r="AF1698">
            <v>42</v>
          </cell>
          <cell r="AG1698">
            <v>61</v>
          </cell>
          <cell r="AH1698">
            <v>47</v>
          </cell>
          <cell r="AI1698">
            <v>64</v>
          </cell>
          <cell r="AJ1698">
            <v>45</v>
          </cell>
          <cell r="AK1698">
            <v>40</v>
          </cell>
          <cell r="AL1698">
            <v>22</v>
          </cell>
          <cell r="AM1698">
            <v>66</v>
          </cell>
          <cell r="AN1698">
            <v>54</v>
          </cell>
          <cell r="AO1698">
            <v>61</v>
          </cell>
          <cell r="AP1698">
            <v>56</v>
          </cell>
          <cell r="AQ1698">
            <v>63</v>
          </cell>
          <cell r="AR1698">
            <v>40</v>
          </cell>
          <cell r="AS1698">
            <v>76</v>
          </cell>
          <cell r="AT1698">
            <v>57</v>
          </cell>
          <cell r="AU1698">
            <v>50</v>
          </cell>
          <cell r="AV1698">
            <v>35</v>
          </cell>
          <cell r="AW1698">
            <v>52</v>
          </cell>
          <cell r="AX1698">
            <v>36</v>
          </cell>
          <cell r="AY1698">
            <v>48</v>
          </cell>
          <cell r="AZ1698">
            <v>37</v>
          </cell>
        </row>
        <row r="1699">
          <cell r="B1699">
            <v>36285</v>
          </cell>
          <cell r="C1699">
            <v>61</v>
          </cell>
          <cell r="D1699">
            <v>41</v>
          </cell>
          <cell r="E1699">
            <v>62</v>
          </cell>
          <cell r="F1699">
            <v>38</v>
          </cell>
          <cell r="G1699">
            <v>54</v>
          </cell>
          <cell r="H1699">
            <v>27</v>
          </cell>
          <cell r="I1699">
            <v>65</v>
          </cell>
          <cell r="J1699">
            <v>39</v>
          </cell>
          <cell r="K1699">
            <v>65</v>
          </cell>
          <cell r="L1699">
            <v>37</v>
          </cell>
          <cell r="M1699">
            <v>66</v>
          </cell>
          <cell r="N1699">
            <v>35</v>
          </cell>
          <cell r="O1699">
            <v>73</v>
          </cell>
          <cell r="P1699">
            <v>35</v>
          </cell>
          <cell r="Q1699">
            <v>56</v>
          </cell>
          <cell r="R1699">
            <v>30</v>
          </cell>
          <cell r="S1699">
            <v>51</v>
          </cell>
          <cell r="T1699">
            <v>31</v>
          </cell>
          <cell r="U1699">
            <v>52</v>
          </cell>
          <cell r="V1699">
            <v>33</v>
          </cell>
          <cell r="W1699">
            <v>53</v>
          </cell>
          <cell r="X1699">
            <v>29</v>
          </cell>
          <cell r="Y1699">
            <v>53</v>
          </cell>
          <cell r="Z1699">
            <v>33</v>
          </cell>
          <cell r="AA1699">
            <v>47</v>
          </cell>
          <cell r="AB1699">
            <v>33</v>
          </cell>
          <cell r="AC1699">
            <v>43</v>
          </cell>
          <cell r="AD1699">
            <v>32</v>
          </cell>
          <cell r="AE1699">
            <v>55</v>
          </cell>
          <cell r="AF1699">
            <v>44</v>
          </cell>
          <cell r="AG1699">
            <v>73</v>
          </cell>
          <cell r="AH1699">
            <v>46</v>
          </cell>
          <cell r="AI1699">
            <v>76</v>
          </cell>
          <cell r="AJ1699">
            <v>46</v>
          </cell>
          <cell r="AK1699">
            <v>40</v>
          </cell>
          <cell r="AL1699">
            <v>22</v>
          </cell>
          <cell r="AM1699">
            <v>69</v>
          </cell>
          <cell r="AN1699">
            <v>53</v>
          </cell>
          <cell r="AO1699">
            <v>65</v>
          </cell>
          <cell r="AP1699">
            <v>53</v>
          </cell>
          <cell r="AQ1699">
            <v>70</v>
          </cell>
          <cell r="AR1699">
            <v>37</v>
          </cell>
          <cell r="AS1699">
            <v>77</v>
          </cell>
          <cell r="AT1699">
            <v>60</v>
          </cell>
          <cell r="AU1699">
            <v>50</v>
          </cell>
          <cell r="AV1699">
            <v>35</v>
          </cell>
          <cell r="AW1699">
            <v>56</v>
          </cell>
          <cell r="AX1699">
            <v>36</v>
          </cell>
          <cell r="AY1699">
            <v>48</v>
          </cell>
          <cell r="AZ1699">
            <v>32</v>
          </cell>
        </row>
        <row r="1700">
          <cell r="B1700">
            <v>36286</v>
          </cell>
          <cell r="C1700">
            <v>59</v>
          </cell>
          <cell r="D1700">
            <v>49</v>
          </cell>
          <cell r="E1700">
            <v>69</v>
          </cell>
          <cell r="F1700">
            <v>35</v>
          </cell>
          <cell r="G1700">
            <v>72</v>
          </cell>
          <cell r="H1700">
            <v>34</v>
          </cell>
          <cell r="I1700">
            <v>65</v>
          </cell>
          <cell r="J1700">
            <v>52</v>
          </cell>
          <cell r="K1700">
            <v>63</v>
          </cell>
          <cell r="L1700">
            <v>48</v>
          </cell>
          <cell r="M1700">
            <v>62</v>
          </cell>
          <cell r="N1700">
            <v>47</v>
          </cell>
          <cell r="O1700">
            <v>71</v>
          </cell>
          <cell r="P1700">
            <v>46</v>
          </cell>
          <cell r="Q1700">
            <v>73</v>
          </cell>
          <cell r="R1700">
            <v>38</v>
          </cell>
          <cell r="S1700">
            <v>63</v>
          </cell>
          <cell r="T1700">
            <v>30</v>
          </cell>
          <cell r="U1700">
            <v>65</v>
          </cell>
          <cell r="V1700">
            <v>28</v>
          </cell>
          <cell r="W1700">
            <v>64</v>
          </cell>
          <cell r="X1700">
            <v>28</v>
          </cell>
          <cell r="Y1700">
            <v>63</v>
          </cell>
          <cell r="Z1700">
            <v>35</v>
          </cell>
          <cell r="AA1700">
            <v>54</v>
          </cell>
          <cell r="AB1700">
            <v>27</v>
          </cell>
          <cell r="AC1700">
            <v>49</v>
          </cell>
          <cell r="AD1700">
            <v>29</v>
          </cell>
          <cell r="AE1700">
            <v>79</v>
          </cell>
          <cell r="AF1700">
            <v>55</v>
          </cell>
          <cell r="AG1700">
            <v>61</v>
          </cell>
          <cell r="AH1700">
            <v>50</v>
          </cell>
          <cell r="AI1700">
            <v>67</v>
          </cell>
          <cell r="AJ1700">
            <v>50</v>
          </cell>
          <cell r="AK1700">
            <v>88</v>
          </cell>
          <cell r="AL1700">
            <v>22</v>
          </cell>
          <cell r="AM1700">
            <v>72</v>
          </cell>
          <cell r="AN1700">
            <v>57</v>
          </cell>
          <cell r="AO1700">
            <v>70</v>
          </cell>
          <cell r="AP1700">
            <v>55</v>
          </cell>
          <cell r="AQ1700">
            <v>76</v>
          </cell>
          <cell r="AR1700">
            <v>43</v>
          </cell>
          <cell r="AS1700">
            <v>84</v>
          </cell>
          <cell r="AT1700">
            <v>59</v>
          </cell>
          <cell r="AU1700">
            <v>61</v>
          </cell>
          <cell r="AV1700">
            <v>33</v>
          </cell>
          <cell r="AW1700">
            <v>58</v>
          </cell>
          <cell r="AX1700">
            <v>30</v>
          </cell>
          <cell r="AY1700">
            <v>56</v>
          </cell>
          <cell r="AZ1700">
            <v>30</v>
          </cell>
        </row>
        <row r="1701">
          <cell r="B1701">
            <v>36287</v>
          </cell>
          <cell r="C1701">
            <v>48</v>
          </cell>
          <cell r="D1701">
            <v>38</v>
          </cell>
          <cell r="E1701">
            <v>55</v>
          </cell>
          <cell r="F1701">
            <v>36</v>
          </cell>
          <cell r="G1701">
            <v>51</v>
          </cell>
          <cell r="H1701">
            <v>35</v>
          </cell>
          <cell r="I1701">
            <v>49</v>
          </cell>
          <cell r="J1701">
            <v>42</v>
          </cell>
          <cell r="K1701">
            <v>51</v>
          </cell>
          <cell r="L1701">
            <v>39</v>
          </cell>
          <cell r="M1701">
            <v>52</v>
          </cell>
          <cell r="N1701">
            <v>36</v>
          </cell>
          <cell r="O1701">
            <v>59</v>
          </cell>
          <cell r="P1701">
            <v>31</v>
          </cell>
          <cell r="Q1701">
            <v>57</v>
          </cell>
          <cell r="R1701">
            <v>50</v>
          </cell>
          <cell r="S1701">
            <v>65</v>
          </cell>
          <cell r="T1701">
            <v>39</v>
          </cell>
          <cell r="U1701">
            <v>63</v>
          </cell>
          <cell r="V1701">
            <v>33</v>
          </cell>
          <cell r="W1701">
            <v>68</v>
          </cell>
          <cell r="X1701">
            <v>37</v>
          </cell>
          <cell r="Y1701">
            <v>72</v>
          </cell>
          <cell r="Z1701">
            <v>34</v>
          </cell>
          <cell r="AA1701">
            <v>70</v>
          </cell>
          <cell r="AB1701">
            <v>27</v>
          </cell>
          <cell r="AC1701">
            <v>67</v>
          </cell>
          <cell r="AD1701">
            <v>31</v>
          </cell>
          <cell r="AE1701">
            <v>79</v>
          </cell>
          <cell r="AF1701">
            <v>46</v>
          </cell>
          <cell r="AG1701">
            <v>61</v>
          </cell>
          <cell r="AH1701">
            <v>47</v>
          </cell>
          <cell r="AI1701">
            <v>68</v>
          </cell>
          <cell r="AJ1701">
            <v>49</v>
          </cell>
          <cell r="AK1701">
            <v>80</v>
          </cell>
          <cell r="AL1701">
            <v>56</v>
          </cell>
          <cell r="AM1701">
            <v>70</v>
          </cell>
          <cell r="AN1701">
            <v>58</v>
          </cell>
          <cell r="AO1701">
            <v>63</v>
          </cell>
          <cell r="AP1701">
            <v>58</v>
          </cell>
          <cell r="AQ1701">
            <v>72</v>
          </cell>
          <cell r="AR1701">
            <v>43</v>
          </cell>
          <cell r="AS1701">
            <v>93</v>
          </cell>
          <cell r="AT1701">
            <v>62</v>
          </cell>
          <cell r="AU1701">
            <v>69</v>
          </cell>
          <cell r="AV1701">
            <v>41</v>
          </cell>
          <cell r="AW1701">
            <v>73</v>
          </cell>
          <cell r="AX1701">
            <v>37</v>
          </cell>
          <cell r="AY1701">
            <v>71</v>
          </cell>
          <cell r="AZ1701">
            <v>29</v>
          </cell>
        </row>
        <row r="1702">
          <cell r="B1702">
            <v>36288</v>
          </cell>
          <cell r="C1702">
            <v>51</v>
          </cell>
          <cell r="D1702">
            <v>37</v>
          </cell>
          <cell r="E1702">
            <v>55</v>
          </cell>
          <cell r="F1702">
            <v>26</v>
          </cell>
          <cell r="G1702">
            <v>49</v>
          </cell>
          <cell r="H1702">
            <v>31</v>
          </cell>
          <cell r="I1702">
            <v>51</v>
          </cell>
          <cell r="J1702">
            <v>39</v>
          </cell>
          <cell r="K1702">
            <v>53</v>
          </cell>
          <cell r="L1702">
            <v>34</v>
          </cell>
          <cell r="M1702">
            <v>50</v>
          </cell>
          <cell r="N1702">
            <v>35</v>
          </cell>
          <cell r="O1702">
            <v>57</v>
          </cell>
          <cell r="P1702">
            <v>38</v>
          </cell>
          <cell r="Q1702">
            <v>56</v>
          </cell>
          <cell r="R1702">
            <v>32</v>
          </cell>
          <cell r="S1702">
            <v>58</v>
          </cell>
          <cell r="T1702">
            <v>40</v>
          </cell>
          <cell r="U1702">
            <v>55</v>
          </cell>
          <cell r="V1702">
            <v>29</v>
          </cell>
          <cell r="W1702">
            <v>54</v>
          </cell>
          <cell r="X1702">
            <v>21</v>
          </cell>
          <cell r="Y1702">
            <v>46</v>
          </cell>
          <cell r="Z1702">
            <v>38</v>
          </cell>
          <cell r="AA1702">
            <v>64</v>
          </cell>
          <cell r="AB1702">
            <v>34</v>
          </cell>
          <cell r="AC1702">
            <v>74</v>
          </cell>
          <cell r="AD1702">
            <v>40</v>
          </cell>
          <cell r="AE1702">
            <v>76</v>
          </cell>
          <cell r="AF1702">
            <v>43</v>
          </cell>
          <cell r="AG1702">
            <v>60</v>
          </cell>
          <cell r="AH1702">
            <v>46</v>
          </cell>
          <cell r="AI1702">
            <v>65</v>
          </cell>
          <cell r="AJ1702">
            <v>45</v>
          </cell>
          <cell r="AK1702">
            <v>78</v>
          </cell>
          <cell r="AL1702">
            <v>52</v>
          </cell>
          <cell r="AM1702">
            <v>70</v>
          </cell>
          <cell r="AN1702">
            <v>59</v>
          </cell>
          <cell r="AO1702">
            <v>60</v>
          </cell>
          <cell r="AP1702">
            <v>56</v>
          </cell>
          <cell r="AQ1702">
            <v>65</v>
          </cell>
          <cell r="AR1702">
            <v>39</v>
          </cell>
          <cell r="AS1702">
            <v>89</v>
          </cell>
          <cell r="AT1702">
            <v>71</v>
          </cell>
          <cell r="AU1702">
            <v>61</v>
          </cell>
          <cell r="AV1702">
            <v>49</v>
          </cell>
          <cell r="AW1702">
            <v>83</v>
          </cell>
          <cell r="AX1702">
            <v>51</v>
          </cell>
          <cell r="AY1702">
            <v>78</v>
          </cell>
          <cell r="AZ1702">
            <v>49</v>
          </cell>
        </row>
        <row r="1703">
          <cell r="B1703">
            <v>36289</v>
          </cell>
          <cell r="C1703">
            <v>53</v>
          </cell>
          <cell r="D1703">
            <v>38</v>
          </cell>
          <cell r="E1703">
            <v>56</v>
          </cell>
          <cell r="F1703">
            <v>28</v>
          </cell>
          <cell r="G1703">
            <v>47</v>
          </cell>
          <cell r="H1703">
            <v>27</v>
          </cell>
          <cell r="I1703">
            <v>53</v>
          </cell>
          <cell r="J1703">
            <v>41</v>
          </cell>
          <cell r="K1703">
            <v>56</v>
          </cell>
          <cell r="L1703">
            <v>35</v>
          </cell>
          <cell r="M1703">
            <v>57</v>
          </cell>
          <cell r="N1703">
            <v>32</v>
          </cell>
          <cell r="O1703">
            <v>60</v>
          </cell>
          <cell r="P1703">
            <v>37</v>
          </cell>
          <cell r="Q1703">
            <v>52</v>
          </cell>
          <cell r="R1703">
            <v>30</v>
          </cell>
          <cell r="S1703">
            <v>49</v>
          </cell>
          <cell r="T1703">
            <v>34</v>
          </cell>
          <cell r="U1703">
            <v>40</v>
          </cell>
          <cell r="V1703">
            <v>33</v>
          </cell>
          <cell r="W1703">
            <v>39</v>
          </cell>
          <cell r="X1703">
            <v>34</v>
          </cell>
          <cell r="Y1703">
            <v>46</v>
          </cell>
          <cell r="Z1703">
            <v>39</v>
          </cell>
          <cell r="AA1703">
            <v>60</v>
          </cell>
          <cell r="AB1703">
            <v>37</v>
          </cell>
          <cell r="AC1703">
            <v>74</v>
          </cell>
          <cell r="AD1703">
            <v>42</v>
          </cell>
          <cell r="AE1703">
            <v>74</v>
          </cell>
          <cell r="AF1703">
            <v>50</v>
          </cell>
          <cell r="AG1703">
            <v>61</v>
          </cell>
          <cell r="AH1703">
            <v>46</v>
          </cell>
          <cell r="AI1703">
            <v>66</v>
          </cell>
          <cell r="AJ1703">
            <v>45</v>
          </cell>
          <cell r="AK1703">
            <v>74</v>
          </cell>
          <cell r="AL1703">
            <v>22</v>
          </cell>
          <cell r="AM1703">
            <v>67</v>
          </cell>
          <cell r="AN1703">
            <v>59</v>
          </cell>
          <cell r="AO1703">
            <v>62</v>
          </cell>
          <cell r="AP1703">
            <v>55</v>
          </cell>
          <cell r="AQ1703">
            <v>60</v>
          </cell>
          <cell r="AR1703">
            <v>37</v>
          </cell>
          <cell r="AS1703">
            <v>84</v>
          </cell>
          <cell r="AT1703">
            <v>64</v>
          </cell>
          <cell r="AU1703">
            <v>52</v>
          </cell>
          <cell r="AV1703">
            <v>42</v>
          </cell>
          <cell r="AW1703">
            <v>76</v>
          </cell>
          <cell r="AX1703">
            <v>60</v>
          </cell>
          <cell r="AY1703">
            <v>80</v>
          </cell>
          <cell r="AZ1703">
            <v>50</v>
          </cell>
        </row>
        <row r="1704">
          <cell r="B1704">
            <v>36290</v>
          </cell>
          <cell r="C1704">
            <v>58</v>
          </cell>
          <cell r="D1704">
            <v>38</v>
          </cell>
          <cell r="E1704">
            <v>62</v>
          </cell>
          <cell r="F1704">
            <v>25</v>
          </cell>
          <cell r="G1704">
            <v>56</v>
          </cell>
          <cell r="H1704">
            <v>26</v>
          </cell>
          <cell r="I1704">
            <v>60</v>
          </cell>
          <cell r="J1704">
            <v>37</v>
          </cell>
          <cell r="K1704">
            <v>59</v>
          </cell>
          <cell r="L1704">
            <v>40</v>
          </cell>
          <cell r="M1704">
            <v>59</v>
          </cell>
          <cell r="N1704">
            <v>35</v>
          </cell>
          <cell r="O1704">
            <v>52</v>
          </cell>
          <cell r="P1704">
            <v>37</v>
          </cell>
          <cell r="Q1704">
            <v>56</v>
          </cell>
          <cell r="R1704">
            <v>27</v>
          </cell>
          <cell r="S1704">
            <v>49</v>
          </cell>
          <cell r="T1704">
            <v>28</v>
          </cell>
          <cell r="U1704">
            <v>44</v>
          </cell>
          <cell r="V1704">
            <v>30</v>
          </cell>
          <cell r="W1704">
            <v>38</v>
          </cell>
          <cell r="X1704">
            <v>31</v>
          </cell>
          <cell r="Y1704">
            <v>48</v>
          </cell>
          <cell r="Z1704">
            <v>34</v>
          </cell>
          <cell r="AA1704">
            <v>44</v>
          </cell>
          <cell r="AB1704">
            <v>25</v>
          </cell>
          <cell r="AC1704">
            <v>48</v>
          </cell>
          <cell r="AD1704">
            <v>31</v>
          </cell>
          <cell r="AE1704">
            <v>77</v>
          </cell>
          <cell r="AF1704">
            <v>42</v>
          </cell>
          <cell r="AG1704">
            <v>62</v>
          </cell>
          <cell r="AH1704">
            <v>46</v>
          </cell>
          <cell r="AI1704">
            <v>69</v>
          </cell>
          <cell r="AJ1704">
            <v>53</v>
          </cell>
          <cell r="AK1704">
            <v>80</v>
          </cell>
          <cell r="AL1704">
            <v>48</v>
          </cell>
          <cell r="AM1704">
            <v>68</v>
          </cell>
          <cell r="AN1704">
            <v>57</v>
          </cell>
          <cell r="AO1704">
            <v>63</v>
          </cell>
          <cell r="AP1704">
            <v>56</v>
          </cell>
          <cell r="AQ1704">
            <v>69</v>
          </cell>
          <cell r="AR1704">
            <v>35</v>
          </cell>
          <cell r="AS1704">
            <v>80</v>
          </cell>
          <cell r="AT1704">
            <v>63</v>
          </cell>
          <cell r="AU1704">
            <v>49</v>
          </cell>
          <cell r="AV1704">
            <v>35</v>
          </cell>
          <cell r="AW1704">
            <v>52</v>
          </cell>
          <cell r="AX1704">
            <v>36</v>
          </cell>
          <cell r="AY1704">
            <v>50</v>
          </cell>
          <cell r="AZ1704">
            <v>34</v>
          </cell>
        </row>
        <row r="1705">
          <cell r="B1705">
            <v>36291</v>
          </cell>
          <cell r="C1705">
            <v>55</v>
          </cell>
          <cell r="D1705">
            <v>45</v>
          </cell>
          <cell r="E1705">
            <v>63</v>
          </cell>
          <cell r="F1705">
            <v>28</v>
          </cell>
          <cell r="G1705">
            <v>63</v>
          </cell>
          <cell r="H1705">
            <v>31</v>
          </cell>
          <cell r="I1705">
            <v>60</v>
          </cell>
          <cell r="J1705">
            <v>45</v>
          </cell>
          <cell r="K1705">
            <v>62</v>
          </cell>
          <cell r="L1705">
            <v>48</v>
          </cell>
          <cell r="M1705">
            <v>59</v>
          </cell>
          <cell r="N1705">
            <v>49</v>
          </cell>
          <cell r="O1705">
            <v>62</v>
          </cell>
          <cell r="P1705">
            <v>48</v>
          </cell>
          <cell r="Q1705">
            <v>62</v>
          </cell>
          <cell r="R1705">
            <v>33</v>
          </cell>
          <cell r="S1705">
            <v>56</v>
          </cell>
          <cell r="T1705">
            <v>22</v>
          </cell>
          <cell r="U1705">
            <v>57</v>
          </cell>
          <cell r="V1705">
            <v>29</v>
          </cell>
          <cell r="W1705">
            <v>52</v>
          </cell>
          <cell r="X1705">
            <v>30</v>
          </cell>
          <cell r="Y1705">
            <v>50</v>
          </cell>
          <cell r="Z1705">
            <v>36</v>
          </cell>
          <cell r="AA1705">
            <v>51</v>
          </cell>
          <cell r="AB1705">
            <v>24</v>
          </cell>
          <cell r="AC1705">
            <v>47</v>
          </cell>
          <cell r="AD1705">
            <v>26</v>
          </cell>
          <cell r="AE1705">
            <v>86</v>
          </cell>
          <cell r="AF1705">
            <v>48</v>
          </cell>
          <cell r="AG1705">
            <v>66</v>
          </cell>
          <cell r="AH1705">
            <v>48</v>
          </cell>
          <cell r="AI1705">
            <v>73</v>
          </cell>
          <cell r="AJ1705">
            <v>54</v>
          </cell>
          <cell r="AK1705">
            <v>85</v>
          </cell>
          <cell r="AL1705">
            <v>55</v>
          </cell>
          <cell r="AM1705">
            <v>69</v>
          </cell>
          <cell r="AN1705">
            <v>56</v>
          </cell>
          <cell r="AO1705">
            <v>65</v>
          </cell>
          <cell r="AP1705">
            <v>57</v>
          </cell>
          <cell r="AQ1705">
            <v>70</v>
          </cell>
          <cell r="AR1705">
            <v>47</v>
          </cell>
          <cell r="AS1705">
            <v>84</v>
          </cell>
          <cell r="AT1705">
            <v>63</v>
          </cell>
          <cell r="AU1705">
            <v>56</v>
          </cell>
          <cell r="AV1705">
            <v>30</v>
          </cell>
          <cell r="AW1705">
            <v>58</v>
          </cell>
          <cell r="AX1705">
            <v>34</v>
          </cell>
          <cell r="AY1705">
            <v>52</v>
          </cell>
          <cell r="AZ1705">
            <v>33</v>
          </cell>
        </row>
        <row r="1706">
          <cell r="B1706">
            <v>36292</v>
          </cell>
          <cell r="C1706">
            <v>53</v>
          </cell>
          <cell r="D1706">
            <v>43</v>
          </cell>
          <cell r="E1706">
            <v>62</v>
          </cell>
          <cell r="F1706">
            <v>40</v>
          </cell>
          <cell r="G1706">
            <v>60</v>
          </cell>
          <cell r="H1706">
            <v>40</v>
          </cell>
          <cell r="I1706">
            <v>54</v>
          </cell>
          <cell r="J1706">
            <v>45</v>
          </cell>
          <cell r="K1706">
            <v>57</v>
          </cell>
          <cell r="L1706">
            <v>43</v>
          </cell>
          <cell r="M1706">
            <v>55</v>
          </cell>
          <cell r="N1706">
            <v>42</v>
          </cell>
          <cell r="O1706">
            <v>63</v>
          </cell>
          <cell r="P1706">
            <v>44</v>
          </cell>
          <cell r="Q1706">
            <v>62</v>
          </cell>
          <cell r="R1706">
            <v>33</v>
          </cell>
          <cell r="S1706">
            <v>56</v>
          </cell>
          <cell r="T1706">
            <v>22</v>
          </cell>
          <cell r="U1706">
            <v>57</v>
          </cell>
          <cell r="V1706">
            <v>29</v>
          </cell>
          <cell r="W1706">
            <v>52</v>
          </cell>
          <cell r="X1706">
            <v>30</v>
          </cell>
          <cell r="Y1706">
            <v>50</v>
          </cell>
          <cell r="Z1706">
            <v>36</v>
          </cell>
          <cell r="AA1706">
            <v>51</v>
          </cell>
          <cell r="AB1706">
            <v>24</v>
          </cell>
          <cell r="AC1706">
            <v>47</v>
          </cell>
          <cell r="AD1706">
            <v>26</v>
          </cell>
          <cell r="AE1706">
            <v>78</v>
          </cell>
          <cell r="AF1706">
            <v>51</v>
          </cell>
          <cell r="AG1706">
            <v>59</v>
          </cell>
          <cell r="AH1706">
            <v>47</v>
          </cell>
          <cell r="AI1706">
            <v>70</v>
          </cell>
          <cell r="AJ1706">
            <v>57</v>
          </cell>
          <cell r="AK1706">
            <v>88</v>
          </cell>
          <cell r="AL1706">
            <v>59</v>
          </cell>
          <cell r="AM1706">
            <v>69</v>
          </cell>
          <cell r="AN1706">
            <v>58</v>
          </cell>
          <cell r="AO1706">
            <v>66</v>
          </cell>
          <cell r="AP1706">
            <v>57</v>
          </cell>
          <cell r="AQ1706">
            <v>73</v>
          </cell>
          <cell r="AR1706">
            <v>48</v>
          </cell>
          <cell r="AS1706">
            <v>95</v>
          </cell>
          <cell r="AT1706">
            <v>62</v>
          </cell>
          <cell r="AU1706">
            <v>56</v>
          </cell>
          <cell r="AV1706">
            <v>30</v>
          </cell>
          <cell r="AW1706">
            <v>58</v>
          </cell>
          <cell r="AX1706">
            <v>34</v>
          </cell>
          <cell r="AY1706">
            <v>52</v>
          </cell>
          <cell r="AZ1706">
            <v>33</v>
          </cell>
        </row>
        <row r="1707">
          <cell r="B1707">
            <v>36293</v>
          </cell>
          <cell r="C1707">
            <v>54</v>
          </cell>
          <cell r="D1707">
            <v>41</v>
          </cell>
          <cell r="E1707">
            <v>60</v>
          </cell>
          <cell r="F1707">
            <v>29</v>
          </cell>
          <cell r="G1707">
            <v>53</v>
          </cell>
          <cell r="H1707">
            <v>35</v>
          </cell>
          <cell r="I1707">
            <v>54</v>
          </cell>
          <cell r="J1707">
            <v>44</v>
          </cell>
          <cell r="K1707">
            <v>54</v>
          </cell>
          <cell r="L1707">
            <v>41</v>
          </cell>
          <cell r="M1707">
            <v>55</v>
          </cell>
          <cell r="N1707">
            <v>42</v>
          </cell>
          <cell r="O1707">
            <v>56</v>
          </cell>
          <cell r="P1707">
            <v>36</v>
          </cell>
          <cell r="Q1707">
            <v>56</v>
          </cell>
          <cell r="R1707">
            <v>38</v>
          </cell>
          <cell r="S1707">
            <v>54</v>
          </cell>
          <cell r="T1707">
            <v>34</v>
          </cell>
          <cell r="U1707">
            <v>57</v>
          </cell>
          <cell r="V1707">
            <v>30</v>
          </cell>
          <cell r="W1707">
            <v>56</v>
          </cell>
          <cell r="X1707">
            <v>30</v>
          </cell>
          <cell r="Y1707">
            <v>51</v>
          </cell>
          <cell r="Z1707">
            <v>39</v>
          </cell>
          <cell r="AA1707">
            <v>59</v>
          </cell>
          <cell r="AB1707">
            <v>36</v>
          </cell>
          <cell r="AC1707">
            <v>67</v>
          </cell>
          <cell r="AD1707">
            <v>39</v>
          </cell>
          <cell r="AE1707">
            <v>74</v>
          </cell>
          <cell r="AF1707">
            <v>43</v>
          </cell>
          <cell r="AG1707">
            <v>60</v>
          </cell>
          <cell r="AH1707">
            <v>46</v>
          </cell>
          <cell r="AI1707">
            <v>66</v>
          </cell>
          <cell r="AJ1707">
            <v>58</v>
          </cell>
          <cell r="AK1707">
            <v>79</v>
          </cell>
          <cell r="AL1707">
            <v>50</v>
          </cell>
          <cell r="AM1707">
            <v>70</v>
          </cell>
          <cell r="AN1707">
            <v>60</v>
          </cell>
          <cell r="AO1707">
            <v>61</v>
          </cell>
          <cell r="AP1707">
            <v>57</v>
          </cell>
          <cell r="AQ1707">
            <v>65</v>
          </cell>
          <cell r="AR1707">
            <v>42</v>
          </cell>
          <cell r="AS1707">
            <v>91</v>
          </cell>
          <cell r="AT1707">
            <v>71</v>
          </cell>
          <cell r="AU1707">
            <v>62</v>
          </cell>
          <cell r="AV1707">
            <v>47</v>
          </cell>
          <cell r="AW1707">
            <v>75</v>
          </cell>
          <cell r="AX1707">
            <v>54</v>
          </cell>
          <cell r="AY1707">
            <v>81</v>
          </cell>
          <cell r="AZ1707">
            <v>42</v>
          </cell>
        </row>
        <row r="1708">
          <cell r="B1708">
            <v>36294</v>
          </cell>
          <cell r="C1708">
            <v>57</v>
          </cell>
          <cell r="D1708">
            <v>40</v>
          </cell>
          <cell r="E1708">
            <v>61</v>
          </cell>
          <cell r="F1708">
            <v>28</v>
          </cell>
          <cell r="G1708">
            <v>55</v>
          </cell>
          <cell r="H1708">
            <v>35</v>
          </cell>
          <cell r="I1708">
            <v>57</v>
          </cell>
          <cell r="J1708">
            <v>45</v>
          </cell>
          <cell r="K1708">
            <v>57</v>
          </cell>
          <cell r="L1708">
            <v>43</v>
          </cell>
          <cell r="M1708">
            <v>54</v>
          </cell>
          <cell r="N1708">
            <v>43</v>
          </cell>
          <cell r="O1708">
            <v>53</v>
          </cell>
          <cell r="P1708">
            <v>43</v>
          </cell>
          <cell r="Q1708">
            <v>58</v>
          </cell>
          <cell r="R1708">
            <v>31</v>
          </cell>
          <cell r="S1708">
            <v>55</v>
          </cell>
          <cell r="T1708">
            <v>31</v>
          </cell>
          <cell r="U1708">
            <v>55</v>
          </cell>
          <cell r="V1708">
            <v>40</v>
          </cell>
          <cell r="W1708">
            <v>58</v>
          </cell>
          <cell r="X1708">
            <v>33</v>
          </cell>
          <cell r="Y1708">
            <v>60</v>
          </cell>
          <cell r="Z1708">
            <v>35</v>
          </cell>
          <cell r="AA1708" t="e">
            <v>#N/A</v>
          </cell>
          <cell r="AB1708" t="e">
            <v>#N/A</v>
          </cell>
          <cell r="AC1708">
            <v>61</v>
          </cell>
          <cell r="AD1708">
            <v>43</v>
          </cell>
          <cell r="AE1708">
            <v>72</v>
          </cell>
          <cell r="AF1708">
            <v>46</v>
          </cell>
          <cell r="AG1708">
            <v>57</v>
          </cell>
          <cell r="AH1708">
            <v>46</v>
          </cell>
          <cell r="AI1708">
            <v>62</v>
          </cell>
          <cell r="AJ1708">
            <v>43</v>
          </cell>
          <cell r="AK1708">
            <v>77</v>
          </cell>
          <cell r="AL1708">
            <v>50</v>
          </cell>
          <cell r="AM1708">
            <v>69</v>
          </cell>
          <cell r="AN1708">
            <v>59</v>
          </cell>
          <cell r="AO1708">
            <v>67</v>
          </cell>
          <cell r="AP1708">
            <v>58</v>
          </cell>
          <cell r="AQ1708">
            <v>61</v>
          </cell>
          <cell r="AR1708">
            <v>34</v>
          </cell>
          <cell r="AS1708">
            <v>86</v>
          </cell>
          <cell r="AT1708">
            <v>63</v>
          </cell>
          <cell r="AU1708">
            <v>58</v>
          </cell>
          <cell r="AV1708">
            <v>40</v>
          </cell>
          <cell r="AW1708">
            <v>72</v>
          </cell>
          <cell r="AX1708">
            <v>46</v>
          </cell>
          <cell r="AY1708">
            <v>69</v>
          </cell>
          <cell r="AZ1708">
            <v>40</v>
          </cell>
        </row>
        <row r="1709">
          <cell r="B1709">
            <v>36295</v>
          </cell>
          <cell r="C1709">
            <v>57</v>
          </cell>
          <cell r="D1709">
            <v>44</v>
          </cell>
          <cell r="E1709">
            <v>63</v>
          </cell>
          <cell r="F1709">
            <v>35</v>
          </cell>
          <cell r="G1709">
            <v>59</v>
          </cell>
          <cell r="H1709">
            <v>40</v>
          </cell>
          <cell r="I1709">
            <v>58</v>
          </cell>
          <cell r="J1709">
            <v>47</v>
          </cell>
          <cell r="K1709">
            <v>60</v>
          </cell>
          <cell r="L1709">
            <v>43</v>
          </cell>
          <cell r="M1709">
            <v>61</v>
          </cell>
          <cell r="N1709">
            <v>43</v>
          </cell>
          <cell r="O1709">
            <v>61</v>
          </cell>
          <cell r="P1709">
            <v>41</v>
          </cell>
          <cell r="Q1709">
            <v>58</v>
          </cell>
          <cell r="R1709">
            <v>34</v>
          </cell>
          <cell r="S1709">
            <v>49</v>
          </cell>
          <cell r="T1709">
            <v>33</v>
          </cell>
          <cell r="U1709">
            <v>54</v>
          </cell>
          <cell r="V1709">
            <v>39</v>
          </cell>
          <cell r="W1709">
            <v>50</v>
          </cell>
          <cell r="X1709">
            <v>38</v>
          </cell>
          <cell r="Y1709">
            <v>53</v>
          </cell>
          <cell r="Z1709">
            <v>35</v>
          </cell>
          <cell r="AA1709" t="e">
            <v>#N/A</v>
          </cell>
          <cell r="AB1709" t="e">
            <v>#N/A</v>
          </cell>
          <cell r="AC1709">
            <v>65</v>
          </cell>
          <cell r="AD1709">
            <v>40</v>
          </cell>
          <cell r="AE1709">
            <v>74</v>
          </cell>
          <cell r="AF1709">
            <v>42</v>
          </cell>
          <cell r="AG1709">
            <v>61</v>
          </cell>
          <cell r="AH1709">
            <v>45</v>
          </cell>
          <cell r="AI1709">
            <v>66</v>
          </cell>
          <cell r="AJ1709">
            <v>45</v>
          </cell>
          <cell r="AK1709">
            <v>75</v>
          </cell>
          <cell r="AL1709">
            <v>46</v>
          </cell>
          <cell r="AM1709">
            <v>68</v>
          </cell>
          <cell r="AN1709">
            <v>58</v>
          </cell>
          <cell r="AO1709">
            <v>62</v>
          </cell>
          <cell r="AP1709">
            <v>57</v>
          </cell>
          <cell r="AQ1709">
            <v>60</v>
          </cell>
          <cell r="AR1709">
            <v>34</v>
          </cell>
          <cell r="AS1709">
            <v>80</v>
          </cell>
          <cell r="AT1709">
            <v>61</v>
          </cell>
          <cell r="AU1709">
            <v>53</v>
          </cell>
          <cell r="AV1709">
            <v>42</v>
          </cell>
          <cell r="AW1709">
            <v>74</v>
          </cell>
          <cell r="AX1709">
            <v>41</v>
          </cell>
          <cell r="AY1709">
            <v>75</v>
          </cell>
          <cell r="AZ1709">
            <v>41</v>
          </cell>
        </row>
        <row r="1710">
          <cell r="B1710">
            <v>36296</v>
          </cell>
          <cell r="C1710">
            <v>56</v>
          </cell>
          <cell r="D1710">
            <v>46</v>
          </cell>
          <cell r="E1710">
            <v>67</v>
          </cell>
          <cell r="F1710">
            <v>35</v>
          </cell>
          <cell r="G1710">
            <v>63</v>
          </cell>
          <cell r="H1710">
            <v>36</v>
          </cell>
          <cell r="I1710">
            <v>63</v>
          </cell>
          <cell r="J1710">
            <v>46</v>
          </cell>
          <cell r="K1710">
            <v>64</v>
          </cell>
          <cell r="L1710">
            <v>42</v>
          </cell>
          <cell r="M1710">
            <v>64</v>
          </cell>
          <cell r="N1710">
            <v>39</v>
          </cell>
          <cell r="O1710">
            <v>69</v>
          </cell>
          <cell r="P1710">
            <v>36</v>
          </cell>
          <cell r="Q1710">
            <v>64</v>
          </cell>
          <cell r="R1710">
            <v>33</v>
          </cell>
          <cell r="S1710">
            <v>54</v>
          </cell>
          <cell r="T1710">
            <v>33</v>
          </cell>
          <cell r="U1710">
            <v>59</v>
          </cell>
          <cell r="V1710">
            <v>41</v>
          </cell>
          <cell r="W1710">
            <v>56</v>
          </cell>
          <cell r="X1710">
            <v>36</v>
          </cell>
          <cell r="Y1710">
            <v>58</v>
          </cell>
          <cell r="Z1710">
            <v>38</v>
          </cell>
          <cell r="AA1710">
            <v>50</v>
          </cell>
          <cell r="AB1710">
            <v>36</v>
          </cell>
          <cell r="AC1710">
            <v>48</v>
          </cell>
          <cell r="AD1710">
            <v>33</v>
          </cell>
          <cell r="AE1710">
            <v>79</v>
          </cell>
          <cell r="AF1710">
            <v>42</v>
          </cell>
          <cell r="AG1710">
            <v>61</v>
          </cell>
          <cell r="AH1710">
            <v>47</v>
          </cell>
          <cell r="AI1710">
            <v>72</v>
          </cell>
          <cell r="AJ1710">
            <v>56</v>
          </cell>
          <cell r="AK1710">
            <v>80</v>
          </cell>
          <cell r="AL1710">
            <v>49</v>
          </cell>
          <cell r="AM1710">
            <v>69</v>
          </cell>
          <cell r="AN1710">
            <v>56</v>
          </cell>
          <cell r="AO1710">
            <v>65</v>
          </cell>
          <cell r="AP1710">
            <v>56</v>
          </cell>
          <cell r="AQ1710">
            <v>71</v>
          </cell>
          <cell r="AR1710">
            <v>36</v>
          </cell>
          <cell r="AS1710">
            <v>80</v>
          </cell>
          <cell r="AT1710">
            <v>61</v>
          </cell>
          <cell r="AU1710">
            <v>55</v>
          </cell>
          <cell r="AV1710">
            <v>40</v>
          </cell>
          <cell r="AW1710">
            <v>66</v>
          </cell>
          <cell r="AX1710">
            <v>38</v>
          </cell>
          <cell r="AY1710">
            <v>56</v>
          </cell>
          <cell r="AZ1710">
            <v>39</v>
          </cell>
        </row>
        <row r="1711">
          <cell r="B1711">
            <v>36297</v>
          </cell>
          <cell r="C1711">
            <v>57</v>
          </cell>
          <cell r="D1711">
            <v>47</v>
          </cell>
          <cell r="E1711">
            <v>65</v>
          </cell>
          <cell r="F1711">
            <v>43</v>
          </cell>
          <cell r="G1711">
            <v>54</v>
          </cell>
          <cell r="H1711">
            <v>44</v>
          </cell>
          <cell r="I1711">
            <v>65</v>
          </cell>
          <cell r="J1711">
            <v>50</v>
          </cell>
          <cell r="K1711">
            <v>65</v>
          </cell>
          <cell r="L1711">
            <v>48</v>
          </cell>
          <cell r="M1711">
            <v>62</v>
          </cell>
          <cell r="N1711">
            <v>48</v>
          </cell>
          <cell r="O1711">
            <v>75</v>
          </cell>
          <cell r="P1711">
            <v>52</v>
          </cell>
          <cell r="Q1711">
            <v>74</v>
          </cell>
          <cell r="R1711">
            <v>48</v>
          </cell>
          <cell r="S1711">
            <v>66</v>
          </cell>
          <cell r="T1711">
            <v>31</v>
          </cell>
          <cell r="U1711">
            <v>64</v>
          </cell>
          <cell r="V1711">
            <v>36</v>
          </cell>
          <cell r="W1711">
            <v>65</v>
          </cell>
          <cell r="X1711">
            <v>39</v>
          </cell>
          <cell r="Y1711">
            <v>67</v>
          </cell>
          <cell r="Z1711">
            <v>35</v>
          </cell>
          <cell r="AA1711">
            <v>63</v>
          </cell>
          <cell r="AB1711">
            <v>31</v>
          </cell>
          <cell r="AC1711">
            <v>58</v>
          </cell>
          <cell r="AD1711">
            <v>32</v>
          </cell>
          <cell r="AE1711">
            <v>82</v>
          </cell>
          <cell r="AF1711">
            <v>49</v>
          </cell>
          <cell r="AG1711">
            <v>64</v>
          </cell>
          <cell r="AH1711">
            <v>48</v>
          </cell>
          <cell r="AI1711">
            <v>80</v>
          </cell>
          <cell r="AJ1711">
            <v>55</v>
          </cell>
          <cell r="AK1711">
            <v>87</v>
          </cell>
          <cell r="AL1711">
            <v>52</v>
          </cell>
          <cell r="AM1711">
            <v>74</v>
          </cell>
          <cell r="AN1711">
            <v>58</v>
          </cell>
          <cell r="AO1711">
            <v>69</v>
          </cell>
          <cell r="AP1711">
            <v>56</v>
          </cell>
          <cell r="AQ1711">
            <v>77</v>
          </cell>
          <cell r="AR1711">
            <v>40</v>
          </cell>
          <cell r="AS1711">
            <v>86</v>
          </cell>
          <cell r="AT1711">
            <v>58</v>
          </cell>
          <cell r="AU1711">
            <v>68</v>
          </cell>
          <cell r="AV1711">
            <v>37</v>
          </cell>
          <cell r="AW1711">
            <v>70</v>
          </cell>
          <cell r="AX1711">
            <v>34</v>
          </cell>
          <cell r="AY1711">
            <v>59</v>
          </cell>
          <cell r="AZ1711">
            <v>32</v>
          </cell>
        </row>
        <row r="1712">
          <cell r="B1712">
            <v>36298</v>
          </cell>
          <cell r="C1712">
            <v>59</v>
          </cell>
          <cell r="D1712">
            <v>48</v>
          </cell>
          <cell r="E1712">
            <v>69</v>
          </cell>
          <cell r="F1712">
            <v>40</v>
          </cell>
          <cell r="G1712">
            <v>65</v>
          </cell>
          <cell r="H1712">
            <v>42</v>
          </cell>
          <cell r="I1712">
            <v>61</v>
          </cell>
          <cell r="J1712">
            <v>48</v>
          </cell>
          <cell r="K1712">
            <v>61</v>
          </cell>
          <cell r="L1712">
            <v>46</v>
          </cell>
          <cell r="M1712">
            <v>63</v>
          </cell>
          <cell r="N1712">
            <v>46</v>
          </cell>
          <cell r="O1712">
            <v>71</v>
          </cell>
          <cell r="P1712">
            <v>50</v>
          </cell>
          <cell r="Q1712">
            <v>75</v>
          </cell>
          <cell r="R1712">
            <v>45</v>
          </cell>
          <cell r="S1712">
            <v>69</v>
          </cell>
          <cell r="T1712">
            <v>41</v>
          </cell>
          <cell r="U1712">
            <v>65</v>
          </cell>
          <cell r="V1712">
            <v>41</v>
          </cell>
          <cell r="W1712">
            <v>67</v>
          </cell>
          <cell r="X1712">
            <v>48</v>
          </cell>
          <cell r="Y1712">
            <v>75</v>
          </cell>
          <cell r="Z1712">
            <v>47</v>
          </cell>
          <cell r="AA1712">
            <v>74</v>
          </cell>
          <cell r="AB1712">
            <v>37</v>
          </cell>
          <cell r="AC1712">
            <v>70</v>
          </cell>
          <cell r="AD1712">
            <v>36</v>
          </cell>
          <cell r="AE1712">
            <v>76</v>
          </cell>
          <cell r="AF1712">
            <v>51</v>
          </cell>
          <cell r="AG1712">
            <v>63</v>
          </cell>
          <cell r="AH1712">
            <v>51</v>
          </cell>
          <cell r="AI1712">
            <v>74</v>
          </cell>
          <cell r="AJ1712">
            <v>58</v>
          </cell>
          <cell r="AK1712">
            <v>87</v>
          </cell>
          <cell r="AL1712">
            <v>54</v>
          </cell>
          <cell r="AM1712">
            <v>72</v>
          </cell>
          <cell r="AN1712">
            <v>58</v>
          </cell>
          <cell r="AO1712">
            <v>63</v>
          </cell>
          <cell r="AP1712">
            <v>56</v>
          </cell>
          <cell r="AQ1712">
            <v>70</v>
          </cell>
          <cell r="AR1712">
            <v>48</v>
          </cell>
          <cell r="AS1712">
            <v>93</v>
          </cell>
          <cell r="AT1712">
            <v>64</v>
          </cell>
          <cell r="AU1712">
            <v>80</v>
          </cell>
          <cell r="AV1712">
            <v>48</v>
          </cell>
          <cell r="AW1712">
            <v>82</v>
          </cell>
          <cell r="AX1712">
            <v>42</v>
          </cell>
          <cell r="AY1712">
            <v>76</v>
          </cell>
          <cell r="AZ1712">
            <v>40</v>
          </cell>
        </row>
        <row r="1713">
          <cell r="B1713">
            <v>36299</v>
          </cell>
          <cell r="C1713">
            <v>58</v>
          </cell>
          <cell r="D1713">
            <v>43</v>
          </cell>
          <cell r="E1713">
            <v>68</v>
          </cell>
          <cell r="F1713">
            <v>31</v>
          </cell>
          <cell r="G1713">
            <v>62</v>
          </cell>
          <cell r="H1713">
            <v>38</v>
          </cell>
          <cell r="I1713">
            <v>64</v>
          </cell>
          <cell r="J1713">
            <v>44</v>
          </cell>
          <cell r="K1713">
            <v>63</v>
          </cell>
          <cell r="L1713">
            <v>42</v>
          </cell>
          <cell r="M1713">
            <v>63</v>
          </cell>
          <cell r="N1713">
            <v>45</v>
          </cell>
          <cell r="O1713">
            <v>73</v>
          </cell>
          <cell r="P1713">
            <v>41</v>
          </cell>
          <cell r="Q1713">
            <v>74</v>
          </cell>
          <cell r="R1713">
            <v>45</v>
          </cell>
          <cell r="S1713">
            <v>72</v>
          </cell>
          <cell r="T1713">
            <v>44</v>
          </cell>
          <cell r="U1713">
            <v>69</v>
          </cell>
          <cell r="V1713">
            <v>40</v>
          </cell>
          <cell r="W1713">
            <v>67</v>
          </cell>
          <cell r="X1713">
            <v>41</v>
          </cell>
          <cell r="Y1713">
            <v>70</v>
          </cell>
          <cell r="Z1713">
            <v>45</v>
          </cell>
          <cell r="AA1713">
            <v>73</v>
          </cell>
          <cell r="AB1713">
            <v>38</v>
          </cell>
          <cell r="AC1713">
            <v>77</v>
          </cell>
          <cell r="AD1713">
            <v>45</v>
          </cell>
          <cell r="AE1713">
            <v>74</v>
          </cell>
          <cell r="AF1713">
            <v>48</v>
          </cell>
          <cell r="AG1713">
            <v>60</v>
          </cell>
          <cell r="AH1713">
            <v>50</v>
          </cell>
          <cell r="AI1713">
            <v>68</v>
          </cell>
          <cell r="AJ1713">
            <v>59</v>
          </cell>
          <cell r="AK1713">
            <v>82</v>
          </cell>
          <cell r="AL1713">
            <v>52</v>
          </cell>
          <cell r="AM1713">
            <v>71</v>
          </cell>
          <cell r="AN1713">
            <v>60</v>
          </cell>
          <cell r="AO1713">
            <v>66</v>
          </cell>
          <cell r="AP1713">
            <v>56</v>
          </cell>
          <cell r="AQ1713">
            <v>76</v>
          </cell>
          <cell r="AR1713">
            <v>41</v>
          </cell>
          <cell r="AS1713">
            <v>88</v>
          </cell>
          <cell r="AT1713">
            <v>71</v>
          </cell>
          <cell r="AU1713">
            <v>73</v>
          </cell>
          <cell r="AV1713">
            <v>49</v>
          </cell>
          <cell r="AW1713">
            <v>82</v>
          </cell>
          <cell r="AX1713">
            <v>49</v>
          </cell>
          <cell r="AY1713">
            <v>81</v>
          </cell>
          <cell r="AZ1713">
            <v>50</v>
          </cell>
        </row>
        <row r="1714">
          <cell r="B1714">
            <v>36300</v>
          </cell>
          <cell r="C1714">
            <v>60</v>
          </cell>
          <cell r="D1714">
            <v>44</v>
          </cell>
          <cell r="E1714">
            <v>73</v>
          </cell>
          <cell r="F1714">
            <v>40</v>
          </cell>
          <cell r="G1714">
            <v>64</v>
          </cell>
          <cell r="H1714">
            <v>40</v>
          </cell>
          <cell r="I1714">
            <v>61</v>
          </cell>
          <cell r="J1714">
            <v>48</v>
          </cell>
          <cell r="K1714">
            <v>61</v>
          </cell>
          <cell r="L1714">
            <v>43</v>
          </cell>
          <cell r="M1714">
            <v>59</v>
          </cell>
          <cell r="N1714">
            <v>42</v>
          </cell>
          <cell r="O1714">
            <v>66</v>
          </cell>
          <cell r="P1714">
            <v>45</v>
          </cell>
          <cell r="Q1714">
            <v>78</v>
          </cell>
          <cell r="R1714">
            <v>53</v>
          </cell>
          <cell r="S1714">
            <v>75</v>
          </cell>
          <cell r="T1714">
            <v>37</v>
          </cell>
          <cell r="U1714">
            <v>74</v>
          </cell>
          <cell r="V1714">
            <v>36</v>
          </cell>
          <cell r="W1714">
            <v>71</v>
          </cell>
          <cell r="X1714">
            <v>33</v>
          </cell>
          <cell r="Y1714">
            <v>75</v>
          </cell>
          <cell r="Z1714">
            <v>44</v>
          </cell>
          <cell r="AA1714">
            <v>67</v>
          </cell>
          <cell r="AB1714">
            <v>38</v>
          </cell>
          <cell r="AC1714">
            <v>60</v>
          </cell>
          <cell r="AD1714">
            <v>43</v>
          </cell>
          <cell r="AE1714">
            <v>71</v>
          </cell>
          <cell r="AF1714">
            <v>51</v>
          </cell>
          <cell r="AG1714">
            <v>60</v>
          </cell>
          <cell r="AH1714">
            <v>49</v>
          </cell>
          <cell r="AI1714">
            <v>68</v>
          </cell>
          <cell r="AJ1714">
            <v>59</v>
          </cell>
          <cell r="AK1714">
            <v>77</v>
          </cell>
          <cell r="AL1714">
            <v>51</v>
          </cell>
          <cell r="AM1714">
            <v>69</v>
          </cell>
          <cell r="AN1714">
            <v>59</v>
          </cell>
          <cell r="AO1714">
            <v>62</v>
          </cell>
          <cell r="AP1714">
            <v>58</v>
          </cell>
          <cell r="AQ1714">
            <v>76</v>
          </cell>
          <cell r="AR1714">
            <v>44</v>
          </cell>
          <cell r="AS1714">
            <v>93</v>
          </cell>
          <cell r="AT1714">
            <v>66</v>
          </cell>
          <cell r="AU1714">
            <v>75</v>
          </cell>
          <cell r="AV1714">
            <v>49</v>
          </cell>
          <cell r="AW1714">
            <v>81</v>
          </cell>
          <cell r="AX1714">
            <v>47</v>
          </cell>
          <cell r="AY1714">
            <v>66</v>
          </cell>
          <cell r="AZ1714">
            <v>47</v>
          </cell>
        </row>
        <row r="1715">
          <cell r="B1715">
            <v>36301</v>
          </cell>
          <cell r="C1715">
            <v>62</v>
          </cell>
          <cell r="D1715">
            <v>46</v>
          </cell>
          <cell r="E1715">
            <v>74</v>
          </cell>
          <cell r="F1715">
            <v>42</v>
          </cell>
          <cell r="G1715">
            <v>66</v>
          </cell>
          <cell r="H1715">
            <v>40</v>
          </cell>
          <cell r="I1715">
            <v>66</v>
          </cell>
          <cell r="J1715">
            <v>49</v>
          </cell>
          <cell r="K1715">
            <v>67</v>
          </cell>
          <cell r="L1715">
            <v>43</v>
          </cell>
          <cell r="M1715">
            <v>68</v>
          </cell>
          <cell r="N1715">
            <v>38</v>
          </cell>
          <cell r="O1715">
            <v>76</v>
          </cell>
          <cell r="P1715">
            <v>38</v>
          </cell>
          <cell r="Q1715">
            <v>76</v>
          </cell>
          <cell r="R1715">
            <v>48</v>
          </cell>
          <cell r="S1715">
            <v>75</v>
          </cell>
          <cell r="T1715">
            <v>48</v>
          </cell>
          <cell r="U1715">
            <v>71</v>
          </cell>
          <cell r="V1715">
            <v>46</v>
          </cell>
          <cell r="W1715">
            <v>69</v>
          </cell>
          <cell r="X1715">
            <v>43</v>
          </cell>
          <cell r="Y1715">
            <v>72</v>
          </cell>
          <cell r="Z1715">
            <v>44</v>
          </cell>
          <cell r="AA1715" t="e">
            <v>#N/A</v>
          </cell>
          <cell r="AB1715" t="e">
            <v>#N/A</v>
          </cell>
          <cell r="AC1715">
            <v>72</v>
          </cell>
          <cell r="AD1715">
            <v>45</v>
          </cell>
          <cell r="AE1715">
            <v>86</v>
          </cell>
          <cell r="AF1715">
            <v>48</v>
          </cell>
          <cell r="AG1715">
            <v>66</v>
          </cell>
          <cell r="AH1715">
            <v>46</v>
          </cell>
          <cell r="AI1715">
            <v>77</v>
          </cell>
          <cell r="AJ1715">
            <v>48</v>
          </cell>
          <cell r="AK1715">
            <v>82</v>
          </cell>
          <cell r="AL1715">
            <v>51</v>
          </cell>
          <cell r="AM1715">
            <v>67</v>
          </cell>
          <cell r="AN1715">
            <v>59</v>
          </cell>
          <cell r="AO1715">
            <v>61</v>
          </cell>
          <cell r="AP1715">
            <v>57</v>
          </cell>
          <cell r="AQ1715">
            <v>81</v>
          </cell>
          <cell r="AR1715">
            <v>48</v>
          </cell>
          <cell r="AS1715">
            <v>92</v>
          </cell>
          <cell r="AT1715">
            <v>72</v>
          </cell>
          <cell r="AU1715">
            <v>76</v>
          </cell>
          <cell r="AV1715">
            <v>52</v>
          </cell>
          <cell r="AW1715">
            <v>86</v>
          </cell>
          <cell r="AX1715">
            <v>51</v>
          </cell>
          <cell r="AY1715">
            <v>79</v>
          </cell>
          <cell r="AZ1715">
            <v>47</v>
          </cell>
        </row>
        <row r="1716">
          <cell r="B1716">
            <v>36302</v>
          </cell>
          <cell r="C1716">
            <v>70</v>
          </cell>
          <cell r="D1716">
            <v>49</v>
          </cell>
          <cell r="E1716">
            <v>78</v>
          </cell>
          <cell r="F1716">
            <v>44</v>
          </cell>
          <cell r="G1716">
            <v>73</v>
          </cell>
          <cell r="H1716">
            <v>37</v>
          </cell>
          <cell r="I1716">
            <v>78</v>
          </cell>
          <cell r="J1716">
            <v>49</v>
          </cell>
          <cell r="K1716">
            <v>78</v>
          </cell>
          <cell r="L1716">
            <v>45</v>
          </cell>
          <cell r="M1716">
            <v>75</v>
          </cell>
          <cell r="N1716">
            <v>45</v>
          </cell>
          <cell r="O1716">
            <v>86</v>
          </cell>
          <cell r="P1716">
            <v>45</v>
          </cell>
          <cell r="Q1716">
            <v>79</v>
          </cell>
          <cell r="R1716">
            <v>45</v>
          </cell>
          <cell r="S1716">
            <v>74</v>
          </cell>
          <cell r="T1716">
            <v>49</v>
          </cell>
          <cell r="U1716">
            <v>71</v>
          </cell>
          <cell r="V1716">
            <v>44</v>
          </cell>
          <cell r="W1716">
            <v>68</v>
          </cell>
          <cell r="X1716">
            <v>36</v>
          </cell>
          <cell r="Y1716">
            <v>68</v>
          </cell>
          <cell r="Z1716">
            <v>52</v>
          </cell>
          <cell r="AA1716" t="e">
            <v>#N/A</v>
          </cell>
          <cell r="AB1716" t="e">
            <v>#N/A</v>
          </cell>
          <cell r="AC1716">
            <v>72</v>
          </cell>
          <cell r="AD1716">
            <v>47</v>
          </cell>
          <cell r="AE1716">
            <v>94</v>
          </cell>
          <cell r="AF1716">
            <v>58</v>
          </cell>
          <cell r="AG1716">
            <v>77</v>
          </cell>
          <cell r="AH1716">
            <v>51</v>
          </cell>
          <cell r="AI1716">
            <v>79</v>
          </cell>
          <cell r="AJ1716">
            <v>53</v>
          </cell>
          <cell r="AK1716">
            <v>90</v>
          </cell>
          <cell r="AL1716">
            <v>62</v>
          </cell>
          <cell r="AM1716">
            <v>69</v>
          </cell>
          <cell r="AN1716">
            <v>60</v>
          </cell>
          <cell r="AO1716">
            <v>63</v>
          </cell>
          <cell r="AP1716">
            <v>57</v>
          </cell>
          <cell r="AQ1716">
            <v>82</v>
          </cell>
          <cell r="AR1716">
            <v>53</v>
          </cell>
          <cell r="AS1716">
            <v>88</v>
          </cell>
          <cell r="AT1716">
            <v>71</v>
          </cell>
          <cell r="AU1716">
            <v>78</v>
          </cell>
          <cell r="AV1716">
            <v>51</v>
          </cell>
          <cell r="AW1716">
            <v>86</v>
          </cell>
          <cell r="AX1716">
            <v>52</v>
          </cell>
          <cell r="AY1716">
            <v>79</v>
          </cell>
          <cell r="AZ1716">
            <v>49</v>
          </cell>
        </row>
        <row r="1717">
          <cell r="B1717">
            <v>36303</v>
          </cell>
          <cell r="C1717">
            <v>78</v>
          </cell>
          <cell r="D1717">
            <v>50</v>
          </cell>
          <cell r="E1717">
            <v>87</v>
          </cell>
          <cell r="F1717">
            <v>43</v>
          </cell>
          <cell r="G1717">
            <v>86</v>
          </cell>
          <cell r="H1717">
            <v>44</v>
          </cell>
          <cell r="I1717">
            <v>89</v>
          </cell>
          <cell r="J1717">
            <v>52</v>
          </cell>
          <cell r="K1717">
            <v>89</v>
          </cell>
          <cell r="L1717">
            <v>48</v>
          </cell>
          <cell r="M1717">
            <v>84</v>
          </cell>
          <cell r="N1717">
            <v>44</v>
          </cell>
          <cell r="O1717">
            <v>93</v>
          </cell>
          <cell r="P1717">
            <v>50</v>
          </cell>
          <cell r="Q1717">
            <v>86</v>
          </cell>
          <cell r="R1717">
            <v>48</v>
          </cell>
          <cell r="S1717">
            <v>84</v>
          </cell>
          <cell r="T1717">
            <v>41</v>
          </cell>
          <cell r="U1717">
            <v>82</v>
          </cell>
          <cell r="V1717">
            <v>37</v>
          </cell>
          <cell r="W1717">
            <v>78</v>
          </cell>
          <cell r="X1717">
            <v>37</v>
          </cell>
          <cell r="Y1717">
            <v>77</v>
          </cell>
          <cell r="Z1717">
            <v>44</v>
          </cell>
          <cell r="AA1717">
            <v>72</v>
          </cell>
          <cell r="AB1717">
            <v>37</v>
          </cell>
          <cell r="AC1717">
            <v>69</v>
          </cell>
          <cell r="AD1717">
            <v>45</v>
          </cell>
          <cell r="AE1717">
            <v>78</v>
          </cell>
          <cell r="AF1717">
            <v>52</v>
          </cell>
          <cell r="AG1717">
            <v>68</v>
          </cell>
          <cell r="AH1717">
            <v>53</v>
          </cell>
          <cell r="AI1717">
            <v>70</v>
          </cell>
          <cell r="AJ1717">
            <v>55</v>
          </cell>
          <cell r="AK1717">
            <v>84</v>
          </cell>
          <cell r="AL1717">
            <v>60</v>
          </cell>
          <cell r="AM1717">
            <v>69</v>
          </cell>
          <cell r="AN1717">
            <v>60</v>
          </cell>
          <cell r="AO1717">
            <v>66</v>
          </cell>
          <cell r="AP1717">
            <v>57</v>
          </cell>
          <cell r="AQ1717">
            <v>87</v>
          </cell>
          <cell r="AR1717">
            <v>50</v>
          </cell>
          <cell r="AS1717">
            <v>84</v>
          </cell>
          <cell r="AT1717">
            <v>62</v>
          </cell>
          <cell r="AU1717">
            <v>84</v>
          </cell>
          <cell r="AV1717">
            <v>51</v>
          </cell>
          <cell r="AW1717">
            <v>89</v>
          </cell>
          <cell r="AX1717">
            <v>55</v>
          </cell>
          <cell r="AY1717">
            <v>71</v>
          </cell>
          <cell r="AZ1717">
            <v>52</v>
          </cell>
        </row>
        <row r="1718">
          <cell r="B1718">
            <v>36304</v>
          </cell>
          <cell r="C1718">
            <v>71</v>
          </cell>
          <cell r="D1718">
            <v>54</v>
          </cell>
          <cell r="E1718">
            <v>93</v>
          </cell>
          <cell r="F1718">
            <v>46</v>
          </cell>
          <cell r="G1718">
            <v>88</v>
          </cell>
          <cell r="H1718">
            <v>55</v>
          </cell>
          <cell r="I1718">
            <v>80</v>
          </cell>
          <cell r="J1718">
            <v>55</v>
          </cell>
          <cell r="K1718">
            <v>75</v>
          </cell>
          <cell r="L1718">
            <v>50</v>
          </cell>
          <cell r="M1718">
            <v>75</v>
          </cell>
          <cell r="N1718">
            <v>48</v>
          </cell>
          <cell r="O1718">
            <v>91</v>
          </cell>
          <cell r="P1718">
            <v>54</v>
          </cell>
          <cell r="Q1718">
            <v>90</v>
          </cell>
          <cell r="R1718">
            <v>57</v>
          </cell>
          <cell r="S1718">
            <v>82</v>
          </cell>
          <cell r="T1718">
            <v>46</v>
          </cell>
          <cell r="U1718">
            <v>86</v>
          </cell>
          <cell r="V1718">
            <v>43</v>
          </cell>
          <cell r="W1718">
            <v>81</v>
          </cell>
          <cell r="X1718">
            <v>42</v>
          </cell>
          <cell r="Y1718">
            <v>78</v>
          </cell>
          <cell r="Z1718">
            <v>50</v>
          </cell>
          <cell r="AA1718">
            <v>73</v>
          </cell>
          <cell r="AB1718">
            <v>37</v>
          </cell>
          <cell r="AC1718">
            <v>68</v>
          </cell>
          <cell r="AD1718">
            <v>45</v>
          </cell>
          <cell r="AE1718">
            <v>79</v>
          </cell>
          <cell r="AF1718">
            <v>53</v>
          </cell>
          <cell r="AG1718">
            <v>64</v>
          </cell>
          <cell r="AH1718">
            <v>51</v>
          </cell>
          <cell r="AI1718">
            <v>73</v>
          </cell>
          <cell r="AJ1718">
            <v>54</v>
          </cell>
          <cell r="AK1718">
            <v>87</v>
          </cell>
          <cell r="AL1718">
            <v>60</v>
          </cell>
          <cell r="AM1718">
            <v>70</v>
          </cell>
          <cell r="AN1718">
            <v>57</v>
          </cell>
          <cell r="AO1718">
            <v>66</v>
          </cell>
          <cell r="AP1718">
            <v>60</v>
          </cell>
          <cell r="AQ1718">
            <v>86</v>
          </cell>
          <cell r="AR1718">
            <v>59</v>
          </cell>
          <cell r="AS1718">
            <v>77</v>
          </cell>
          <cell r="AT1718">
            <v>64</v>
          </cell>
          <cell r="AU1718">
            <v>80</v>
          </cell>
          <cell r="AV1718">
            <v>57</v>
          </cell>
          <cell r="AW1718">
            <v>77</v>
          </cell>
          <cell r="AX1718">
            <v>54</v>
          </cell>
          <cell r="AY1718">
            <v>70</v>
          </cell>
          <cell r="AZ1718">
            <v>52</v>
          </cell>
        </row>
        <row r="1719">
          <cell r="B1719">
            <v>36305</v>
          </cell>
          <cell r="C1719">
            <v>61</v>
          </cell>
          <cell r="D1719">
            <v>48</v>
          </cell>
          <cell r="E1719">
            <v>77</v>
          </cell>
          <cell r="F1719">
            <v>52</v>
          </cell>
          <cell r="G1719">
            <v>78</v>
          </cell>
          <cell r="H1719">
            <v>46</v>
          </cell>
          <cell r="I1719">
            <v>66</v>
          </cell>
          <cell r="J1719">
            <v>48</v>
          </cell>
          <cell r="K1719">
            <v>68</v>
          </cell>
          <cell r="L1719">
            <v>46</v>
          </cell>
          <cell r="M1719">
            <v>66</v>
          </cell>
          <cell r="N1719">
            <v>46</v>
          </cell>
          <cell r="O1719">
            <v>79</v>
          </cell>
          <cell r="P1719">
            <v>50</v>
          </cell>
          <cell r="Q1719">
            <v>88</v>
          </cell>
          <cell r="R1719">
            <v>55</v>
          </cell>
          <cell r="S1719">
            <v>82</v>
          </cell>
          <cell r="T1719">
            <v>52</v>
          </cell>
          <cell r="U1719">
            <v>86</v>
          </cell>
          <cell r="V1719">
            <v>44</v>
          </cell>
          <cell r="W1719">
            <v>86</v>
          </cell>
          <cell r="X1719">
            <v>48</v>
          </cell>
          <cell r="Y1719">
            <v>82</v>
          </cell>
          <cell r="Z1719">
            <v>50</v>
          </cell>
          <cell r="AA1719">
            <v>75</v>
          </cell>
          <cell r="AB1719">
            <v>39</v>
          </cell>
          <cell r="AC1719">
            <v>59</v>
          </cell>
          <cell r="AD1719">
            <v>45</v>
          </cell>
          <cell r="AE1719">
            <v>87</v>
          </cell>
          <cell r="AF1719">
            <v>51</v>
          </cell>
          <cell r="AG1719">
            <v>66</v>
          </cell>
          <cell r="AH1719">
            <v>50</v>
          </cell>
          <cell r="AI1719">
            <v>69</v>
          </cell>
          <cell r="AJ1719">
            <v>57</v>
          </cell>
          <cell r="AK1719">
            <v>91</v>
          </cell>
          <cell r="AL1719">
            <v>63</v>
          </cell>
          <cell r="AM1719">
            <v>71</v>
          </cell>
          <cell r="AN1719">
            <v>61</v>
          </cell>
          <cell r="AO1719">
            <v>64</v>
          </cell>
          <cell r="AP1719">
            <v>59</v>
          </cell>
          <cell r="AQ1719">
            <v>84</v>
          </cell>
          <cell r="AR1719">
            <v>53</v>
          </cell>
          <cell r="AS1719">
            <v>88</v>
          </cell>
          <cell r="AT1719">
            <v>62</v>
          </cell>
          <cell r="AU1719">
            <v>77</v>
          </cell>
          <cell r="AV1719">
            <v>57</v>
          </cell>
          <cell r="AW1719">
            <v>70</v>
          </cell>
          <cell r="AX1719">
            <v>48</v>
          </cell>
          <cell r="AY1719">
            <v>59</v>
          </cell>
          <cell r="AZ1719">
            <v>44</v>
          </cell>
        </row>
        <row r="1720">
          <cell r="B1720">
            <v>36306</v>
          </cell>
          <cell r="C1720">
            <v>68</v>
          </cell>
          <cell r="D1720">
            <v>44</v>
          </cell>
          <cell r="E1720">
            <v>75</v>
          </cell>
          <cell r="F1720">
            <v>37</v>
          </cell>
          <cell r="G1720">
            <v>70</v>
          </cell>
          <cell r="H1720">
            <v>37</v>
          </cell>
          <cell r="I1720">
            <v>78</v>
          </cell>
          <cell r="J1720">
            <v>44</v>
          </cell>
          <cell r="K1720">
            <v>75</v>
          </cell>
          <cell r="L1720">
            <v>39</v>
          </cell>
          <cell r="M1720">
            <v>71</v>
          </cell>
          <cell r="N1720">
            <v>37</v>
          </cell>
          <cell r="O1720">
            <v>88</v>
          </cell>
          <cell r="P1720">
            <v>45</v>
          </cell>
          <cell r="Q1720">
            <v>80</v>
          </cell>
          <cell r="R1720">
            <v>48</v>
          </cell>
          <cell r="S1720">
            <v>75</v>
          </cell>
          <cell r="T1720">
            <v>51</v>
          </cell>
          <cell r="U1720">
            <v>73</v>
          </cell>
          <cell r="V1720">
            <v>46</v>
          </cell>
          <cell r="W1720">
            <v>69</v>
          </cell>
          <cell r="X1720">
            <v>46</v>
          </cell>
          <cell r="Y1720">
            <v>69</v>
          </cell>
          <cell r="Z1720">
            <v>53</v>
          </cell>
          <cell r="AA1720">
            <v>72</v>
          </cell>
          <cell r="AB1720">
            <v>42</v>
          </cell>
          <cell r="AC1720">
            <v>71</v>
          </cell>
          <cell r="AD1720">
            <v>43</v>
          </cell>
          <cell r="AE1720">
            <v>86</v>
          </cell>
          <cell r="AF1720">
            <v>55</v>
          </cell>
          <cell r="AG1720">
            <v>68</v>
          </cell>
          <cell r="AH1720">
            <v>50</v>
          </cell>
          <cell r="AI1720">
            <v>75</v>
          </cell>
          <cell r="AJ1720">
            <v>60</v>
          </cell>
          <cell r="AK1720">
            <v>96</v>
          </cell>
          <cell r="AL1720">
            <v>66</v>
          </cell>
          <cell r="AM1720">
            <v>72</v>
          </cell>
          <cell r="AN1720">
            <v>62</v>
          </cell>
          <cell r="AO1720">
            <v>66</v>
          </cell>
          <cell r="AP1720">
            <v>59</v>
          </cell>
          <cell r="AQ1720">
            <v>87</v>
          </cell>
          <cell r="AR1720">
            <v>55</v>
          </cell>
          <cell r="AS1720">
            <v>95</v>
          </cell>
          <cell r="AT1720">
            <v>68</v>
          </cell>
          <cell r="AU1720">
            <v>78</v>
          </cell>
          <cell r="AV1720">
            <v>53</v>
          </cell>
          <cell r="AW1720">
            <v>79</v>
          </cell>
          <cell r="AX1720">
            <v>53</v>
          </cell>
          <cell r="AY1720">
            <v>72</v>
          </cell>
          <cell r="AZ1720">
            <v>42</v>
          </cell>
        </row>
        <row r="1721">
          <cell r="B1721">
            <v>36307</v>
          </cell>
          <cell r="C1721">
            <v>70</v>
          </cell>
          <cell r="D1721">
            <v>48</v>
          </cell>
          <cell r="E1721">
            <v>84</v>
          </cell>
          <cell r="F1721">
            <v>35</v>
          </cell>
          <cell r="G1721">
            <v>79</v>
          </cell>
          <cell r="H1721">
            <v>42</v>
          </cell>
          <cell r="I1721">
            <v>75</v>
          </cell>
          <cell r="J1721">
            <v>50</v>
          </cell>
          <cell r="K1721">
            <v>77</v>
          </cell>
          <cell r="L1721">
            <v>45</v>
          </cell>
          <cell r="M1721" t="e">
            <v>#VALUE!</v>
          </cell>
          <cell r="N1721">
            <v>46</v>
          </cell>
          <cell r="O1721">
            <v>88</v>
          </cell>
          <cell r="P1721">
            <v>53</v>
          </cell>
          <cell r="Q1721">
            <v>89</v>
          </cell>
          <cell r="R1721">
            <v>51</v>
          </cell>
          <cell r="S1721">
            <v>82</v>
          </cell>
          <cell r="T1721">
            <v>39</v>
          </cell>
          <cell r="U1721">
            <v>84</v>
          </cell>
          <cell r="V1721">
            <v>37</v>
          </cell>
          <cell r="W1721">
            <v>84</v>
          </cell>
          <cell r="X1721">
            <v>44</v>
          </cell>
          <cell r="Y1721">
            <v>82</v>
          </cell>
          <cell r="Z1721">
            <v>45</v>
          </cell>
          <cell r="AA1721">
            <v>68</v>
          </cell>
          <cell r="AB1721">
            <v>42</v>
          </cell>
          <cell r="AC1721">
            <v>57</v>
          </cell>
          <cell r="AD1721">
            <v>45</v>
          </cell>
          <cell r="AE1721">
            <v>82</v>
          </cell>
          <cell r="AF1721">
            <v>51</v>
          </cell>
          <cell r="AG1721">
            <v>60</v>
          </cell>
          <cell r="AH1721">
            <v>50</v>
          </cell>
          <cell r="AI1721">
            <v>75</v>
          </cell>
          <cell r="AJ1721">
            <v>60</v>
          </cell>
          <cell r="AK1721">
            <v>97</v>
          </cell>
          <cell r="AL1721">
            <v>64</v>
          </cell>
          <cell r="AM1721">
            <v>70</v>
          </cell>
          <cell r="AN1721">
            <v>60</v>
          </cell>
          <cell r="AO1721">
            <v>66</v>
          </cell>
          <cell r="AP1721">
            <v>57</v>
          </cell>
          <cell r="AQ1721">
            <v>88</v>
          </cell>
          <cell r="AR1721">
            <v>55</v>
          </cell>
          <cell r="AS1721">
            <v>96</v>
          </cell>
          <cell r="AT1721">
            <v>72</v>
          </cell>
          <cell r="AU1721">
            <v>81</v>
          </cell>
          <cell r="AV1721">
            <v>54</v>
          </cell>
          <cell r="AW1721">
            <v>79</v>
          </cell>
          <cell r="AX1721">
            <v>50</v>
          </cell>
          <cell r="AY1721">
            <v>64</v>
          </cell>
          <cell r="AZ1721">
            <v>48</v>
          </cell>
        </row>
        <row r="1722">
          <cell r="B1722">
            <v>36308</v>
          </cell>
          <cell r="C1722">
            <v>63</v>
          </cell>
          <cell r="D1722">
            <v>48</v>
          </cell>
          <cell r="E1722">
            <v>79</v>
          </cell>
          <cell r="F1722">
            <v>58</v>
          </cell>
          <cell r="G1722">
            <v>73</v>
          </cell>
          <cell r="H1722">
            <v>51</v>
          </cell>
          <cell r="I1722">
            <v>65</v>
          </cell>
          <cell r="J1722">
            <v>53</v>
          </cell>
          <cell r="K1722">
            <v>69</v>
          </cell>
          <cell r="L1722">
            <v>46</v>
          </cell>
          <cell r="M1722" t="e">
            <v>#VALUE!</v>
          </cell>
          <cell r="N1722" t="str">
            <v>MM</v>
          </cell>
          <cell r="O1722">
            <v>79</v>
          </cell>
          <cell r="P1722">
            <v>52</v>
          </cell>
          <cell r="Q1722">
            <v>86</v>
          </cell>
          <cell r="R1722">
            <v>56</v>
          </cell>
          <cell r="S1722">
            <v>84</v>
          </cell>
          <cell r="T1722">
            <v>45</v>
          </cell>
          <cell r="U1722">
            <v>81</v>
          </cell>
          <cell r="V1722">
            <v>43</v>
          </cell>
          <cell r="W1722">
            <v>81</v>
          </cell>
          <cell r="X1722">
            <v>54</v>
          </cell>
          <cell r="Y1722">
            <v>87</v>
          </cell>
          <cell r="Z1722">
            <v>64</v>
          </cell>
          <cell r="AA1722">
            <v>79</v>
          </cell>
          <cell r="AB1722">
            <v>36</v>
          </cell>
          <cell r="AC1722">
            <v>70</v>
          </cell>
          <cell r="AD1722">
            <v>42</v>
          </cell>
          <cell r="AE1722">
            <v>75</v>
          </cell>
          <cell r="AF1722">
            <v>52</v>
          </cell>
          <cell r="AG1722">
            <v>55</v>
          </cell>
          <cell r="AH1722">
            <v>50</v>
          </cell>
          <cell r="AI1722">
            <v>65</v>
          </cell>
          <cell r="AJ1722">
            <v>52</v>
          </cell>
          <cell r="AK1722">
            <v>95</v>
          </cell>
          <cell r="AL1722">
            <v>64</v>
          </cell>
          <cell r="AM1722">
            <v>70</v>
          </cell>
          <cell r="AN1722">
            <v>60</v>
          </cell>
          <cell r="AO1722">
            <v>64</v>
          </cell>
          <cell r="AP1722">
            <v>59</v>
          </cell>
          <cell r="AQ1722">
            <v>85</v>
          </cell>
          <cell r="AR1722">
            <v>56</v>
          </cell>
          <cell r="AS1722">
            <v>99</v>
          </cell>
          <cell r="AT1722">
            <v>77</v>
          </cell>
          <cell r="AU1722">
            <v>86</v>
          </cell>
          <cell r="AV1722">
            <v>55</v>
          </cell>
          <cell r="AW1722">
            <v>84</v>
          </cell>
          <cell r="AX1722">
            <v>52</v>
          </cell>
          <cell r="AY1722">
            <v>75</v>
          </cell>
          <cell r="AZ1722">
            <v>42</v>
          </cell>
        </row>
        <row r="1723">
          <cell r="B1723">
            <v>36309</v>
          </cell>
          <cell r="C1723">
            <v>68</v>
          </cell>
          <cell r="D1723">
            <v>45</v>
          </cell>
          <cell r="E1723">
            <v>79</v>
          </cell>
          <cell r="F1723">
            <v>55</v>
          </cell>
          <cell r="G1723">
            <v>72</v>
          </cell>
          <cell r="H1723">
            <v>41</v>
          </cell>
          <cell r="I1723">
            <v>72</v>
          </cell>
          <cell r="J1723">
            <v>47</v>
          </cell>
          <cell r="K1723">
            <v>72</v>
          </cell>
          <cell r="L1723">
            <v>42</v>
          </cell>
          <cell r="M1723">
            <v>70</v>
          </cell>
          <cell r="N1723">
            <v>42</v>
          </cell>
          <cell r="O1723">
            <v>76</v>
          </cell>
          <cell r="P1723">
            <v>49</v>
          </cell>
          <cell r="Q1723">
            <v>78</v>
          </cell>
          <cell r="R1723">
            <v>56</v>
          </cell>
          <cell r="S1723">
            <v>67</v>
          </cell>
          <cell r="T1723">
            <v>55</v>
          </cell>
          <cell r="U1723">
            <v>54</v>
          </cell>
          <cell r="V1723">
            <v>52</v>
          </cell>
          <cell r="W1723">
            <v>51</v>
          </cell>
          <cell r="X1723">
            <v>47</v>
          </cell>
          <cell r="Y1723">
            <v>68</v>
          </cell>
          <cell r="Z1723">
            <v>58</v>
          </cell>
          <cell r="AA1723">
            <v>78</v>
          </cell>
          <cell r="AB1723">
            <v>42</v>
          </cell>
          <cell r="AC1723">
            <v>76</v>
          </cell>
          <cell r="AD1723">
            <v>48</v>
          </cell>
          <cell r="AE1723">
            <v>72</v>
          </cell>
          <cell r="AF1723">
            <v>52</v>
          </cell>
          <cell r="AG1723">
            <v>54</v>
          </cell>
          <cell r="AH1723">
            <v>50</v>
          </cell>
          <cell r="AI1723">
            <v>65</v>
          </cell>
          <cell r="AJ1723">
            <v>50</v>
          </cell>
          <cell r="AK1723">
            <v>83</v>
          </cell>
          <cell r="AL1723">
            <v>54</v>
          </cell>
          <cell r="AM1723">
            <v>69</v>
          </cell>
          <cell r="AN1723">
            <v>60</v>
          </cell>
          <cell r="AO1723">
            <v>64</v>
          </cell>
          <cell r="AP1723">
            <v>58</v>
          </cell>
          <cell r="AQ1723">
            <v>76</v>
          </cell>
          <cell r="AR1723">
            <v>49</v>
          </cell>
          <cell r="AS1723">
            <v>96</v>
          </cell>
          <cell r="AT1723">
            <v>76</v>
          </cell>
          <cell r="AU1723">
            <v>76</v>
          </cell>
          <cell r="AV1723">
            <v>56</v>
          </cell>
          <cell r="AW1723">
            <v>80</v>
          </cell>
          <cell r="AX1723">
            <v>58</v>
          </cell>
          <cell r="AY1723">
            <v>82</v>
          </cell>
          <cell r="AZ1723">
            <v>50</v>
          </cell>
        </row>
        <row r="1724">
          <cell r="B1724">
            <v>36310</v>
          </cell>
          <cell r="C1724">
            <v>67</v>
          </cell>
          <cell r="D1724">
            <v>46</v>
          </cell>
          <cell r="E1724">
            <v>78</v>
          </cell>
          <cell r="F1724">
            <v>49</v>
          </cell>
          <cell r="G1724">
            <v>72</v>
          </cell>
          <cell r="H1724">
            <v>47</v>
          </cell>
          <cell r="I1724">
            <v>77</v>
          </cell>
          <cell r="J1724">
            <v>48</v>
          </cell>
          <cell r="K1724">
            <v>76</v>
          </cell>
          <cell r="L1724">
            <v>40</v>
          </cell>
          <cell r="M1724">
            <v>72</v>
          </cell>
          <cell r="N1724">
            <v>38</v>
          </cell>
          <cell r="O1724">
            <v>78</v>
          </cell>
          <cell r="P1724">
            <v>42</v>
          </cell>
          <cell r="Q1724">
            <v>67</v>
          </cell>
          <cell r="R1724">
            <v>50</v>
          </cell>
          <cell r="S1724">
            <v>53</v>
          </cell>
          <cell r="T1724">
            <v>49</v>
          </cell>
          <cell r="U1724">
            <v>50</v>
          </cell>
          <cell r="V1724">
            <v>37</v>
          </cell>
          <cell r="W1724">
            <v>50</v>
          </cell>
          <cell r="X1724">
            <v>40</v>
          </cell>
          <cell r="Y1724">
            <v>47</v>
          </cell>
          <cell r="Z1724">
            <v>43</v>
          </cell>
          <cell r="AA1724">
            <v>62</v>
          </cell>
          <cell r="AB1724">
            <v>45</v>
          </cell>
          <cell r="AC1724">
            <v>71</v>
          </cell>
          <cell r="AD1724">
            <v>47</v>
          </cell>
          <cell r="AE1724">
            <v>76</v>
          </cell>
          <cell r="AF1724">
            <v>50</v>
          </cell>
          <cell r="AG1724">
            <v>67</v>
          </cell>
          <cell r="AH1724">
            <v>50</v>
          </cell>
          <cell r="AI1724">
            <v>70</v>
          </cell>
          <cell r="AJ1724">
            <v>50</v>
          </cell>
          <cell r="AK1724">
            <v>81</v>
          </cell>
          <cell r="AL1724">
            <v>53</v>
          </cell>
          <cell r="AM1724">
            <v>68</v>
          </cell>
          <cell r="AN1724">
            <v>59</v>
          </cell>
          <cell r="AO1724">
            <v>65</v>
          </cell>
          <cell r="AP1724">
            <v>58</v>
          </cell>
          <cell r="AQ1724">
            <v>83</v>
          </cell>
          <cell r="AR1724">
            <v>49</v>
          </cell>
          <cell r="AS1724">
            <v>94</v>
          </cell>
          <cell r="AT1724">
            <v>70</v>
          </cell>
          <cell r="AU1724">
            <v>81</v>
          </cell>
          <cell r="AV1724">
            <v>53</v>
          </cell>
          <cell r="AW1724">
            <v>82</v>
          </cell>
          <cell r="AX1724">
            <v>51</v>
          </cell>
          <cell r="AY1724">
            <v>77</v>
          </cell>
          <cell r="AZ1724">
            <v>50</v>
          </cell>
        </row>
        <row r="1725">
          <cell r="B1725">
            <v>36311</v>
          </cell>
          <cell r="C1725">
            <v>61</v>
          </cell>
          <cell r="D1725">
            <v>48</v>
          </cell>
          <cell r="E1725">
            <v>79</v>
          </cell>
          <cell r="F1725">
            <v>55</v>
          </cell>
          <cell r="G1725">
            <v>70</v>
          </cell>
          <cell r="H1725">
            <v>44</v>
          </cell>
          <cell r="I1725">
            <v>66</v>
          </cell>
          <cell r="J1725">
            <v>52</v>
          </cell>
          <cell r="K1725">
            <v>71</v>
          </cell>
          <cell r="L1725">
            <v>48</v>
          </cell>
          <cell r="M1725">
            <v>76</v>
          </cell>
          <cell r="N1725">
            <v>41</v>
          </cell>
          <cell r="O1725">
            <v>84</v>
          </cell>
          <cell r="P1725">
            <v>46</v>
          </cell>
          <cell r="Q1725">
            <v>77</v>
          </cell>
          <cell r="R1725">
            <v>44</v>
          </cell>
          <cell r="S1725">
            <v>64</v>
          </cell>
          <cell r="T1725">
            <v>42</v>
          </cell>
          <cell r="U1725">
            <v>64</v>
          </cell>
          <cell r="V1725">
            <v>34</v>
          </cell>
          <cell r="W1725">
            <v>64</v>
          </cell>
          <cell r="X1725">
            <v>37</v>
          </cell>
          <cell r="Y1725">
            <v>68</v>
          </cell>
          <cell r="Z1725">
            <v>45</v>
          </cell>
          <cell r="AA1725">
            <v>64</v>
          </cell>
          <cell r="AB1725">
            <v>42</v>
          </cell>
          <cell r="AC1725">
            <v>63</v>
          </cell>
          <cell r="AD1725">
            <v>43</v>
          </cell>
          <cell r="AE1725">
            <v>77</v>
          </cell>
          <cell r="AF1725">
            <v>52</v>
          </cell>
          <cell r="AG1725">
            <v>66</v>
          </cell>
          <cell r="AH1725">
            <v>52</v>
          </cell>
          <cell r="AI1725">
            <v>73</v>
          </cell>
          <cell r="AJ1725">
            <v>57</v>
          </cell>
          <cell r="AK1725">
            <v>82</v>
          </cell>
          <cell r="AL1725">
            <v>57</v>
          </cell>
          <cell r="AM1725">
            <v>70</v>
          </cell>
          <cell r="AN1725">
            <v>59</v>
          </cell>
          <cell r="AO1725">
            <v>69</v>
          </cell>
          <cell r="AP1725">
            <v>59</v>
          </cell>
          <cell r="AQ1725">
            <v>78</v>
          </cell>
          <cell r="AR1725">
            <v>46</v>
          </cell>
          <cell r="AS1725">
            <v>91</v>
          </cell>
          <cell r="AT1725">
            <v>69</v>
          </cell>
          <cell r="AU1725">
            <v>68</v>
          </cell>
          <cell r="AV1725">
            <v>48</v>
          </cell>
          <cell r="AW1725">
            <v>78</v>
          </cell>
          <cell r="AX1725">
            <v>51</v>
          </cell>
          <cell r="AY1725">
            <v>73</v>
          </cell>
          <cell r="AZ1725">
            <v>46</v>
          </cell>
        </row>
        <row r="1726">
          <cell r="B1726">
            <v>36312</v>
          </cell>
          <cell r="C1726">
            <v>57</v>
          </cell>
          <cell r="D1726">
            <v>45</v>
          </cell>
          <cell r="E1726">
            <v>66</v>
          </cell>
          <cell r="F1726">
            <v>45</v>
          </cell>
          <cell r="G1726">
            <v>62</v>
          </cell>
          <cell r="H1726">
            <v>44</v>
          </cell>
          <cell r="I1726">
            <v>57</v>
          </cell>
          <cell r="J1726">
            <v>48</v>
          </cell>
          <cell r="K1726">
            <v>59</v>
          </cell>
          <cell r="L1726">
            <v>46</v>
          </cell>
          <cell r="M1726">
            <v>57</v>
          </cell>
          <cell r="N1726">
            <v>42</v>
          </cell>
          <cell r="O1726">
            <v>72</v>
          </cell>
          <cell r="P1726">
            <v>48</v>
          </cell>
          <cell r="Q1726">
            <v>73</v>
          </cell>
          <cell r="R1726">
            <v>51</v>
          </cell>
          <cell r="S1726">
            <v>73</v>
          </cell>
          <cell r="T1726">
            <v>45</v>
          </cell>
          <cell r="U1726">
            <v>66</v>
          </cell>
          <cell r="V1726">
            <v>46</v>
          </cell>
          <cell r="W1726">
            <v>69</v>
          </cell>
          <cell r="X1726">
            <v>48</v>
          </cell>
          <cell r="Y1726">
            <v>68</v>
          </cell>
          <cell r="Z1726">
            <v>51</v>
          </cell>
          <cell r="AA1726">
            <v>75</v>
          </cell>
          <cell r="AB1726">
            <v>39</v>
          </cell>
          <cell r="AC1726">
            <v>72</v>
          </cell>
          <cell r="AD1726">
            <v>45</v>
          </cell>
          <cell r="AE1726">
            <v>66</v>
          </cell>
          <cell r="AF1726">
            <v>52</v>
          </cell>
          <cell r="AG1726">
            <v>59</v>
          </cell>
          <cell r="AH1726">
            <v>51</v>
          </cell>
          <cell r="AI1726">
            <v>66</v>
          </cell>
          <cell r="AJ1726">
            <v>55</v>
          </cell>
          <cell r="AK1726">
            <v>84</v>
          </cell>
          <cell r="AL1726">
            <v>57</v>
          </cell>
          <cell r="AM1726">
            <v>70</v>
          </cell>
          <cell r="AN1726">
            <v>55</v>
          </cell>
          <cell r="AO1726">
            <v>64</v>
          </cell>
          <cell r="AP1726">
            <v>57</v>
          </cell>
          <cell r="AQ1726">
            <v>75</v>
          </cell>
          <cell r="AR1726">
            <v>50</v>
          </cell>
          <cell r="AS1726">
            <v>88</v>
          </cell>
          <cell r="AT1726">
            <v>71</v>
          </cell>
          <cell r="AU1726">
            <v>80</v>
          </cell>
          <cell r="AV1726">
            <v>52</v>
          </cell>
          <cell r="AW1726">
            <v>81</v>
          </cell>
          <cell r="AX1726">
            <v>43</v>
          </cell>
          <cell r="AY1726">
            <v>73</v>
          </cell>
          <cell r="AZ1726">
            <v>39</v>
          </cell>
        </row>
        <row r="1727">
          <cell r="B1727">
            <v>36313</v>
          </cell>
          <cell r="C1727">
            <v>61</v>
          </cell>
          <cell r="D1727">
            <v>43</v>
          </cell>
          <cell r="E1727">
            <v>66</v>
          </cell>
          <cell r="F1727">
            <v>34</v>
          </cell>
          <cell r="G1727">
            <v>55</v>
          </cell>
          <cell r="H1727">
            <v>45</v>
          </cell>
          <cell r="I1727">
            <v>62</v>
          </cell>
          <cell r="J1727">
            <v>44</v>
          </cell>
          <cell r="K1727">
            <v>64</v>
          </cell>
          <cell r="L1727">
            <v>41</v>
          </cell>
          <cell r="M1727">
            <v>62</v>
          </cell>
          <cell r="N1727">
            <v>36</v>
          </cell>
          <cell r="O1727">
            <v>63</v>
          </cell>
          <cell r="P1727">
            <v>45</v>
          </cell>
          <cell r="Q1727">
            <v>57</v>
          </cell>
          <cell r="R1727">
            <v>46</v>
          </cell>
          <cell r="S1727">
            <v>62</v>
          </cell>
          <cell r="T1727">
            <v>46</v>
          </cell>
          <cell r="U1727">
            <v>64</v>
          </cell>
          <cell r="V1727">
            <v>48</v>
          </cell>
          <cell r="W1727">
            <v>70</v>
          </cell>
          <cell r="X1727">
            <v>41</v>
          </cell>
          <cell r="Y1727">
            <v>80</v>
          </cell>
          <cell r="Z1727">
            <v>50</v>
          </cell>
          <cell r="AA1727">
            <v>82</v>
          </cell>
          <cell r="AB1727">
            <v>37</v>
          </cell>
          <cell r="AC1727">
            <v>73</v>
          </cell>
          <cell r="AD1727">
            <v>48</v>
          </cell>
          <cell r="AE1727">
            <v>66</v>
          </cell>
          <cell r="AF1727">
            <v>51</v>
          </cell>
          <cell r="AG1727">
            <v>60</v>
          </cell>
          <cell r="AH1727">
            <v>50</v>
          </cell>
          <cell r="AI1727">
            <v>64</v>
          </cell>
          <cell r="AJ1727">
            <v>55</v>
          </cell>
          <cell r="AK1727">
            <v>70</v>
          </cell>
          <cell r="AL1727">
            <v>53</v>
          </cell>
          <cell r="AM1727">
            <v>66</v>
          </cell>
          <cell r="AN1727">
            <v>55</v>
          </cell>
          <cell r="AO1727">
            <v>64</v>
          </cell>
          <cell r="AP1727">
            <v>55</v>
          </cell>
          <cell r="AQ1727">
            <v>60</v>
          </cell>
          <cell r="AR1727">
            <v>42</v>
          </cell>
          <cell r="AS1727">
            <v>75</v>
          </cell>
          <cell r="AT1727">
            <v>57</v>
          </cell>
          <cell r="AU1727">
            <v>70</v>
          </cell>
          <cell r="AV1727">
            <v>51</v>
          </cell>
          <cell r="AW1727">
            <v>79</v>
          </cell>
          <cell r="AX1727">
            <v>46</v>
          </cell>
          <cell r="AY1727">
            <v>81</v>
          </cell>
          <cell r="AZ1727">
            <v>46</v>
          </cell>
        </row>
        <row r="1728">
          <cell r="B1728">
            <v>36314</v>
          </cell>
          <cell r="C1728">
            <v>66</v>
          </cell>
          <cell r="D1728">
            <v>46</v>
          </cell>
          <cell r="E1728">
            <v>80</v>
          </cell>
          <cell r="F1728">
            <v>55</v>
          </cell>
          <cell r="G1728">
            <v>70</v>
          </cell>
          <cell r="H1728">
            <v>45</v>
          </cell>
          <cell r="I1728">
            <v>69</v>
          </cell>
          <cell r="J1728">
            <v>45</v>
          </cell>
          <cell r="K1728">
            <v>69</v>
          </cell>
          <cell r="L1728">
            <v>39</v>
          </cell>
          <cell r="M1728">
            <v>69</v>
          </cell>
          <cell r="N1728">
            <v>36</v>
          </cell>
          <cell r="O1728">
            <v>63</v>
          </cell>
          <cell r="P1728">
            <v>43</v>
          </cell>
          <cell r="Q1728">
            <v>60</v>
          </cell>
          <cell r="R1728">
            <v>44</v>
          </cell>
          <cell r="S1728">
            <v>64</v>
          </cell>
          <cell r="T1728">
            <v>39</v>
          </cell>
          <cell r="U1728">
            <v>60</v>
          </cell>
          <cell r="V1728">
            <v>50</v>
          </cell>
          <cell r="W1728">
            <v>54</v>
          </cell>
          <cell r="X1728">
            <v>50</v>
          </cell>
          <cell r="Y1728">
            <v>73</v>
          </cell>
          <cell r="Z1728">
            <v>54</v>
          </cell>
          <cell r="AA1728">
            <v>73</v>
          </cell>
          <cell r="AB1728">
            <v>42</v>
          </cell>
          <cell r="AC1728">
            <v>73</v>
          </cell>
          <cell r="AD1728">
            <v>50</v>
          </cell>
          <cell r="AE1728">
            <v>64</v>
          </cell>
          <cell r="AF1728">
            <v>48</v>
          </cell>
          <cell r="AG1728">
            <v>62</v>
          </cell>
          <cell r="AH1728">
            <v>48</v>
          </cell>
          <cell r="AI1728">
            <v>64</v>
          </cell>
          <cell r="AJ1728">
            <v>53</v>
          </cell>
          <cell r="AK1728">
            <v>68</v>
          </cell>
          <cell r="AL1728">
            <v>50</v>
          </cell>
          <cell r="AM1728">
            <v>66</v>
          </cell>
          <cell r="AN1728">
            <v>55</v>
          </cell>
          <cell r="AO1728">
            <v>63</v>
          </cell>
          <cell r="AP1728">
            <v>54</v>
          </cell>
          <cell r="AQ1728">
            <v>50</v>
          </cell>
          <cell r="AR1728">
            <v>39</v>
          </cell>
          <cell r="AS1728">
            <v>75</v>
          </cell>
          <cell r="AT1728">
            <v>55</v>
          </cell>
          <cell r="AU1728">
            <v>72</v>
          </cell>
          <cell r="AV1728">
            <v>48</v>
          </cell>
          <cell r="AW1728">
            <v>80</v>
          </cell>
          <cell r="AX1728">
            <v>46</v>
          </cell>
          <cell r="AY1728">
            <v>81</v>
          </cell>
          <cell r="AZ1728">
            <v>45</v>
          </cell>
        </row>
        <row r="1729">
          <cell r="B1729">
            <v>36315</v>
          </cell>
          <cell r="C1729">
            <v>55</v>
          </cell>
          <cell r="D1729">
            <v>49</v>
          </cell>
          <cell r="E1729">
            <v>79</v>
          </cell>
          <cell r="F1729">
            <v>60</v>
          </cell>
          <cell r="G1729">
            <v>75</v>
          </cell>
          <cell r="H1729">
            <v>46</v>
          </cell>
          <cell r="I1729">
            <v>61</v>
          </cell>
          <cell r="J1729">
            <v>50</v>
          </cell>
          <cell r="K1729">
            <v>64</v>
          </cell>
          <cell r="L1729">
            <v>46</v>
          </cell>
          <cell r="M1729">
            <v>67</v>
          </cell>
          <cell r="N1729">
            <v>44</v>
          </cell>
          <cell r="O1729">
            <v>74</v>
          </cell>
          <cell r="P1729">
            <v>45</v>
          </cell>
          <cell r="Q1729">
            <v>71</v>
          </cell>
          <cell r="R1729">
            <v>49</v>
          </cell>
          <cell r="S1729">
            <v>63</v>
          </cell>
          <cell r="T1729">
            <v>36</v>
          </cell>
          <cell r="U1729">
            <v>68</v>
          </cell>
          <cell r="V1729">
            <v>49</v>
          </cell>
          <cell r="W1729">
            <v>69</v>
          </cell>
          <cell r="X1729">
            <v>49</v>
          </cell>
          <cell r="Y1729">
            <v>77</v>
          </cell>
          <cell r="Z1729">
            <v>46</v>
          </cell>
          <cell r="AA1729">
            <v>78</v>
          </cell>
          <cell r="AB1729">
            <v>35</v>
          </cell>
          <cell r="AC1729">
            <v>78</v>
          </cell>
          <cell r="AD1729">
            <v>47</v>
          </cell>
          <cell r="AE1729">
            <v>76</v>
          </cell>
          <cell r="AF1729">
            <v>51</v>
          </cell>
          <cell r="AG1729">
            <v>65</v>
          </cell>
          <cell r="AH1729">
            <v>50</v>
          </cell>
          <cell r="AI1729">
            <v>68</v>
          </cell>
          <cell r="AJ1729">
            <v>49</v>
          </cell>
          <cell r="AK1729">
            <v>72</v>
          </cell>
          <cell r="AL1729">
            <v>51</v>
          </cell>
          <cell r="AM1729">
            <v>67</v>
          </cell>
          <cell r="AN1729">
            <v>52</v>
          </cell>
          <cell r="AO1729">
            <v>64</v>
          </cell>
          <cell r="AP1729">
            <v>54</v>
          </cell>
          <cell r="AQ1729">
            <v>63</v>
          </cell>
          <cell r="AR1729">
            <v>43</v>
          </cell>
          <cell r="AS1729">
            <v>67</v>
          </cell>
          <cell r="AT1729">
            <v>57</v>
          </cell>
          <cell r="AU1729">
            <v>61</v>
          </cell>
          <cell r="AV1729">
            <v>43</v>
          </cell>
          <cell r="AW1729">
            <v>83</v>
          </cell>
          <cell r="AX1729">
            <v>50</v>
          </cell>
          <cell r="AY1729">
            <v>84</v>
          </cell>
          <cell r="AZ1729">
            <v>46</v>
          </cell>
        </row>
        <row r="1730">
          <cell r="B1730">
            <v>36316</v>
          </cell>
          <cell r="C1730">
            <v>58</v>
          </cell>
          <cell r="D1730">
            <v>53</v>
          </cell>
          <cell r="E1730">
            <v>72</v>
          </cell>
          <cell r="F1730">
            <v>50</v>
          </cell>
          <cell r="G1730">
            <v>71</v>
          </cell>
          <cell r="H1730">
            <v>49</v>
          </cell>
          <cell r="I1730">
            <v>63</v>
          </cell>
          <cell r="J1730">
            <v>55</v>
          </cell>
          <cell r="K1730">
            <v>64</v>
          </cell>
          <cell r="L1730">
            <v>54</v>
          </cell>
          <cell r="M1730">
            <v>62</v>
          </cell>
          <cell r="N1730">
            <v>53</v>
          </cell>
          <cell r="O1730">
            <v>74</v>
          </cell>
          <cell r="P1730">
            <v>49</v>
          </cell>
          <cell r="Q1730">
            <v>74</v>
          </cell>
          <cell r="R1730">
            <v>49</v>
          </cell>
          <cell r="S1730">
            <v>61</v>
          </cell>
          <cell r="T1730">
            <v>47</v>
          </cell>
          <cell r="U1730">
            <v>68</v>
          </cell>
          <cell r="V1730">
            <v>43</v>
          </cell>
          <cell r="W1730">
            <v>71</v>
          </cell>
          <cell r="X1730">
            <v>49</v>
          </cell>
          <cell r="Y1730">
            <v>73</v>
          </cell>
          <cell r="Z1730">
            <v>51</v>
          </cell>
          <cell r="AA1730">
            <v>53</v>
          </cell>
          <cell r="AB1730">
            <v>44</v>
          </cell>
          <cell r="AC1730">
            <v>55</v>
          </cell>
          <cell r="AD1730">
            <v>46</v>
          </cell>
          <cell r="AE1730">
            <v>81</v>
          </cell>
          <cell r="AF1730">
            <v>52</v>
          </cell>
          <cell r="AG1730">
            <v>67</v>
          </cell>
          <cell r="AH1730">
            <v>52</v>
          </cell>
          <cell r="AI1730">
            <v>73</v>
          </cell>
          <cell r="AJ1730">
            <v>53</v>
          </cell>
          <cell r="AK1730">
            <v>84</v>
          </cell>
          <cell r="AL1730">
            <v>59</v>
          </cell>
          <cell r="AM1730">
            <v>68</v>
          </cell>
          <cell r="AN1730">
            <v>56</v>
          </cell>
          <cell r="AO1730">
            <v>66</v>
          </cell>
          <cell r="AP1730">
            <v>55</v>
          </cell>
          <cell r="AQ1730">
            <v>77</v>
          </cell>
          <cell r="AR1730">
            <v>53</v>
          </cell>
          <cell r="AS1730">
            <v>84</v>
          </cell>
          <cell r="AT1730">
            <v>53</v>
          </cell>
          <cell r="AU1730">
            <v>56</v>
          </cell>
          <cell r="AV1730">
            <v>45</v>
          </cell>
          <cell r="AW1730">
            <v>54</v>
          </cell>
          <cell r="AX1730">
            <v>39</v>
          </cell>
          <cell r="AY1730">
            <v>73</v>
          </cell>
          <cell r="AZ1730">
            <v>43</v>
          </cell>
        </row>
        <row r="1731">
          <cell r="B1731">
            <v>36317</v>
          </cell>
          <cell r="C1731">
            <v>57</v>
          </cell>
          <cell r="D1731">
            <v>43</v>
          </cell>
          <cell r="E1731">
            <v>62</v>
          </cell>
          <cell r="F1731">
            <v>32</v>
          </cell>
          <cell r="G1731">
            <v>57</v>
          </cell>
          <cell r="H1731">
            <v>36</v>
          </cell>
          <cell r="I1731">
            <v>57</v>
          </cell>
          <cell r="J1731">
            <v>46</v>
          </cell>
          <cell r="K1731">
            <v>59</v>
          </cell>
          <cell r="L1731">
            <v>43</v>
          </cell>
          <cell r="M1731">
            <v>57</v>
          </cell>
          <cell r="N1731">
            <v>37</v>
          </cell>
          <cell r="O1731">
            <v>64</v>
          </cell>
          <cell r="P1731">
            <v>46</v>
          </cell>
          <cell r="Q1731">
            <v>66</v>
          </cell>
          <cell r="R1731">
            <v>46</v>
          </cell>
          <cell r="S1731">
            <v>59</v>
          </cell>
          <cell r="T1731">
            <v>43</v>
          </cell>
          <cell r="U1731">
            <v>59</v>
          </cell>
          <cell r="V1731">
            <v>42</v>
          </cell>
          <cell r="W1731">
            <v>66</v>
          </cell>
          <cell r="X1731">
            <v>41</v>
          </cell>
          <cell r="Y1731">
            <v>73</v>
          </cell>
          <cell r="Z1731">
            <v>51</v>
          </cell>
          <cell r="AA1731">
            <v>70</v>
          </cell>
          <cell r="AB1731">
            <v>46</v>
          </cell>
          <cell r="AC1731">
            <v>68</v>
          </cell>
          <cell r="AD1731">
            <v>39</v>
          </cell>
          <cell r="AE1731">
            <v>80</v>
          </cell>
          <cell r="AF1731">
            <v>52</v>
          </cell>
          <cell r="AG1731">
            <v>62</v>
          </cell>
          <cell r="AH1731">
            <v>50</v>
          </cell>
          <cell r="AI1731">
            <v>73</v>
          </cell>
          <cell r="AJ1731">
            <v>55</v>
          </cell>
          <cell r="AK1731">
            <v>87</v>
          </cell>
          <cell r="AL1731">
            <v>60</v>
          </cell>
          <cell r="AM1731">
            <v>66</v>
          </cell>
          <cell r="AN1731">
            <v>57</v>
          </cell>
          <cell r="AO1731">
            <v>66</v>
          </cell>
          <cell r="AP1731">
            <v>57</v>
          </cell>
          <cell r="AQ1731">
            <v>73</v>
          </cell>
          <cell r="AR1731">
            <v>50</v>
          </cell>
          <cell r="AS1731">
            <v>93</v>
          </cell>
          <cell r="AT1731">
            <v>68</v>
          </cell>
          <cell r="AU1731">
            <v>70</v>
          </cell>
          <cell r="AV1731">
            <v>48</v>
          </cell>
          <cell r="AW1731">
            <v>75</v>
          </cell>
          <cell r="AX1731">
            <v>43</v>
          </cell>
          <cell r="AY1731">
            <v>73</v>
          </cell>
          <cell r="AZ1731">
            <v>44</v>
          </cell>
        </row>
        <row r="1732">
          <cell r="B1732">
            <v>36318</v>
          </cell>
          <cell r="C1732">
            <v>60</v>
          </cell>
          <cell r="D1732">
            <v>45</v>
          </cell>
          <cell r="E1732">
            <v>62</v>
          </cell>
          <cell r="F1732">
            <v>39</v>
          </cell>
          <cell r="G1732">
            <v>61</v>
          </cell>
          <cell r="H1732">
            <v>39</v>
          </cell>
          <cell r="I1732">
            <v>54</v>
          </cell>
          <cell r="J1732">
            <v>44</v>
          </cell>
          <cell r="K1732">
            <v>55</v>
          </cell>
          <cell r="L1732">
            <v>42</v>
          </cell>
          <cell r="M1732">
            <v>57</v>
          </cell>
          <cell r="N1732">
            <v>37</v>
          </cell>
          <cell r="O1732">
            <v>64</v>
          </cell>
          <cell r="P1732">
            <v>44</v>
          </cell>
          <cell r="Q1732">
            <v>68</v>
          </cell>
          <cell r="R1732">
            <v>39</v>
          </cell>
          <cell r="S1732">
            <v>64</v>
          </cell>
          <cell r="T1732">
            <v>42</v>
          </cell>
          <cell r="U1732">
            <v>57</v>
          </cell>
          <cell r="V1732">
            <v>39</v>
          </cell>
          <cell r="W1732">
            <v>61</v>
          </cell>
          <cell r="X1732">
            <v>42</v>
          </cell>
          <cell r="Y1732">
            <v>64</v>
          </cell>
          <cell r="Z1732">
            <v>51</v>
          </cell>
          <cell r="AA1732">
            <v>75</v>
          </cell>
          <cell r="AB1732">
            <v>46</v>
          </cell>
          <cell r="AC1732">
            <v>78</v>
          </cell>
          <cell r="AD1732">
            <v>42</v>
          </cell>
          <cell r="AE1732">
            <v>75</v>
          </cell>
          <cell r="AF1732">
            <v>46</v>
          </cell>
          <cell r="AG1732">
            <v>61</v>
          </cell>
          <cell r="AH1732">
            <v>48</v>
          </cell>
          <cell r="AI1732">
            <v>75</v>
          </cell>
          <cell r="AJ1732">
            <v>57</v>
          </cell>
          <cell r="AK1732">
            <v>81</v>
          </cell>
          <cell r="AL1732">
            <v>52</v>
          </cell>
          <cell r="AM1732">
            <v>69</v>
          </cell>
          <cell r="AN1732">
            <v>57</v>
          </cell>
          <cell r="AO1732">
            <v>66</v>
          </cell>
          <cell r="AP1732">
            <v>57</v>
          </cell>
          <cell r="AQ1732">
            <v>72</v>
          </cell>
          <cell r="AR1732">
            <v>37</v>
          </cell>
          <cell r="AS1732">
            <v>91</v>
          </cell>
          <cell r="AT1732">
            <v>69</v>
          </cell>
          <cell r="AU1732">
            <v>71</v>
          </cell>
          <cell r="AV1732">
            <v>52</v>
          </cell>
          <cell r="AW1732">
            <v>87</v>
          </cell>
          <cell r="AX1732">
            <v>55</v>
          </cell>
          <cell r="AY1732">
            <v>84</v>
          </cell>
          <cell r="AZ1732">
            <v>46</v>
          </cell>
        </row>
        <row r="1733">
          <cell r="B1733">
            <v>36319</v>
          </cell>
          <cell r="C1733">
            <v>59</v>
          </cell>
          <cell r="D1733">
            <v>46</v>
          </cell>
          <cell r="E1733">
            <v>66</v>
          </cell>
          <cell r="F1733">
            <v>33</v>
          </cell>
          <cell r="G1733">
            <v>55</v>
          </cell>
          <cell r="H1733">
            <v>41</v>
          </cell>
          <cell r="I1733">
            <v>59</v>
          </cell>
          <cell r="J1733">
            <v>46</v>
          </cell>
          <cell r="K1733">
            <v>61</v>
          </cell>
          <cell r="L1733">
            <v>45</v>
          </cell>
          <cell r="M1733">
            <v>64</v>
          </cell>
          <cell r="N1733">
            <v>39</v>
          </cell>
          <cell r="O1733">
            <v>68</v>
          </cell>
          <cell r="P1733">
            <v>46</v>
          </cell>
          <cell r="Q1733">
            <v>63</v>
          </cell>
          <cell r="R1733">
            <v>43</v>
          </cell>
          <cell r="S1733">
            <v>61</v>
          </cell>
          <cell r="T1733">
            <v>39</v>
          </cell>
          <cell r="U1733">
            <v>57</v>
          </cell>
          <cell r="V1733">
            <v>39</v>
          </cell>
          <cell r="W1733">
            <v>55</v>
          </cell>
          <cell r="X1733">
            <v>37</v>
          </cell>
          <cell r="Y1733">
            <v>63</v>
          </cell>
          <cell r="Z1733">
            <v>50</v>
          </cell>
          <cell r="AA1733">
            <v>80</v>
          </cell>
          <cell r="AB1733">
            <v>37</v>
          </cell>
          <cell r="AC1733">
            <v>82</v>
          </cell>
          <cell r="AD1733">
            <v>46</v>
          </cell>
          <cell r="AE1733">
            <v>78</v>
          </cell>
          <cell r="AF1733">
            <v>46</v>
          </cell>
          <cell r="AG1733">
            <v>62</v>
          </cell>
          <cell r="AH1733">
            <v>48</v>
          </cell>
          <cell r="AI1733">
            <v>68</v>
          </cell>
          <cell r="AJ1733">
            <v>55</v>
          </cell>
          <cell r="AK1733">
            <v>82</v>
          </cell>
          <cell r="AL1733">
            <v>51</v>
          </cell>
          <cell r="AM1733">
            <v>69</v>
          </cell>
          <cell r="AN1733">
            <v>57</v>
          </cell>
          <cell r="AO1733">
            <v>64</v>
          </cell>
          <cell r="AP1733">
            <v>57</v>
          </cell>
          <cell r="AQ1733">
            <v>71</v>
          </cell>
          <cell r="AR1733">
            <v>37</v>
          </cell>
          <cell r="AS1733">
            <v>90</v>
          </cell>
          <cell r="AT1733">
            <v>68</v>
          </cell>
          <cell r="AU1733">
            <v>66</v>
          </cell>
          <cell r="AV1733">
            <v>51</v>
          </cell>
          <cell r="AW1733">
            <v>87</v>
          </cell>
          <cell r="AX1733">
            <v>57</v>
          </cell>
          <cell r="AY1733">
            <v>89</v>
          </cell>
          <cell r="AZ1733">
            <v>48</v>
          </cell>
        </row>
        <row r="1734">
          <cell r="B1734">
            <v>36320</v>
          </cell>
          <cell r="C1734">
            <v>63</v>
          </cell>
          <cell r="D1734">
            <v>48</v>
          </cell>
          <cell r="E1734">
            <v>70</v>
          </cell>
          <cell r="F1734">
            <v>32</v>
          </cell>
          <cell r="G1734">
            <v>64</v>
          </cell>
          <cell r="H1734">
            <v>39</v>
          </cell>
          <cell r="I1734">
            <v>64</v>
          </cell>
          <cell r="J1734">
            <v>50</v>
          </cell>
          <cell r="K1734">
            <v>66</v>
          </cell>
          <cell r="L1734">
            <v>39</v>
          </cell>
          <cell r="M1734">
            <v>66</v>
          </cell>
          <cell r="N1734">
            <v>34</v>
          </cell>
          <cell r="O1734">
            <v>73</v>
          </cell>
          <cell r="P1734">
            <v>37</v>
          </cell>
          <cell r="Q1734">
            <v>69</v>
          </cell>
          <cell r="R1734">
            <v>37</v>
          </cell>
          <cell r="S1734">
            <v>64</v>
          </cell>
          <cell r="T1734">
            <v>30</v>
          </cell>
          <cell r="U1734">
            <v>60</v>
          </cell>
          <cell r="V1734">
            <v>33</v>
          </cell>
          <cell r="W1734">
            <v>60</v>
          </cell>
          <cell r="X1734">
            <v>37</v>
          </cell>
          <cell r="Y1734">
            <v>64</v>
          </cell>
          <cell r="Z1734">
            <v>41</v>
          </cell>
          <cell r="AA1734">
            <v>72</v>
          </cell>
          <cell r="AB1734">
            <v>46</v>
          </cell>
          <cell r="AC1734">
            <v>70</v>
          </cell>
          <cell r="AD1734">
            <v>46</v>
          </cell>
          <cell r="AE1734">
            <v>82</v>
          </cell>
          <cell r="AF1734">
            <v>48</v>
          </cell>
          <cell r="AG1734">
            <v>63</v>
          </cell>
          <cell r="AH1734">
            <v>48</v>
          </cell>
          <cell r="AI1734">
            <v>70</v>
          </cell>
          <cell r="AJ1734">
            <v>57</v>
          </cell>
          <cell r="AK1734">
            <v>84</v>
          </cell>
          <cell r="AL1734">
            <v>50</v>
          </cell>
          <cell r="AM1734">
            <v>70</v>
          </cell>
          <cell r="AN1734">
            <v>60</v>
          </cell>
          <cell r="AO1734">
            <v>64</v>
          </cell>
          <cell r="AP1734">
            <v>57</v>
          </cell>
          <cell r="AQ1734">
            <v>75</v>
          </cell>
          <cell r="AR1734">
            <v>42</v>
          </cell>
          <cell r="AS1734">
            <v>93</v>
          </cell>
          <cell r="AT1734">
            <v>64</v>
          </cell>
          <cell r="AU1734">
            <v>69</v>
          </cell>
          <cell r="AV1734">
            <v>46</v>
          </cell>
          <cell r="AW1734">
            <v>82</v>
          </cell>
          <cell r="AX1734">
            <v>52</v>
          </cell>
          <cell r="AY1734">
            <v>73</v>
          </cell>
          <cell r="AZ1734">
            <v>48</v>
          </cell>
        </row>
        <row r="1735">
          <cell r="B1735">
            <v>36321</v>
          </cell>
          <cell r="C1735">
            <v>66</v>
          </cell>
          <cell r="D1735">
            <v>48</v>
          </cell>
          <cell r="E1735">
            <v>75</v>
          </cell>
          <cell r="F1735">
            <v>37</v>
          </cell>
          <cell r="G1735">
            <v>70</v>
          </cell>
          <cell r="H1735">
            <v>42</v>
          </cell>
          <cell r="I1735">
            <v>73</v>
          </cell>
          <cell r="J1735">
            <v>46</v>
          </cell>
          <cell r="K1735">
            <v>75</v>
          </cell>
          <cell r="L1735">
            <v>41</v>
          </cell>
          <cell r="M1735">
            <v>73</v>
          </cell>
          <cell r="N1735">
            <v>36</v>
          </cell>
          <cell r="O1735">
            <v>80</v>
          </cell>
          <cell r="P1735">
            <v>41</v>
          </cell>
          <cell r="Q1735">
            <v>77</v>
          </cell>
          <cell r="R1735">
            <v>43</v>
          </cell>
          <cell r="S1735">
            <v>70</v>
          </cell>
          <cell r="T1735">
            <v>34</v>
          </cell>
          <cell r="U1735">
            <v>66</v>
          </cell>
          <cell r="V1735">
            <v>30</v>
          </cell>
          <cell r="W1735">
            <v>66</v>
          </cell>
          <cell r="X1735">
            <v>30</v>
          </cell>
          <cell r="Y1735">
            <v>72</v>
          </cell>
          <cell r="Z1735">
            <v>39</v>
          </cell>
          <cell r="AA1735">
            <v>57</v>
          </cell>
          <cell r="AB1735">
            <v>46</v>
          </cell>
          <cell r="AC1735">
            <v>64</v>
          </cell>
          <cell r="AD1735">
            <v>43</v>
          </cell>
          <cell r="AE1735">
            <v>87</v>
          </cell>
          <cell r="AF1735">
            <v>50</v>
          </cell>
          <cell r="AG1735">
            <v>68</v>
          </cell>
          <cell r="AH1735">
            <v>50</v>
          </cell>
          <cell r="AI1735">
            <v>72</v>
          </cell>
          <cell r="AJ1735">
            <v>57</v>
          </cell>
          <cell r="AK1735">
            <v>87</v>
          </cell>
          <cell r="AL1735">
            <v>54</v>
          </cell>
          <cell r="AM1735">
            <v>69</v>
          </cell>
          <cell r="AN1735">
            <v>59</v>
          </cell>
          <cell r="AO1735">
            <v>64</v>
          </cell>
          <cell r="AP1735">
            <v>59</v>
          </cell>
          <cell r="AQ1735">
            <v>78</v>
          </cell>
          <cell r="AR1735">
            <v>46</v>
          </cell>
          <cell r="AS1735">
            <v>91</v>
          </cell>
          <cell r="AT1735">
            <v>68</v>
          </cell>
          <cell r="AU1735">
            <v>73</v>
          </cell>
          <cell r="AV1735">
            <v>52</v>
          </cell>
          <cell r="AW1735">
            <v>80</v>
          </cell>
          <cell r="AX1735">
            <v>46</v>
          </cell>
          <cell r="AY1735">
            <v>71</v>
          </cell>
          <cell r="AZ1735">
            <v>48</v>
          </cell>
        </row>
        <row r="1736">
          <cell r="B1736">
            <v>36322</v>
          </cell>
          <cell r="C1736">
            <v>78</v>
          </cell>
          <cell r="D1736">
            <v>48</v>
          </cell>
          <cell r="E1736">
            <v>77</v>
          </cell>
          <cell r="F1736">
            <v>43</v>
          </cell>
          <cell r="G1736">
            <v>72</v>
          </cell>
          <cell r="H1736">
            <v>39</v>
          </cell>
          <cell r="I1736">
            <v>84</v>
          </cell>
          <cell r="J1736">
            <v>53</v>
          </cell>
          <cell r="K1736">
            <v>82</v>
          </cell>
          <cell r="L1736">
            <v>47</v>
          </cell>
          <cell r="M1736">
            <v>79</v>
          </cell>
          <cell r="N1736">
            <v>44</v>
          </cell>
          <cell r="O1736">
            <v>86</v>
          </cell>
          <cell r="P1736">
            <v>49</v>
          </cell>
          <cell r="Q1736">
            <v>82</v>
          </cell>
          <cell r="R1736">
            <v>49</v>
          </cell>
          <cell r="S1736">
            <v>75</v>
          </cell>
          <cell r="T1736">
            <v>37</v>
          </cell>
          <cell r="U1736">
            <v>72</v>
          </cell>
          <cell r="V1736">
            <v>39</v>
          </cell>
          <cell r="W1736">
            <v>68</v>
          </cell>
          <cell r="X1736">
            <v>40</v>
          </cell>
          <cell r="Y1736">
            <v>76</v>
          </cell>
          <cell r="Z1736">
            <v>50</v>
          </cell>
          <cell r="AA1736">
            <v>71</v>
          </cell>
          <cell r="AB1736">
            <v>40</v>
          </cell>
          <cell r="AC1736">
            <v>68</v>
          </cell>
          <cell r="AD1736">
            <v>37</v>
          </cell>
          <cell r="AE1736">
            <v>84</v>
          </cell>
          <cell r="AF1736">
            <v>55</v>
          </cell>
          <cell r="AG1736">
            <v>64</v>
          </cell>
          <cell r="AH1736">
            <v>51</v>
          </cell>
          <cell r="AI1736">
            <v>70</v>
          </cell>
          <cell r="AJ1736">
            <v>53</v>
          </cell>
          <cell r="AK1736">
            <v>90</v>
          </cell>
          <cell r="AL1736">
            <v>61</v>
          </cell>
          <cell r="AM1736">
            <v>70</v>
          </cell>
          <cell r="AN1736">
            <v>60</v>
          </cell>
          <cell r="AO1736">
            <v>68</v>
          </cell>
          <cell r="AP1736">
            <v>60</v>
          </cell>
          <cell r="AQ1736">
            <v>84</v>
          </cell>
          <cell r="AR1736">
            <v>48</v>
          </cell>
          <cell r="AS1736">
            <v>94</v>
          </cell>
          <cell r="AT1736">
            <v>69</v>
          </cell>
          <cell r="AU1736">
            <v>77</v>
          </cell>
          <cell r="AV1736">
            <v>47</v>
          </cell>
          <cell r="AW1736">
            <v>84</v>
          </cell>
          <cell r="AX1736">
            <v>49</v>
          </cell>
          <cell r="AY1736">
            <v>65</v>
          </cell>
          <cell r="AZ1736">
            <v>48</v>
          </cell>
        </row>
        <row r="1737">
          <cell r="B1737">
            <v>36323</v>
          </cell>
          <cell r="C1737">
            <v>85</v>
          </cell>
          <cell r="D1737">
            <v>56</v>
          </cell>
          <cell r="E1737">
            <v>86</v>
          </cell>
          <cell r="F1737">
            <v>46</v>
          </cell>
          <cell r="G1737">
            <v>82</v>
          </cell>
          <cell r="H1737">
            <v>45</v>
          </cell>
          <cell r="I1737">
            <v>87</v>
          </cell>
          <cell r="J1737">
            <v>64</v>
          </cell>
          <cell r="K1737">
            <v>83</v>
          </cell>
          <cell r="L1737">
            <v>56</v>
          </cell>
          <cell r="M1737">
            <v>78</v>
          </cell>
          <cell r="N1737">
            <v>53</v>
          </cell>
          <cell r="O1737">
            <v>86</v>
          </cell>
          <cell r="P1737">
            <v>52</v>
          </cell>
          <cell r="Q1737">
            <v>91</v>
          </cell>
          <cell r="R1737">
            <v>56</v>
          </cell>
          <cell r="S1737">
            <v>79</v>
          </cell>
          <cell r="T1737">
            <v>40</v>
          </cell>
          <cell r="U1737">
            <v>76</v>
          </cell>
          <cell r="V1737">
            <v>38</v>
          </cell>
          <cell r="W1737">
            <v>71</v>
          </cell>
          <cell r="X1737">
            <v>36</v>
          </cell>
          <cell r="Y1737">
            <v>69</v>
          </cell>
          <cell r="Z1737">
            <v>50</v>
          </cell>
          <cell r="AA1737">
            <v>73</v>
          </cell>
          <cell r="AB1737">
            <v>46</v>
          </cell>
          <cell r="AC1737">
            <v>68</v>
          </cell>
          <cell r="AD1737">
            <v>45</v>
          </cell>
          <cell r="AE1737">
            <v>86</v>
          </cell>
          <cell r="AF1737">
            <v>53</v>
          </cell>
          <cell r="AG1737">
            <v>66</v>
          </cell>
          <cell r="AH1737">
            <v>49</v>
          </cell>
          <cell r="AI1737">
            <v>70</v>
          </cell>
          <cell r="AJ1737">
            <v>53</v>
          </cell>
          <cell r="AK1737">
            <v>90</v>
          </cell>
          <cell r="AL1737">
            <v>61</v>
          </cell>
          <cell r="AM1737">
            <v>67</v>
          </cell>
          <cell r="AN1737">
            <v>59</v>
          </cell>
          <cell r="AO1737">
            <v>69</v>
          </cell>
          <cell r="AP1737">
            <v>60</v>
          </cell>
          <cell r="AQ1737">
            <v>86</v>
          </cell>
          <cell r="AR1737">
            <v>53</v>
          </cell>
          <cell r="AS1737">
            <v>99</v>
          </cell>
          <cell r="AT1737">
            <v>70</v>
          </cell>
          <cell r="AU1737">
            <v>83</v>
          </cell>
          <cell r="AV1737">
            <v>50</v>
          </cell>
          <cell r="AW1737">
            <v>87</v>
          </cell>
          <cell r="AX1737">
            <v>51</v>
          </cell>
          <cell r="AY1737">
            <v>71</v>
          </cell>
          <cell r="AZ1737">
            <v>48</v>
          </cell>
        </row>
        <row r="1738">
          <cell r="B1738">
            <v>36324</v>
          </cell>
          <cell r="C1738">
            <v>82</v>
          </cell>
          <cell r="D1738">
            <v>61</v>
          </cell>
          <cell r="E1738">
            <v>90</v>
          </cell>
          <cell r="F1738">
            <v>61</v>
          </cell>
          <cell r="G1738">
            <v>82</v>
          </cell>
          <cell r="H1738">
            <v>60</v>
          </cell>
          <cell r="I1738">
            <v>84</v>
          </cell>
          <cell r="J1738">
            <v>62</v>
          </cell>
          <cell r="K1738">
            <v>84</v>
          </cell>
          <cell r="L1738">
            <v>55</v>
          </cell>
          <cell r="M1738">
            <v>82</v>
          </cell>
          <cell r="N1738">
            <v>48</v>
          </cell>
          <cell r="O1738">
            <v>89</v>
          </cell>
          <cell r="P1738">
            <v>53</v>
          </cell>
          <cell r="Q1738">
            <v>89</v>
          </cell>
          <cell r="R1738">
            <v>62</v>
          </cell>
          <cell r="S1738">
            <v>84</v>
          </cell>
          <cell r="T1738">
            <v>44</v>
          </cell>
          <cell r="U1738">
            <v>79</v>
          </cell>
          <cell r="V1738">
            <v>43</v>
          </cell>
          <cell r="W1738">
            <v>79</v>
          </cell>
          <cell r="X1738">
            <v>39</v>
          </cell>
          <cell r="Y1738">
            <v>79</v>
          </cell>
          <cell r="Z1738">
            <v>46</v>
          </cell>
          <cell r="AA1738">
            <v>71</v>
          </cell>
          <cell r="AB1738">
            <v>42</v>
          </cell>
          <cell r="AC1738">
            <v>66</v>
          </cell>
          <cell r="AD1738">
            <v>45</v>
          </cell>
          <cell r="AE1738">
            <v>88</v>
          </cell>
          <cell r="AF1738">
            <v>52</v>
          </cell>
          <cell r="AG1738">
            <v>68</v>
          </cell>
          <cell r="AH1738">
            <v>53</v>
          </cell>
          <cell r="AI1738">
            <v>81</v>
          </cell>
          <cell r="AJ1738">
            <v>57</v>
          </cell>
          <cell r="AK1738">
            <v>91</v>
          </cell>
          <cell r="AL1738">
            <v>59</v>
          </cell>
          <cell r="AM1738">
            <v>71</v>
          </cell>
          <cell r="AN1738">
            <v>60</v>
          </cell>
          <cell r="AO1738">
            <v>69</v>
          </cell>
          <cell r="AP1738">
            <v>60</v>
          </cell>
          <cell r="AQ1738">
            <v>89</v>
          </cell>
          <cell r="AR1738">
            <v>53</v>
          </cell>
          <cell r="AS1738">
            <v>102</v>
          </cell>
          <cell r="AT1738">
            <v>75</v>
          </cell>
          <cell r="AU1738">
            <v>86</v>
          </cell>
          <cell r="AV1738">
            <v>55</v>
          </cell>
          <cell r="AW1738">
            <v>89</v>
          </cell>
          <cell r="AX1738">
            <v>48</v>
          </cell>
          <cell r="AY1738">
            <v>64</v>
          </cell>
          <cell r="AZ1738">
            <v>45</v>
          </cell>
        </row>
        <row r="1739">
          <cell r="B1739">
            <v>36325</v>
          </cell>
          <cell r="C1739">
            <v>84</v>
          </cell>
          <cell r="D1739">
            <v>57</v>
          </cell>
          <cell r="E1739">
            <v>93</v>
          </cell>
          <cell r="F1739">
            <v>57</v>
          </cell>
          <cell r="G1739">
            <v>87</v>
          </cell>
          <cell r="H1739">
            <v>57</v>
          </cell>
          <cell r="I1739">
            <v>87</v>
          </cell>
          <cell r="J1739">
            <v>60</v>
          </cell>
          <cell r="K1739">
            <v>84</v>
          </cell>
          <cell r="L1739">
            <v>55</v>
          </cell>
          <cell r="M1739">
            <v>81</v>
          </cell>
          <cell r="N1739">
            <v>52</v>
          </cell>
          <cell r="O1739">
            <v>91</v>
          </cell>
          <cell r="P1739">
            <v>57</v>
          </cell>
          <cell r="Q1739">
            <v>93</v>
          </cell>
          <cell r="R1739">
            <v>62</v>
          </cell>
          <cell r="S1739">
            <v>84</v>
          </cell>
          <cell r="T1739">
            <v>46</v>
          </cell>
          <cell r="U1739">
            <v>72</v>
          </cell>
          <cell r="V1739">
            <v>52</v>
          </cell>
          <cell r="W1739">
            <v>72</v>
          </cell>
          <cell r="X1739">
            <v>50</v>
          </cell>
          <cell r="Y1739">
            <v>62</v>
          </cell>
          <cell r="Z1739">
            <v>52</v>
          </cell>
          <cell r="AA1739">
            <v>72</v>
          </cell>
          <cell r="AB1739">
            <v>43</v>
          </cell>
          <cell r="AC1739">
            <v>69</v>
          </cell>
          <cell r="AD1739">
            <v>46</v>
          </cell>
          <cell r="AE1739">
            <v>86</v>
          </cell>
          <cell r="AF1739">
            <v>55</v>
          </cell>
          <cell r="AG1739">
            <v>64</v>
          </cell>
          <cell r="AH1739">
            <v>53</v>
          </cell>
          <cell r="AI1739">
            <v>80</v>
          </cell>
          <cell r="AJ1739">
            <v>60</v>
          </cell>
          <cell r="AK1739">
            <v>93</v>
          </cell>
          <cell r="AL1739">
            <v>64</v>
          </cell>
          <cell r="AM1739">
            <v>75</v>
          </cell>
          <cell r="AN1739">
            <v>61</v>
          </cell>
          <cell r="AO1739">
            <v>71</v>
          </cell>
          <cell r="AP1739">
            <v>60</v>
          </cell>
          <cell r="AQ1739">
            <v>93</v>
          </cell>
          <cell r="AR1739">
            <v>55</v>
          </cell>
          <cell r="AS1739">
            <v>107</v>
          </cell>
          <cell r="AT1739">
            <v>78</v>
          </cell>
          <cell r="AU1739">
            <v>88</v>
          </cell>
          <cell r="AV1739">
            <v>55</v>
          </cell>
          <cell r="AW1739">
            <v>90</v>
          </cell>
          <cell r="AX1739">
            <v>61</v>
          </cell>
          <cell r="AY1739">
            <v>73</v>
          </cell>
          <cell r="AZ1739">
            <v>51</v>
          </cell>
        </row>
        <row r="1740">
          <cell r="B1740">
            <v>36326</v>
          </cell>
          <cell r="C1740">
            <v>66</v>
          </cell>
          <cell r="D1740">
            <v>54</v>
          </cell>
          <cell r="E1740">
            <v>96</v>
          </cell>
          <cell r="F1740">
            <v>57</v>
          </cell>
          <cell r="G1740">
            <v>93</v>
          </cell>
          <cell r="H1740">
            <v>62</v>
          </cell>
          <cell r="I1740">
            <v>70</v>
          </cell>
          <cell r="J1740">
            <v>57</v>
          </cell>
          <cell r="K1740">
            <v>69</v>
          </cell>
          <cell r="L1740">
            <v>55</v>
          </cell>
          <cell r="M1740">
            <v>72</v>
          </cell>
          <cell r="N1740">
            <v>53</v>
          </cell>
          <cell r="O1740">
            <v>80</v>
          </cell>
          <cell r="P1740">
            <v>60</v>
          </cell>
          <cell r="Q1740">
            <v>100</v>
          </cell>
          <cell r="R1740">
            <v>64</v>
          </cell>
          <cell r="S1740">
            <v>86</v>
          </cell>
          <cell r="T1740">
            <v>55</v>
          </cell>
          <cell r="U1740">
            <v>78</v>
          </cell>
          <cell r="V1740">
            <v>45</v>
          </cell>
          <cell r="W1740">
            <v>75</v>
          </cell>
          <cell r="X1740">
            <v>46</v>
          </cell>
          <cell r="Y1740">
            <v>71</v>
          </cell>
          <cell r="Z1740">
            <v>46</v>
          </cell>
          <cell r="AA1740">
            <v>63</v>
          </cell>
          <cell r="AB1740">
            <v>48</v>
          </cell>
          <cell r="AC1740">
            <v>61</v>
          </cell>
          <cell r="AD1740">
            <v>48</v>
          </cell>
          <cell r="AE1740">
            <v>81</v>
          </cell>
          <cell r="AF1740">
            <v>54</v>
          </cell>
          <cell r="AG1740">
            <v>63</v>
          </cell>
          <cell r="AH1740">
            <v>53</v>
          </cell>
          <cell r="AI1740">
            <v>71</v>
          </cell>
          <cell r="AJ1740">
            <v>61</v>
          </cell>
          <cell r="AK1740">
            <v>91</v>
          </cell>
          <cell r="AL1740">
            <v>64</v>
          </cell>
          <cell r="AM1740">
            <v>72</v>
          </cell>
          <cell r="AN1740">
            <v>63</v>
          </cell>
          <cell r="AO1740">
            <v>64</v>
          </cell>
          <cell r="AP1740">
            <v>59</v>
          </cell>
          <cell r="AQ1740">
            <v>90</v>
          </cell>
          <cell r="AR1740">
            <v>55</v>
          </cell>
          <cell r="AS1740">
            <v>107</v>
          </cell>
          <cell r="AT1740">
            <v>81</v>
          </cell>
          <cell r="AU1740">
            <v>91</v>
          </cell>
          <cell r="AV1740">
            <v>62</v>
          </cell>
          <cell r="AW1740">
            <v>82</v>
          </cell>
          <cell r="AX1740">
            <v>63</v>
          </cell>
          <cell r="AY1740">
            <v>61</v>
          </cell>
          <cell r="AZ1740">
            <v>50</v>
          </cell>
        </row>
        <row r="1741">
          <cell r="B1741">
            <v>36327</v>
          </cell>
          <cell r="C1741">
            <v>70</v>
          </cell>
          <cell r="D1741">
            <v>53</v>
          </cell>
          <cell r="E1741">
            <v>86</v>
          </cell>
          <cell r="F1741">
            <v>61</v>
          </cell>
          <cell r="G1741">
            <v>82</v>
          </cell>
          <cell r="H1741">
            <v>60</v>
          </cell>
          <cell r="I1741">
            <v>75</v>
          </cell>
          <cell r="J1741">
            <v>59</v>
          </cell>
          <cell r="K1741">
            <v>77</v>
          </cell>
          <cell r="L1741">
            <v>53</v>
          </cell>
          <cell r="M1741">
            <v>75</v>
          </cell>
          <cell r="N1741">
            <v>52</v>
          </cell>
          <cell r="O1741">
            <v>84</v>
          </cell>
          <cell r="P1741">
            <v>57</v>
          </cell>
          <cell r="Q1741">
            <v>91</v>
          </cell>
          <cell r="R1741">
            <v>64</v>
          </cell>
          <cell r="S1741">
            <v>86</v>
          </cell>
          <cell r="T1741">
            <v>55</v>
          </cell>
          <cell r="U1741">
            <v>81</v>
          </cell>
          <cell r="V1741">
            <v>46</v>
          </cell>
          <cell r="W1741">
            <v>78</v>
          </cell>
          <cell r="X1741">
            <v>46</v>
          </cell>
          <cell r="Y1741">
            <v>77</v>
          </cell>
          <cell r="Z1741">
            <v>48</v>
          </cell>
          <cell r="AA1741">
            <v>70</v>
          </cell>
          <cell r="AB1741">
            <v>44</v>
          </cell>
          <cell r="AC1741">
            <v>53</v>
          </cell>
          <cell r="AD1741">
            <v>46</v>
          </cell>
          <cell r="AE1741">
            <v>88</v>
          </cell>
          <cell r="AF1741">
            <v>52</v>
          </cell>
          <cell r="AG1741">
            <v>66</v>
          </cell>
          <cell r="AH1741">
            <v>52</v>
          </cell>
          <cell r="AI1741">
            <v>77</v>
          </cell>
          <cell r="AJ1741">
            <v>60</v>
          </cell>
          <cell r="AK1741">
            <v>91</v>
          </cell>
          <cell r="AL1741">
            <v>59</v>
          </cell>
          <cell r="AM1741">
            <v>69</v>
          </cell>
          <cell r="AN1741">
            <v>63</v>
          </cell>
          <cell r="AO1741">
            <v>66</v>
          </cell>
          <cell r="AP1741">
            <v>58</v>
          </cell>
          <cell r="AQ1741">
            <v>88</v>
          </cell>
          <cell r="AR1741">
            <v>53</v>
          </cell>
          <cell r="AS1741">
            <v>102</v>
          </cell>
          <cell r="AT1741">
            <v>82</v>
          </cell>
          <cell r="AU1741">
            <v>91</v>
          </cell>
          <cell r="AV1741">
            <v>64</v>
          </cell>
          <cell r="AW1741">
            <v>91</v>
          </cell>
          <cell r="AX1741">
            <v>57</v>
          </cell>
          <cell r="AY1741">
            <v>57</v>
          </cell>
          <cell r="AZ1741">
            <v>50</v>
          </cell>
        </row>
        <row r="1742">
          <cell r="B1742">
            <v>36328</v>
          </cell>
          <cell r="C1742">
            <v>70</v>
          </cell>
          <cell r="D1742">
            <v>52</v>
          </cell>
          <cell r="E1742">
            <v>84</v>
          </cell>
          <cell r="F1742">
            <v>46</v>
          </cell>
          <cell r="G1742">
            <v>80</v>
          </cell>
          <cell r="H1742">
            <v>55</v>
          </cell>
          <cell r="I1742">
            <v>75</v>
          </cell>
          <cell r="J1742">
            <v>55</v>
          </cell>
          <cell r="K1742">
            <v>75</v>
          </cell>
          <cell r="L1742">
            <v>50</v>
          </cell>
          <cell r="M1742">
            <v>70</v>
          </cell>
          <cell r="N1742">
            <v>49</v>
          </cell>
          <cell r="O1742">
            <v>84</v>
          </cell>
          <cell r="P1742">
            <v>52</v>
          </cell>
          <cell r="Q1742">
            <v>90</v>
          </cell>
          <cell r="R1742">
            <v>62</v>
          </cell>
          <cell r="S1742">
            <v>82</v>
          </cell>
          <cell r="T1742">
            <v>52</v>
          </cell>
          <cell r="U1742">
            <v>81</v>
          </cell>
          <cell r="V1742">
            <v>55</v>
          </cell>
          <cell r="W1742">
            <v>80</v>
          </cell>
          <cell r="X1742">
            <v>55</v>
          </cell>
          <cell r="Y1742">
            <v>77</v>
          </cell>
          <cell r="Z1742">
            <v>54</v>
          </cell>
          <cell r="AA1742">
            <v>82</v>
          </cell>
          <cell r="AB1742">
            <v>46</v>
          </cell>
          <cell r="AC1742">
            <v>68</v>
          </cell>
          <cell r="AD1742">
            <v>46</v>
          </cell>
          <cell r="AE1742">
            <v>91</v>
          </cell>
          <cell r="AF1742">
            <v>55</v>
          </cell>
          <cell r="AG1742">
            <v>68</v>
          </cell>
          <cell r="AH1742">
            <v>51</v>
          </cell>
          <cell r="AI1742">
            <v>72</v>
          </cell>
          <cell r="AJ1742">
            <v>61</v>
          </cell>
          <cell r="AK1742">
            <v>97</v>
          </cell>
          <cell r="AL1742">
            <v>63</v>
          </cell>
          <cell r="AM1742">
            <v>70</v>
          </cell>
          <cell r="AN1742">
            <v>62</v>
          </cell>
          <cell r="AO1742">
            <v>66</v>
          </cell>
          <cell r="AP1742">
            <v>60</v>
          </cell>
          <cell r="AQ1742">
            <v>90</v>
          </cell>
          <cell r="AR1742">
            <v>55</v>
          </cell>
          <cell r="AS1742">
            <v>104</v>
          </cell>
          <cell r="AT1742">
            <v>80</v>
          </cell>
          <cell r="AU1742">
            <v>88</v>
          </cell>
          <cell r="AV1742">
            <v>66</v>
          </cell>
          <cell r="AW1742">
            <v>78</v>
          </cell>
          <cell r="AX1742">
            <v>54</v>
          </cell>
          <cell r="AY1742">
            <v>73</v>
          </cell>
          <cell r="AZ1742">
            <v>48</v>
          </cell>
        </row>
        <row r="1743">
          <cell r="B1743">
            <v>36329</v>
          </cell>
          <cell r="C1743">
            <v>65</v>
          </cell>
          <cell r="D1743">
            <v>52</v>
          </cell>
          <cell r="E1743">
            <v>81</v>
          </cell>
          <cell r="F1743">
            <v>62</v>
          </cell>
          <cell r="G1743">
            <v>81</v>
          </cell>
          <cell r="H1743">
            <v>60</v>
          </cell>
          <cell r="I1743">
            <v>66</v>
          </cell>
          <cell r="J1743">
            <v>57</v>
          </cell>
          <cell r="K1743">
            <v>72</v>
          </cell>
          <cell r="L1743">
            <v>51</v>
          </cell>
          <cell r="M1743">
            <v>73</v>
          </cell>
          <cell r="N1743">
            <v>46</v>
          </cell>
          <cell r="O1743">
            <v>81</v>
          </cell>
          <cell r="P1743">
            <v>57</v>
          </cell>
          <cell r="Q1743">
            <v>93</v>
          </cell>
          <cell r="R1743">
            <v>68</v>
          </cell>
          <cell r="S1743">
            <v>90</v>
          </cell>
          <cell r="T1743">
            <v>48</v>
          </cell>
          <cell r="U1743">
            <v>84</v>
          </cell>
          <cell r="V1743">
            <v>50</v>
          </cell>
          <cell r="W1743">
            <v>86</v>
          </cell>
          <cell r="X1743">
            <v>55</v>
          </cell>
          <cell r="Y1743">
            <v>85</v>
          </cell>
          <cell r="Z1743">
            <v>53</v>
          </cell>
          <cell r="AA1743">
            <v>81</v>
          </cell>
          <cell r="AB1743">
            <v>48</v>
          </cell>
          <cell r="AC1743">
            <v>76</v>
          </cell>
          <cell r="AD1743">
            <v>49</v>
          </cell>
          <cell r="AE1743">
            <v>88</v>
          </cell>
          <cell r="AF1743">
            <v>57</v>
          </cell>
          <cell r="AG1743">
            <v>66</v>
          </cell>
          <cell r="AH1743">
            <v>52</v>
          </cell>
          <cell r="AI1743">
            <v>74</v>
          </cell>
          <cell r="AJ1743">
            <v>53</v>
          </cell>
          <cell r="AK1743" t="e">
            <v>#N/A</v>
          </cell>
          <cell r="AL1743" t="e">
            <v>#N/A</v>
          </cell>
          <cell r="AM1743">
            <v>69</v>
          </cell>
          <cell r="AN1743">
            <v>62</v>
          </cell>
          <cell r="AO1743">
            <v>68</v>
          </cell>
          <cell r="AP1743">
            <v>60</v>
          </cell>
          <cell r="AQ1743">
            <v>89</v>
          </cell>
          <cell r="AR1743">
            <v>54</v>
          </cell>
          <cell r="AS1743">
            <v>104</v>
          </cell>
          <cell r="AT1743">
            <v>78</v>
          </cell>
          <cell r="AU1743">
            <v>93</v>
          </cell>
          <cell r="AV1743">
            <v>64</v>
          </cell>
          <cell r="AW1743">
            <v>85</v>
          </cell>
          <cell r="AX1743">
            <v>50</v>
          </cell>
          <cell r="AY1743">
            <v>79</v>
          </cell>
          <cell r="AZ1743">
            <v>50</v>
          </cell>
        </row>
        <row r="1744">
          <cell r="B1744">
            <v>36330</v>
          </cell>
          <cell r="C1744">
            <v>65</v>
          </cell>
          <cell r="D1744">
            <v>53</v>
          </cell>
          <cell r="E1744">
            <v>78</v>
          </cell>
          <cell r="F1744">
            <v>48</v>
          </cell>
          <cell r="G1744">
            <v>71</v>
          </cell>
          <cell r="H1744">
            <v>49</v>
          </cell>
          <cell r="I1744">
            <v>70</v>
          </cell>
          <cell r="J1744">
            <v>55</v>
          </cell>
          <cell r="K1744">
            <v>72</v>
          </cell>
          <cell r="L1744">
            <v>54</v>
          </cell>
          <cell r="M1744">
            <v>71</v>
          </cell>
          <cell r="N1744">
            <v>53</v>
          </cell>
          <cell r="O1744">
            <v>80</v>
          </cell>
          <cell r="P1744">
            <v>55</v>
          </cell>
          <cell r="Q1744">
            <v>87</v>
          </cell>
          <cell r="R1744">
            <v>59</v>
          </cell>
          <cell r="S1744">
            <v>83</v>
          </cell>
          <cell r="T1744">
            <v>58</v>
          </cell>
          <cell r="U1744">
            <v>81</v>
          </cell>
          <cell r="V1744">
            <v>50</v>
          </cell>
          <cell r="W1744">
            <v>82</v>
          </cell>
          <cell r="X1744">
            <v>54</v>
          </cell>
          <cell r="Y1744">
            <v>81</v>
          </cell>
          <cell r="Z1744">
            <v>55</v>
          </cell>
          <cell r="AA1744">
            <v>88</v>
          </cell>
          <cell r="AB1744">
            <v>50</v>
          </cell>
          <cell r="AC1744">
            <v>80</v>
          </cell>
          <cell r="AD1744">
            <v>51</v>
          </cell>
          <cell r="AE1744">
            <v>88</v>
          </cell>
          <cell r="AF1744">
            <v>56</v>
          </cell>
          <cell r="AG1744">
            <v>66</v>
          </cell>
          <cell r="AH1744">
            <v>53</v>
          </cell>
          <cell r="AI1744">
            <v>75</v>
          </cell>
          <cell r="AJ1744">
            <v>52</v>
          </cell>
          <cell r="AK1744">
            <v>97</v>
          </cell>
          <cell r="AL1744">
            <v>64</v>
          </cell>
          <cell r="AM1744">
            <v>69</v>
          </cell>
          <cell r="AN1744">
            <v>56</v>
          </cell>
          <cell r="AO1744">
            <v>69</v>
          </cell>
          <cell r="AP1744">
            <v>59</v>
          </cell>
          <cell r="AQ1744">
            <v>90</v>
          </cell>
          <cell r="AR1744">
            <v>62</v>
          </cell>
          <cell r="AS1744">
            <v>107</v>
          </cell>
          <cell r="AT1744">
            <v>79</v>
          </cell>
          <cell r="AU1744">
            <v>94</v>
          </cell>
          <cell r="AV1744">
            <v>69</v>
          </cell>
          <cell r="AW1744">
            <v>92</v>
          </cell>
          <cell r="AX1744">
            <v>59</v>
          </cell>
          <cell r="AY1744">
            <v>86</v>
          </cell>
          <cell r="AZ1744">
            <v>56</v>
          </cell>
        </row>
        <row r="1745">
          <cell r="B1745">
            <v>36331</v>
          </cell>
          <cell r="C1745">
            <v>62</v>
          </cell>
          <cell r="D1745">
            <v>53</v>
          </cell>
          <cell r="E1745">
            <v>73</v>
          </cell>
          <cell r="F1745">
            <v>52</v>
          </cell>
          <cell r="G1745">
            <v>72</v>
          </cell>
          <cell r="H1745">
            <v>47</v>
          </cell>
          <cell r="I1745">
            <v>67</v>
          </cell>
          <cell r="J1745">
            <v>55</v>
          </cell>
          <cell r="K1745">
            <v>68</v>
          </cell>
          <cell r="L1745">
            <v>50</v>
          </cell>
          <cell r="M1745">
            <v>70</v>
          </cell>
          <cell r="N1745">
            <v>45</v>
          </cell>
          <cell r="O1745">
            <v>78</v>
          </cell>
          <cell r="P1745">
            <v>50</v>
          </cell>
          <cell r="Q1745">
            <v>92</v>
          </cell>
          <cell r="R1745">
            <v>55</v>
          </cell>
          <cell r="S1745">
            <v>89</v>
          </cell>
          <cell r="T1745">
            <v>46</v>
          </cell>
          <cell r="U1745">
            <v>84</v>
          </cell>
          <cell r="V1745">
            <v>45</v>
          </cell>
          <cell r="W1745">
            <v>83</v>
          </cell>
          <cell r="X1745">
            <v>43</v>
          </cell>
          <cell r="Y1745">
            <v>86</v>
          </cell>
          <cell r="Z1745">
            <v>57</v>
          </cell>
          <cell r="AA1745">
            <v>87</v>
          </cell>
          <cell r="AB1745">
            <v>55</v>
          </cell>
          <cell r="AC1745">
            <v>82</v>
          </cell>
          <cell r="AD1745">
            <v>52</v>
          </cell>
          <cell r="AE1745">
            <v>92</v>
          </cell>
          <cell r="AF1745">
            <v>54</v>
          </cell>
          <cell r="AG1745">
            <v>69</v>
          </cell>
          <cell r="AH1745">
            <v>51</v>
          </cell>
          <cell r="AI1745">
            <v>80</v>
          </cell>
          <cell r="AJ1745">
            <v>53</v>
          </cell>
          <cell r="AK1745" t="e">
            <v>#N/A</v>
          </cell>
          <cell r="AL1745" t="e">
            <v>#N/A</v>
          </cell>
          <cell r="AM1745">
            <v>73</v>
          </cell>
          <cell r="AN1745">
            <v>61</v>
          </cell>
          <cell r="AO1745">
            <v>65</v>
          </cell>
          <cell r="AP1745">
            <v>59</v>
          </cell>
          <cell r="AQ1745">
            <v>93</v>
          </cell>
          <cell r="AR1745">
            <v>54</v>
          </cell>
          <cell r="AS1745">
            <v>108</v>
          </cell>
          <cell r="AT1745">
            <v>78</v>
          </cell>
          <cell r="AU1745">
            <v>95</v>
          </cell>
          <cell r="AV1745">
            <v>61</v>
          </cell>
          <cell r="AW1745">
            <v>90</v>
          </cell>
          <cell r="AX1745">
            <v>65</v>
          </cell>
          <cell r="AY1745">
            <v>88</v>
          </cell>
          <cell r="AZ1745">
            <v>52</v>
          </cell>
        </row>
        <row r="1746">
          <cell r="B1746">
            <v>36332</v>
          </cell>
          <cell r="C1746">
            <v>61</v>
          </cell>
          <cell r="D1746">
            <v>53</v>
          </cell>
          <cell r="E1746">
            <v>78</v>
          </cell>
          <cell r="F1746">
            <v>54</v>
          </cell>
          <cell r="G1746">
            <v>69</v>
          </cell>
          <cell r="H1746">
            <v>53</v>
          </cell>
          <cell r="I1746">
            <v>66</v>
          </cell>
          <cell r="J1746">
            <v>55</v>
          </cell>
          <cell r="K1746">
            <v>68</v>
          </cell>
          <cell r="L1746">
            <v>54</v>
          </cell>
          <cell r="M1746">
            <v>66</v>
          </cell>
          <cell r="N1746">
            <v>53</v>
          </cell>
          <cell r="O1746">
            <v>77</v>
          </cell>
          <cell r="P1746">
            <v>57</v>
          </cell>
          <cell r="Q1746">
            <v>76</v>
          </cell>
          <cell r="R1746">
            <v>66</v>
          </cell>
          <cell r="S1746">
            <v>81</v>
          </cell>
          <cell r="T1746">
            <v>55</v>
          </cell>
          <cell r="U1746">
            <v>77</v>
          </cell>
          <cell r="V1746">
            <v>54</v>
          </cell>
          <cell r="W1746">
            <v>78</v>
          </cell>
          <cell r="X1746">
            <v>46</v>
          </cell>
          <cell r="Y1746">
            <v>93</v>
          </cell>
          <cell r="Z1746">
            <v>59</v>
          </cell>
          <cell r="AA1746">
            <v>86</v>
          </cell>
          <cell r="AB1746">
            <v>65</v>
          </cell>
          <cell r="AC1746">
            <v>78</v>
          </cell>
          <cell r="AD1746">
            <v>54</v>
          </cell>
          <cell r="AE1746">
            <v>90</v>
          </cell>
          <cell r="AF1746">
            <v>59</v>
          </cell>
          <cell r="AG1746">
            <v>64</v>
          </cell>
          <cell r="AH1746">
            <v>53</v>
          </cell>
          <cell r="AI1746">
            <v>68</v>
          </cell>
          <cell r="AJ1746">
            <v>60</v>
          </cell>
          <cell r="AK1746">
            <v>96</v>
          </cell>
          <cell r="AL1746">
            <v>69</v>
          </cell>
          <cell r="AM1746">
            <v>72</v>
          </cell>
          <cell r="AN1746">
            <v>63</v>
          </cell>
          <cell r="AO1746">
            <v>63</v>
          </cell>
          <cell r="AP1746">
            <v>57</v>
          </cell>
          <cell r="AQ1746">
            <v>88</v>
          </cell>
          <cell r="AR1746">
            <v>66</v>
          </cell>
          <cell r="AS1746">
            <v>106</v>
          </cell>
          <cell r="AT1746">
            <v>82</v>
          </cell>
          <cell r="AU1746">
            <v>91</v>
          </cell>
          <cell r="AV1746">
            <v>69</v>
          </cell>
          <cell r="AW1746">
            <v>89</v>
          </cell>
          <cell r="AX1746">
            <v>65</v>
          </cell>
          <cell r="AY1746">
            <v>84</v>
          </cell>
          <cell r="AZ1746">
            <v>55</v>
          </cell>
        </row>
        <row r="1747">
          <cell r="B1747">
            <v>36333</v>
          </cell>
          <cell r="C1747">
            <v>62</v>
          </cell>
          <cell r="D1747">
            <v>51</v>
          </cell>
          <cell r="E1747">
            <v>81</v>
          </cell>
          <cell r="F1747">
            <v>48</v>
          </cell>
          <cell r="G1747">
            <v>73</v>
          </cell>
          <cell r="H1747">
            <v>50</v>
          </cell>
          <cell r="I1747">
            <v>70</v>
          </cell>
          <cell r="J1747">
            <v>55</v>
          </cell>
          <cell r="K1747">
            <v>73</v>
          </cell>
          <cell r="L1747">
            <v>55</v>
          </cell>
          <cell r="M1747">
            <v>73</v>
          </cell>
          <cell r="N1747">
            <v>51</v>
          </cell>
          <cell r="O1747">
            <v>87</v>
          </cell>
          <cell r="P1747">
            <v>53</v>
          </cell>
          <cell r="Q1747">
            <v>78</v>
          </cell>
          <cell r="R1747">
            <v>54</v>
          </cell>
          <cell r="S1747">
            <v>77</v>
          </cell>
          <cell r="T1747">
            <v>54</v>
          </cell>
          <cell r="U1747">
            <v>71</v>
          </cell>
          <cell r="V1747">
            <v>55</v>
          </cell>
          <cell r="W1747">
            <v>71</v>
          </cell>
          <cell r="X1747">
            <v>48</v>
          </cell>
          <cell r="Y1747">
            <v>77</v>
          </cell>
          <cell r="Z1747">
            <v>53</v>
          </cell>
          <cell r="AA1747">
            <v>75</v>
          </cell>
          <cell r="AB1747">
            <v>48</v>
          </cell>
          <cell r="AC1747">
            <v>81</v>
          </cell>
          <cell r="AD1747">
            <v>54</v>
          </cell>
          <cell r="AE1747">
            <v>96</v>
          </cell>
          <cell r="AF1747">
            <v>61</v>
          </cell>
          <cell r="AG1747">
            <v>75</v>
          </cell>
          <cell r="AH1747">
            <v>53</v>
          </cell>
          <cell r="AI1747">
            <v>70</v>
          </cell>
          <cell r="AJ1747">
            <v>60</v>
          </cell>
          <cell r="AK1747">
            <v>98</v>
          </cell>
          <cell r="AL1747">
            <v>68</v>
          </cell>
          <cell r="AM1747">
            <v>71</v>
          </cell>
          <cell r="AN1747">
            <v>62</v>
          </cell>
          <cell r="AO1747">
            <v>64</v>
          </cell>
          <cell r="AP1747">
            <v>59</v>
          </cell>
          <cell r="AQ1747">
            <v>89</v>
          </cell>
          <cell r="AR1747">
            <v>59</v>
          </cell>
          <cell r="AS1747">
            <v>102</v>
          </cell>
          <cell r="AT1747">
            <v>73</v>
          </cell>
          <cell r="AU1747">
            <v>81</v>
          </cell>
          <cell r="AV1747">
            <v>60</v>
          </cell>
          <cell r="AW1747">
            <v>91</v>
          </cell>
          <cell r="AX1747">
            <v>57</v>
          </cell>
          <cell r="AY1747">
            <v>84</v>
          </cell>
          <cell r="AZ1747">
            <v>55</v>
          </cell>
        </row>
        <row r="1748">
          <cell r="B1748">
            <v>36334</v>
          </cell>
          <cell r="C1748">
            <v>69</v>
          </cell>
          <cell r="D1748">
            <v>53</v>
          </cell>
          <cell r="E1748">
            <v>82</v>
          </cell>
          <cell r="F1748">
            <v>50</v>
          </cell>
          <cell r="G1748">
            <v>75</v>
          </cell>
          <cell r="H1748">
            <v>46</v>
          </cell>
          <cell r="I1748">
            <v>80</v>
          </cell>
          <cell r="J1748">
            <v>59</v>
          </cell>
          <cell r="K1748">
            <v>82</v>
          </cell>
          <cell r="L1748">
            <v>50</v>
          </cell>
          <cell r="M1748">
            <v>82</v>
          </cell>
          <cell r="N1748">
            <v>46</v>
          </cell>
          <cell r="O1748">
            <v>93</v>
          </cell>
          <cell r="P1748">
            <v>54</v>
          </cell>
          <cell r="Q1748">
            <v>82</v>
          </cell>
          <cell r="R1748">
            <v>52</v>
          </cell>
          <cell r="S1748">
            <v>79</v>
          </cell>
          <cell r="T1748">
            <v>52</v>
          </cell>
          <cell r="U1748">
            <v>75</v>
          </cell>
          <cell r="V1748">
            <v>53</v>
          </cell>
          <cell r="W1748">
            <v>73</v>
          </cell>
          <cell r="X1748">
            <v>48</v>
          </cell>
          <cell r="Y1748">
            <v>82</v>
          </cell>
          <cell r="Z1748">
            <v>53</v>
          </cell>
          <cell r="AA1748">
            <v>84</v>
          </cell>
          <cell r="AB1748">
            <v>44</v>
          </cell>
          <cell r="AC1748">
            <v>80</v>
          </cell>
          <cell r="AD1748">
            <v>48</v>
          </cell>
          <cell r="AE1748">
            <v>91</v>
          </cell>
          <cell r="AF1748">
            <v>57</v>
          </cell>
          <cell r="AG1748">
            <v>73</v>
          </cell>
          <cell r="AH1748">
            <v>52</v>
          </cell>
          <cell r="AI1748">
            <v>80</v>
          </cell>
          <cell r="AJ1748">
            <v>59</v>
          </cell>
          <cell r="AK1748">
            <v>102</v>
          </cell>
          <cell r="AL1748">
            <v>72</v>
          </cell>
          <cell r="AM1748">
            <v>71</v>
          </cell>
          <cell r="AN1748">
            <v>61</v>
          </cell>
          <cell r="AO1748">
            <v>69</v>
          </cell>
          <cell r="AP1748">
            <v>57</v>
          </cell>
          <cell r="AQ1748">
            <v>93</v>
          </cell>
          <cell r="AR1748">
            <v>59</v>
          </cell>
          <cell r="AS1748">
            <v>102</v>
          </cell>
          <cell r="AT1748">
            <v>75</v>
          </cell>
          <cell r="AU1748">
            <v>82</v>
          </cell>
          <cell r="AV1748">
            <v>57</v>
          </cell>
          <cell r="AW1748">
            <v>93</v>
          </cell>
          <cell r="AX1748">
            <v>57</v>
          </cell>
          <cell r="AY1748">
            <v>86</v>
          </cell>
          <cell r="AZ1748">
            <v>55</v>
          </cell>
        </row>
        <row r="1749">
          <cell r="B1749">
            <v>36335</v>
          </cell>
          <cell r="C1749">
            <v>64</v>
          </cell>
          <cell r="D1749">
            <v>53</v>
          </cell>
          <cell r="E1749">
            <v>75</v>
          </cell>
          <cell r="F1749">
            <v>55</v>
          </cell>
          <cell r="G1749">
            <v>77</v>
          </cell>
          <cell r="H1749">
            <v>54</v>
          </cell>
          <cell r="I1749">
            <v>66</v>
          </cell>
          <cell r="J1749">
            <v>52</v>
          </cell>
          <cell r="K1749">
            <v>66</v>
          </cell>
          <cell r="L1749">
            <v>48</v>
          </cell>
          <cell r="M1749">
            <v>64</v>
          </cell>
          <cell r="N1749">
            <v>48</v>
          </cell>
          <cell r="O1749">
            <v>80</v>
          </cell>
          <cell r="P1749">
            <v>54</v>
          </cell>
          <cell r="Q1749">
            <v>89</v>
          </cell>
          <cell r="R1749">
            <v>64</v>
          </cell>
          <cell r="S1749">
            <v>89</v>
          </cell>
          <cell r="T1749">
            <v>45</v>
          </cell>
          <cell r="U1749">
            <v>86</v>
          </cell>
          <cell r="V1749">
            <v>48</v>
          </cell>
          <cell r="W1749">
            <v>82</v>
          </cell>
          <cell r="X1749">
            <v>45</v>
          </cell>
          <cell r="Y1749">
            <v>89</v>
          </cell>
          <cell r="Z1749">
            <v>55</v>
          </cell>
          <cell r="AA1749">
            <v>88</v>
          </cell>
          <cell r="AB1749">
            <v>46</v>
          </cell>
          <cell r="AC1749">
            <v>84</v>
          </cell>
          <cell r="AD1749">
            <v>53</v>
          </cell>
          <cell r="AE1749">
            <v>84</v>
          </cell>
          <cell r="AF1749">
            <v>55</v>
          </cell>
          <cell r="AG1749">
            <v>66</v>
          </cell>
          <cell r="AH1749">
            <v>53</v>
          </cell>
          <cell r="AI1749">
            <v>80</v>
          </cell>
          <cell r="AJ1749">
            <v>60</v>
          </cell>
          <cell r="AK1749">
            <v>98</v>
          </cell>
          <cell r="AL1749">
            <v>69</v>
          </cell>
          <cell r="AM1749">
            <v>71</v>
          </cell>
          <cell r="AN1749">
            <v>61</v>
          </cell>
          <cell r="AO1749">
            <v>70</v>
          </cell>
          <cell r="AP1749">
            <v>62</v>
          </cell>
          <cell r="AQ1749">
            <v>88</v>
          </cell>
          <cell r="AR1749">
            <v>59</v>
          </cell>
          <cell r="AS1749">
            <v>104</v>
          </cell>
          <cell r="AT1749">
            <v>78</v>
          </cell>
          <cell r="AU1749">
            <v>97</v>
          </cell>
          <cell r="AV1749">
            <v>59</v>
          </cell>
          <cell r="AW1749">
            <v>93</v>
          </cell>
          <cell r="AX1749">
            <v>59</v>
          </cell>
          <cell r="AY1749">
            <v>87</v>
          </cell>
          <cell r="AZ1749">
            <v>59</v>
          </cell>
        </row>
        <row r="1750">
          <cell r="B1750">
            <v>36336</v>
          </cell>
          <cell r="C1750">
            <v>66</v>
          </cell>
          <cell r="D1750">
            <v>51</v>
          </cell>
          <cell r="E1750">
            <v>73</v>
          </cell>
          <cell r="F1750">
            <v>53</v>
          </cell>
          <cell r="G1750">
            <v>66</v>
          </cell>
          <cell r="H1750">
            <v>47</v>
          </cell>
          <cell r="I1750">
            <v>61</v>
          </cell>
          <cell r="J1750">
            <v>52</v>
          </cell>
          <cell r="K1750">
            <v>64</v>
          </cell>
          <cell r="L1750">
            <v>48</v>
          </cell>
          <cell r="M1750">
            <v>66</v>
          </cell>
          <cell r="N1750">
            <v>44</v>
          </cell>
          <cell r="O1750">
            <v>74</v>
          </cell>
          <cell r="P1750">
            <v>49</v>
          </cell>
          <cell r="Q1750">
            <v>70</v>
          </cell>
          <cell r="R1750">
            <v>55</v>
          </cell>
          <cell r="S1750">
            <v>71</v>
          </cell>
          <cell r="T1750">
            <v>61</v>
          </cell>
          <cell r="U1750">
            <v>68</v>
          </cell>
          <cell r="V1750">
            <v>51</v>
          </cell>
          <cell r="W1750">
            <v>64</v>
          </cell>
          <cell r="X1750">
            <v>51</v>
          </cell>
          <cell r="Y1750">
            <v>84</v>
          </cell>
          <cell r="Z1750">
            <v>66</v>
          </cell>
          <cell r="AA1750">
            <v>90</v>
          </cell>
          <cell r="AB1750">
            <v>55</v>
          </cell>
          <cell r="AC1750">
            <v>86</v>
          </cell>
          <cell r="AD1750">
            <v>56</v>
          </cell>
          <cell r="AE1750">
            <v>86</v>
          </cell>
          <cell r="AF1750">
            <v>55</v>
          </cell>
          <cell r="AG1750">
            <v>65</v>
          </cell>
          <cell r="AH1750">
            <v>52</v>
          </cell>
          <cell r="AI1750">
            <v>74</v>
          </cell>
          <cell r="AJ1750">
            <v>56</v>
          </cell>
          <cell r="AK1750">
            <v>91</v>
          </cell>
          <cell r="AL1750">
            <v>65</v>
          </cell>
          <cell r="AM1750">
            <v>70</v>
          </cell>
          <cell r="AN1750">
            <v>62</v>
          </cell>
          <cell r="AO1750">
            <v>68</v>
          </cell>
          <cell r="AP1750">
            <v>61</v>
          </cell>
          <cell r="AQ1750">
            <v>84</v>
          </cell>
          <cell r="AR1750">
            <v>57</v>
          </cell>
          <cell r="AS1750">
            <v>102</v>
          </cell>
          <cell r="AT1750">
            <v>82</v>
          </cell>
          <cell r="AU1750">
            <v>82</v>
          </cell>
          <cell r="AV1750">
            <v>72</v>
          </cell>
          <cell r="AW1750">
            <v>96</v>
          </cell>
          <cell r="AX1750">
            <v>66</v>
          </cell>
          <cell r="AY1750">
            <v>90</v>
          </cell>
          <cell r="AZ1750">
            <v>60</v>
          </cell>
        </row>
        <row r="1751">
          <cell r="B1751">
            <v>36337</v>
          </cell>
          <cell r="C1751">
            <v>62</v>
          </cell>
          <cell r="D1751">
            <v>51</v>
          </cell>
          <cell r="E1751">
            <v>73</v>
          </cell>
          <cell r="F1751">
            <v>40</v>
          </cell>
          <cell r="G1751">
            <v>64</v>
          </cell>
          <cell r="H1751">
            <v>44</v>
          </cell>
          <cell r="I1751">
            <v>62</v>
          </cell>
          <cell r="J1751">
            <v>53</v>
          </cell>
          <cell r="K1751">
            <v>63</v>
          </cell>
          <cell r="L1751">
            <v>49</v>
          </cell>
          <cell r="M1751">
            <v>68</v>
          </cell>
          <cell r="N1751">
            <v>48</v>
          </cell>
          <cell r="O1751">
            <v>72</v>
          </cell>
          <cell r="P1751">
            <v>50</v>
          </cell>
          <cell r="Q1751">
            <v>78</v>
          </cell>
          <cell r="R1751">
            <v>47</v>
          </cell>
          <cell r="S1751">
            <v>74</v>
          </cell>
          <cell r="T1751">
            <v>35</v>
          </cell>
          <cell r="U1751">
            <v>70</v>
          </cell>
          <cell r="V1751">
            <v>37</v>
          </cell>
          <cell r="W1751">
            <v>66</v>
          </cell>
          <cell r="X1751">
            <v>36</v>
          </cell>
          <cell r="Y1751">
            <v>75</v>
          </cell>
          <cell r="Z1751">
            <v>47</v>
          </cell>
          <cell r="AA1751">
            <v>77</v>
          </cell>
          <cell r="AB1751">
            <v>47</v>
          </cell>
          <cell r="AC1751">
            <v>78</v>
          </cell>
          <cell r="AD1751">
            <v>56</v>
          </cell>
          <cell r="AE1751">
            <v>91</v>
          </cell>
          <cell r="AF1751">
            <v>56</v>
          </cell>
          <cell r="AG1751">
            <v>70</v>
          </cell>
          <cell r="AH1751">
            <v>50</v>
          </cell>
          <cell r="AI1751">
            <v>80</v>
          </cell>
          <cell r="AJ1751">
            <v>51</v>
          </cell>
          <cell r="AK1751">
            <v>93</v>
          </cell>
          <cell r="AL1751">
            <v>63</v>
          </cell>
          <cell r="AM1751">
            <v>74</v>
          </cell>
          <cell r="AN1751">
            <v>63</v>
          </cell>
          <cell r="AO1751">
            <v>67</v>
          </cell>
          <cell r="AP1751">
            <v>59</v>
          </cell>
          <cell r="AQ1751">
            <v>85</v>
          </cell>
          <cell r="AR1751">
            <v>52</v>
          </cell>
          <cell r="AS1751">
            <v>102</v>
          </cell>
          <cell r="AT1751">
            <v>80</v>
          </cell>
          <cell r="AU1751">
            <v>81</v>
          </cell>
          <cell r="AV1751">
            <v>57</v>
          </cell>
          <cell r="AW1751">
            <v>97</v>
          </cell>
          <cell r="AX1751">
            <v>62</v>
          </cell>
          <cell r="AY1751">
            <v>84</v>
          </cell>
          <cell r="AZ1751">
            <v>57</v>
          </cell>
        </row>
        <row r="1752">
          <cell r="B1752">
            <v>36338</v>
          </cell>
          <cell r="C1752">
            <v>64</v>
          </cell>
          <cell r="D1752">
            <v>50</v>
          </cell>
          <cell r="E1752">
            <v>75</v>
          </cell>
          <cell r="F1752">
            <v>48</v>
          </cell>
          <cell r="G1752">
            <v>70</v>
          </cell>
          <cell r="H1752">
            <v>45</v>
          </cell>
          <cell r="I1752">
            <v>66</v>
          </cell>
          <cell r="J1752">
            <v>52</v>
          </cell>
          <cell r="K1752">
            <v>68</v>
          </cell>
          <cell r="L1752">
            <v>48</v>
          </cell>
          <cell r="M1752">
            <v>70</v>
          </cell>
          <cell r="N1752">
            <v>41</v>
          </cell>
          <cell r="O1752">
            <v>80</v>
          </cell>
          <cell r="P1752">
            <v>45</v>
          </cell>
          <cell r="Q1752">
            <v>75</v>
          </cell>
          <cell r="R1752">
            <v>46</v>
          </cell>
          <cell r="S1752">
            <v>73</v>
          </cell>
          <cell r="T1752">
            <v>42</v>
          </cell>
          <cell r="U1752">
            <v>70</v>
          </cell>
          <cell r="V1752">
            <v>48</v>
          </cell>
          <cell r="W1752">
            <v>70</v>
          </cell>
          <cell r="X1752">
            <v>39</v>
          </cell>
          <cell r="Y1752">
            <v>63</v>
          </cell>
          <cell r="Z1752">
            <v>48</v>
          </cell>
          <cell r="AA1752">
            <v>84</v>
          </cell>
          <cell r="AB1752">
            <v>44</v>
          </cell>
          <cell r="AC1752">
            <v>75</v>
          </cell>
          <cell r="AD1752">
            <v>48</v>
          </cell>
          <cell r="AE1752">
            <v>97</v>
          </cell>
          <cell r="AF1752">
            <v>55</v>
          </cell>
          <cell r="AG1752">
            <v>82</v>
          </cell>
          <cell r="AH1752">
            <v>51</v>
          </cell>
          <cell r="AI1752">
            <v>75</v>
          </cell>
          <cell r="AJ1752">
            <v>61</v>
          </cell>
          <cell r="AK1752">
            <v>96</v>
          </cell>
          <cell r="AL1752">
            <v>63</v>
          </cell>
          <cell r="AM1752">
            <v>72</v>
          </cell>
          <cell r="AN1752">
            <v>63</v>
          </cell>
          <cell r="AO1752">
            <v>69</v>
          </cell>
          <cell r="AP1752">
            <v>60</v>
          </cell>
          <cell r="AQ1752">
            <v>87</v>
          </cell>
          <cell r="AR1752">
            <v>51</v>
          </cell>
          <cell r="AS1752">
            <v>102</v>
          </cell>
          <cell r="AT1752">
            <v>78</v>
          </cell>
          <cell r="AU1752">
            <v>82</v>
          </cell>
          <cell r="AV1752">
            <v>55</v>
          </cell>
          <cell r="AW1752">
            <v>95</v>
          </cell>
          <cell r="AX1752">
            <v>64</v>
          </cell>
          <cell r="AY1752">
            <v>84</v>
          </cell>
          <cell r="AZ1752">
            <v>59</v>
          </cell>
        </row>
        <row r="1753">
          <cell r="B1753">
            <v>36339</v>
          </cell>
          <cell r="C1753">
            <v>60</v>
          </cell>
          <cell r="D1753">
            <v>48</v>
          </cell>
          <cell r="E1753">
            <v>79</v>
          </cell>
          <cell r="F1753">
            <v>43</v>
          </cell>
          <cell r="G1753">
            <v>68</v>
          </cell>
          <cell r="H1753">
            <v>46</v>
          </cell>
          <cell r="I1753">
            <v>66</v>
          </cell>
          <cell r="J1753">
            <v>51</v>
          </cell>
          <cell r="K1753">
            <v>71</v>
          </cell>
          <cell r="L1753">
            <v>46</v>
          </cell>
          <cell r="M1753">
            <v>73</v>
          </cell>
          <cell r="N1753">
            <v>42</v>
          </cell>
          <cell r="O1753">
            <v>89</v>
          </cell>
          <cell r="P1753">
            <v>50</v>
          </cell>
          <cell r="Q1753">
            <v>82</v>
          </cell>
          <cell r="R1753">
            <v>48</v>
          </cell>
          <cell r="S1753">
            <v>79</v>
          </cell>
          <cell r="T1753">
            <v>37</v>
          </cell>
          <cell r="U1753">
            <v>75</v>
          </cell>
          <cell r="V1753">
            <v>42</v>
          </cell>
          <cell r="W1753">
            <v>73</v>
          </cell>
          <cell r="X1753">
            <v>42</v>
          </cell>
          <cell r="Y1753">
            <v>75</v>
          </cell>
          <cell r="Z1753">
            <v>44</v>
          </cell>
          <cell r="AA1753">
            <v>78</v>
          </cell>
          <cell r="AB1753">
            <v>39</v>
          </cell>
          <cell r="AC1753">
            <v>71</v>
          </cell>
          <cell r="AD1753">
            <v>43</v>
          </cell>
          <cell r="AE1753">
            <v>99</v>
          </cell>
          <cell r="AF1753">
            <v>62</v>
          </cell>
          <cell r="AG1753">
            <v>82</v>
          </cell>
          <cell r="AH1753">
            <v>53</v>
          </cell>
          <cell r="AI1753">
            <v>78</v>
          </cell>
          <cell r="AJ1753">
            <v>61</v>
          </cell>
          <cell r="AK1753">
            <v>100</v>
          </cell>
          <cell r="AL1753">
            <v>66</v>
          </cell>
          <cell r="AM1753">
            <v>73</v>
          </cell>
          <cell r="AN1753">
            <v>63</v>
          </cell>
          <cell r="AO1753">
            <v>69</v>
          </cell>
          <cell r="AP1753">
            <v>60</v>
          </cell>
          <cell r="AQ1753">
            <v>93</v>
          </cell>
          <cell r="AR1753">
            <v>57</v>
          </cell>
          <cell r="AS1753">
            <v>108</v>
          </cell>
          <cell r="AT1753">
            <v>75</v>
          </cell>
          <cell r="AU1753">
            <v>84</v>
          </cell>
          <cell r="AV1753">
            <v>57</v>
          </cell>
          <cell r="AW1753">
            <v>96</v>
          </cell>
          <cell r="AX1753">
            <v>57</v>
          </cell>
          <cell r="AY1753">
            <v>75</v>
          </cell>
          <cell r="AZ1753">
            <v>48</v>
          </cell>
        </row>
        <row r="1754">
          <cell r="B1754">
            <v>36340</v>
          </cell>
          <cell r="C1754">
            <v>64</v>
          </cell>
          <cell r="D1754">
            <v>53</v>
          </cell>
          <cell r="E1754">
            <v>82</v>
          </cell>
          <cell r="F1754">
            <v>53</v>
          </cell>
          <cell r="G1754">
            <v>75</v>
          </cell>
          <cell r="H1754">
            <v>51</v>
          </cell>
          <cell r="I1754">
            <v>78</v>
          </cell>
          <cell r="J1754">
            <v>57</v>
          </cell>
          <cell r="K1754">
            <v>82</v>
          </cell>
          <cell r="L1754">
            <v>55</v>
          </cell>
          <cell r="M1754">
            <v>84</v>
          </cell>
          <cell r="N1754">
            <v>44</v>
          </cell>
          <cell r="O1754">
            <v>91</v>
          </cell>
          <cell r="P1754">
            <v>55</v>
          </cell>
          <cell r="Q1754">
            <v>84</v>
          </cell>
          <cell r="R1754">
            <v>60</v>
          </cell>
          <cell r="S1754">
            <v>81</v>
          </cell>
          <cell r="T1754">
            <v>55</v>
          </cell>
          <cell r="U1754">
            <v>69</v>
          </cell>
          <cell r="V1754">
            <v>54</v>
          </cell>
          <cell r="W1754">
            <v>71</v>
          </cell>
          <cell r="X1754">
            <v>52</v>
          </cell>
          <cell r="Y1754">
            <v>75</v>
          </cell>
          <cell r="Z1754">
            <v>55</v>
          </cell>
          <cell r="AA1754">
            <v>75</v>
          </cell>
          <cell r="AB1754">
            <v>45</v>
          </cell>
          <cell r="AC1754">
            <v>78</v>
          </cell>
          <cell r="AD1754">
            <v>46</v>
          </cell>
          <cell r="AE1754">
            <v>100</v>
          </cell>
          <cell r="AF1754">
            <v>63</v>
          </cell>
          <cell r="AG1754">
            <v>81</v>
          </cell>
          <cell r="AH1754">
            <v>54</v>
          </cell>
          <cell r="AI1754">
            <v>82</v>
          </cell>
          <cell r="AJ1754">
            <v>61</v>
          </cell>
          <cell r="AK1754">
            <v>104</v>
          </cell>
          <cell r="AL1754">
            <v>70</v>
          </cell>
          <cell r="AM1754">
            <v>73</v>
          </cell>
          <cell r="AN1754">
            <v>63</v>
          </cell>
          <cell r="AO1754">
            <v>72</v>
          </cell>
          <cell r="AP1754">
            <v>62</v>
          </cell>
          <cell r="AQ1754">
            <v>95</v>
          </cell>
          <cell r="AR1754">
            <v>57</v>
          </cell>
          <cell r="AS1754">
            <v>109</v>
          </cell>
          <cell r="AT1754">
            <v>80</v>
          </cell>
          <cell r="AU1754">
            <v>84</v>
          </cell>
          <cell r="AV1754">
            <v>57</v>
          </cell>
          <cell r="AW1754">
            <v>95</v>
          </cell>
          <cell r="AX1754">
            <v>57</v>
          </cell>
          <cell r="AY1754">
            <v>84</v>
          </cell>
          <cell r="AZ1754">
            <v>53</v>
          </cell>
        </row>
        <row r="1755">
          <cell r="B1755">
            <v>36341</v>
          </cell>
          <cell r="C1755">
            <v>64</v>
          </cell>
          <cell r="D1755">
            <v>55</v>
          </cell>
          <cell r="E1755">
            <v>82</v>
          </cell>
          <cell r="F1755">
            <v>51</v>
          </cell>
          <cell r="G1755">
            <v>75</v>
          </cell>
          <cell r="H1755">
            <v>50</v>
          </cell>
          <cell r="I1755">
            <v>70</v>
          </cell>
          <cell r="J1755">
            <v>60</v>
          </cell>
          <cell r="K1755">
            <v>75</v>
          </cell>
          <cell r="L1755">
            <v>57</v>
          </cell>
          <cell r="M1755">
            <v>78</v>
          </cell>
          <cell r="N1755">
            <v>55</v>
          </cell>
          <cell r="O1755">
            <v>90</v>
          </cell>
          <cell r="P1755">
            <v>57</v>
          </cell>
          <cell r="Q1755">
            <v>84</v>
          </cell>
          <cell r="R1755">
            <v>57</v>
          </cell>
          <cell r="S1755">
            <v>80</v>
          </cell>
          <cell r="T1755">
            <v>53</v>
          </cell>
          <cell r="U1755">
            <v>68</v>
          </cell>
          <cell r="V1755">
            <v>54</v>
          </cell>
          <cell r="W1755">
            <v>64</v>
          </cell>
          <cell r="X1755">
            <v>46</v>
          </cell>
          <cell r="Y1755">
            <v>68</v>
          </cell>
          <cell r="Z1755">
            <v>51</v>
          </cell>
          <cell r="AA1755">
            <v>73</v>
          </cell>
          <cell r="AB1755">
            <v>48</v>
          </cell>
          <cell r="AC1755">
            <v>75</v>
          </cell>
          <cell r="AD1755">
            <v>51</v>
          </cell>
          <cell r="AE1755">
            <v>102</v>
          </cell>
          <cell r="AF1755">
            <v>66</v>
          </cell>
          <cell r="AG1755">
            <v>87</v>
          </cell>
          <cell r="AH1755">
            <v>55</v>
          </cell>
          <cell r="AI1755">
            <v>80</v>
          </cell>
          <cell r="AJ1755">
            <v>61</v>
          </cell>
          <cell r="AK1755">
            <v>106</v>
          </cell>
          <cell r="AL1755">
            <v>72</v>
          </cell>
          <cell r="AM1755">
            <v>73</v>
          </cell>
          <cell r="AN1755">
            <v>64</v>
          </cell>
          <cell r="AO1755">
            <v>70</v>
          </cell>
          <cell r="AP1755">
            <v>61</v>
          </cell>
          <cell r="AQ1755">
            <v>97</v>
          </cell>
          <cell r="AR1755">
            <v>61</v>
          </cell>
          <cell r="AS1755">
            <v>111</v>
          </cell>
          <cell r="AT1755">
            <v>79</v>
          </cell>
          <cell r="AU1755">
            <v>86</v>
          </cell>
          <cell r="AV1755">
            <v>59</v>
          </cell>
          <cell r="AW1755">
            <v>96</v>
          </cell>
          <cell r="AX1755">
            <v>55</v>
          </cell>
          <cell r="AY1755">
            <v>84</v>
          </cell>
          <cell r="AZ1755">
            <v>50</v>
          </cell>
        </row>
        <row r="1756">
          <cell r="B1756">
            <v>36342</v>
          </cell>
          <cell r="C1756">
            <v>63</v>
          </cell>
          <cell r="D1756">
            <v>50</v>
          </cell>
          <cell r="E1756">
            <v>73</v>
          </cell>
          <cell r="F1756">
            <v>52</v>
          </cell>
          <cell r="G1756">
            <v>72</v>
          </cell>
          <cell r="H1756">
            <v>50</v>
          </cell>
          <cell r="I1756">
            <v>66</v>
          </cell>
          <cell r="J1756">
            <v>54</v>
          </cell>
          <cell r="K1756">
            <v>69</v>
          </cell>
          <cell r="L1756">
            <v>52</v>
          </cell>
          <cell r="M1756">
            <v>69</v>
          </cell>
          <cell r="N1756">
            <v>51</v>
          </cell>
          <cell r="O1756">
            <v>82</v>
          </cell>
          <cell r="P1756">
            <v>55</v>
          </cell>
          <cell r="Q1756">
            <v>82</v>
          </cell>
          <cell r="R1756">
            <v>55</v>
          </cell>
          <cell r="S1756">
            <v>84</v>
          </cell>
          <cell r="T1756">
            <v>42</v>
          </cell>
          <cell r="U1756">
            <v>68</v>
          </cell>
          <cell r="V1756">
            <v>44</v>
          </cell>
          <cell r="W1756">
            <v>64</v>
          </cell>
          <cell r="X1756">
            <v>44</v>
          </cell>
          <cell r="Y1756">
            <v>78</v>
          </cell>
          <cell r="Z1756">
            <v>48</v>
          </cell>
          <cell r="AA1756">
            <v>86</v>
          </cell>
          <cell r="AB1756">
            <v>44</v>
          </cell>
          <cell r="AC1756">
            <v>79</v>
          </cell>
          <cell r="AD1756">
            <v>45</v>
          </cell>
          <cell r="AE1756">
            <v>102</v>
          </cell>
          <cell r="AF1756">
            <v>64</v>
          </cell>
          <cell r="AG1756">
            <v>71</v>
          </cell>
          <cell r="AH1756">
            <v>55</v>
          </cell>
          <cell r="AI1756">
            <v>72</v>
          </cell>
          <cell r="AJ1756">
            <v>61</v>
          </cell>
          <cell r="AK1756">
            <v>106</v>
          </cell>
          <cell r="AL1756">
            <v>73</v>
          </cell>
          <cell r="AM1756">
            <v>72</v>
          </cell>
          <cell r="AN1756">
            <v>64</v>
          </cell>
          <cell r="AO1756">
            <v>68</v>
          </cell>
          <cell r="AP1756">
            <v>61</v>
          </cell>
          <cell r="AQ1756">
            <v>96</v>
          </cell>
          <cell r="AR1756">
            <v>61</v>
          </cell>
          <cell r="AS1756">
            <v>111</v>
          </cell>
          <cell r="AT1756">
            <v>84</v>
          </cell>
          <cell r="AU1756">
            <v>91</v>
          </cell>
          <cell r="AV1756">
            <v>60</v>
          </cell>
          <cell r="AW1756">
            <v>100</v>
          </cell>
          <cell r="AX1756">
            <v>63</v>
          </cell>
          <cell r="AY1756">
            <v>88</v>
          </cell>
          <cell r="AZ1756">
            <v>54</v>
          </cell>
        </row>
        <row r="1757">
          <cell r="B1757">
            <v>36343</v>
          </cell>
          <cell r="C1757">
            <v>62</v>
          </cell>
          <cell r="D1757">
            <v>49</v>
          </cell>
          <cell r="E1757">
            <v>68</v>
          </cell>
          <cell r="F1757">
            <v>47</v>
          </cell>
          <cell r="G1757">
            <v>63</v>
          </cell>
          <cell r="H1757">
            <v>46</v>
          </cell>
          <cell r="I1757">
            <v>62</v>
          </cell>
          <cell r="J1757">
            <v>53</v>
          </cell>
          <cell r="K1757">
            <v>60</v>
          </cell>
          <cell r="L1757">
            <v>51</v>
          </cell>
          <cell r="M1757">
            <v>63</v>
          </cell>
          <cell r="N1757">
            <v>51</v>
          </cell>
          <cell r="O1757">
            <v>72</v>
          </cell>
          <cell r="P1757">
            <v>53</v>
          </cell>
          <cell r="Q1757">
            <v>76</v>
          </cell>
          <cell r="R1757">
            <v>50</v>
          </cell>
          <cell r="S1757">
            <v>81</v>
          </cell>
          <cell r="T1757">
            <v>55</v>
          </cell>
          <cell r="U1757">
            <v>69</v>
          </cell>
          <cell r="V1757">
            <v>40</v>
          </cell>
          <cell r="W1757">
            <v>66</v>
          </cell>
          <cell r="X1757">
            <v>41</v>
          </cell>
          <cell r="Y1757">
            <v>76</v>
          </cell>
          <cell r="Z1757">
            <v>50</v>
          </cell>
          <cell r="AA1757">
            <v>95</v>
          </cell>
          <cell r="AB1757">
            <v>48</v>
          </cell>
          <cell r="AC1757">
            <v>88</v>
          </cell>
          <cell r="AD1757">
            <v>57</v>
          </cell>
          <cell r="AE1757">
            <v>86</v>
          </cell>
          <cell r="AF1757">
            <v>60</v>
          </cell>
          <cell r="AG1757">
            <v>66</v>
          </cell>
          <cell r="AH1757">
            <v>53</v>
          </cell>
          <cell r="AI1757">
            <v>80</v>
          </cell>
          <cell r="AJ1757">
            <v>54</v>
          </cell>
          <cell r="AK1757">
            <v>97</v>
          </cell>
          <cell r="AL1757">
            <v>72</v>
          </cell>
          <cell r="AM1757">
            <v>74</v>
          </cell>
          <cell r="AN1757">
            <v>65</v>
          </cell>
          <cell r="AO1757">
            <v>65</v>
          </cell>
          <cell r="AP1757">
            <v>61</v>
          </cell>
          <cell r="AQ1757">
            <v>91</v>
          </cell>
          <cell r="AR1757">
            <v>60</v>
          </cell>
          <cell r="AS1757">
            <v>107</v>
          </cell>
          <cell r="AT1757">
            <v>88</v>
          </cell>
          <cell r="AU1757">
            <v>95</v>
          </cell>
          <cell r="AV1757">
            <v>63</v>
          </cell>
          <cell r="AW1757">
            <v>101</v>
          </cell>
          <cell r="AX1757">
            <v>72</v>
          </cell>
          <cell r="AY1757">
            <v>95</v>
          </cell>
          <cell r="AZ1757">
            <v>65</v>
          </cell>
        </row>
        <row r="1758">
          <cell r="B1758">
            <v>36344</v>
          </cell>
          <cell r="C1758">
            <v>61</v>
          </cell>
          <cell r="D1758">
            <v>50</v>
          </cell>
          <cell r="E1758">
            <v>70</v>
          </cell>
          <cell r="F1758">
            <v>36</v>
          </cell>
          <cell r="G1758">
            <v>65</v>
          </cell>
          <cell r="H1758">
            <v>41</v>
          </cell>
          <cell r="I1758">
            <v>64</v>
          </cell>
          <cell r="J1758">
            <v>50</v>
          </cell>
          <cell r="K1758">
            <v>66</v>
          </cell>
          <cell r="L1758">
            <v>47</v>
          </cell>
          <cell r="M1758">
            <v>65</v>
          </cell>
          <cell r="N1758">
            <v>47</v>
          </cell>
          <cell r="O1758">
            <v>67</v>
          </cell>
          <cell r="P1758">
            <v>52</v>
          </cell>
          <cell r="Q1758">
            <v>75</v>
          </cell>
          <cell r="R1758">
            <v>50</v>
          </cell>
          <cell r="S1758">
            <v>80</v>
          </cell>
          <cell r="T1758">
            <v>50</v>
          </cell>
          <cell r="U1758">
            <v>67</v>
          </cell>
          <cell r="V1758">
            <v>49</v>
          </cell>
          <cell r="W1758">
            <v>68</v>
          </cell>
          <cell r="X1758">
            <v>43</v>
          </cell>
          <cell r="Y1758">
            <v>75</v>
          </cell>
          <cell r="Z1758">
            <v>53</v>
          </cell>
          <cell r="AA1758">
            <v>98</v>
          </cell>
          <cell r="AB1758">
            <v>62</v>
          </cell>
          <cell r="AC1758">
            <v>93</v>
          </cell>
          <cell r="AD1758">
            <v>55</v>
          </cell>
          <cell r="AE1758">
            <v>79</v>
          </cell>
          <cell r="AF1758">
            <v>56</v>
          </cell>
          <cell r="AG1758">
            <v>63</v>
          </cell>
          <cell r="AH1758">
            <v>52</v>
          </cell>
          <cell r="AI1758">
            <v>70</v>
          </cell>
          <cell r="AJ1758">
            <v>53</v>
          </cell>
          <cell r="AK1758">
            <v>92</v>
          </cell>
          <cell r="AL1758">
            <v>62</v>
          </cell>
          <cell r="AM1758">
            <v>73</v>
          </cell>
          <cell r="AN1758">
            <v>65</v>
          </cell>
          <cell r="AO1758">
            <v>66</v>
          </cell>
          <cell r="AP1758">
            <v>60</v>
          </cell>
          <cell r="AQ1758">
            <v>84</v>
          </cell>
          <cell r="AR1758">
            <v>68</v>
          </cell>
          <cell r="AS1758">
            <v>105</v>
          </cell>
          <cell r="AT1758">
            <v>83</v>
          </cell>
          <cell r="AU1758">
            <v>100</v>
          </cell>
          <cell r="AV1758">
            <v>62</v>
          </cell>
          <cell r="AW1758">
            <v>97</v>
          </cell>
          <cell r="AX1758">
            <v>75</v>
          </cell>
          <cell r="AY1758">
            <v>94</v>
          </cell>
          <cell r="AZ1758">
            <v>70</v>
          </cell>
        </row>
        <row r="1759">
          <cell r="B1759">
            <v>36345</v>
          </cell>
          <cell r="C1759">
            <v>67</v>
          </cell>
          <cell r="D1759">
            <v>53</v>
          </cell>
          <cell r="E1759">
            <v>75</v>
          </cell>
          <cell r="F1759">
            <v>46</v>
          </cell>
          <cell r="G1759">
            <v>66</v>
          </cell>
          <cell r="H1759">
            <v>43</v>
          </cell>
          <cell r="I1759">
            <v>66</v>
          </cell>
          <cell r="J1759">
            <v>53</v>
          </cell>
          <cell r="K1759">
            <v>69</v>
          </cell>
          <cell r="L1759">
            <v>51</v>
          </cell>
          <cell r="M1759">
            <v>68</v>
          </cell>
          <cell r="N1759">
            <v>49</v>
          </cell>
          <cell r="O1759">
            <v>75</v>
          </cell>
          <cell r="P1759">
            <v>51</v>
          </cell>
          <cell r="Q1759">
            <v>72</v>
          </cell>
          <cell r="R1759">
            <v>50</v>
          </cell>
          <cell r="S1759">
            <v>74</v>
          </cell>
          <cell r="T1759">
            <v>53</v>
          </cell>
          <cell r="U1759">
            <v>66</v>
          </cell>
          <cell r="V1759">
            <v>54</v>
          </cell>
          <cell r="W1759">
            <v>60</v>
          </cell>
          <cell r="X1759">
            <v>47</v>
          </cell>
          <cell r="Y1759">
            <v>63</v>
          </cell>
          <cell r="Z1759">
            <v>56</v>
          </cell>
          <cell r="AA1759">
            <v>95</v>
          </cell>
          <cell r="AB1759">
            <v>53</v>
          </cell>
          <cell r="AC1759">
            <v>91</v>
          </cell>
          <cell r="AD1759">
            <v>60</v>
          </cell>
          <cell r="AE1759">
            <v>84</v>
          </cell>
          <cell r="AF1759">
            <v>52</v>
          </cell>
          <cell r="AG1759">
            <v>73</v>
          </cell>
          <cell r="AH1759">
            <v>50</v>
          </cell>
          <cell r="AI1759">
            <v>79</v>
          </cell>
          <cell r="AJ1759">
            <v>50</v>
          </cell>
          <cell r="AK1759">
            <v>85</v>
          </cell>
          <cell r="AL1759">
            <v>59</v>
          </cell>
          <cell r="AM1759">
            <v>73</v>
          </cell>
          <cell r="AN1759">
            <v>65</v>
          </cell>
          <cell r="AO1759">
            <v>70</v>
          </cell>
          <cell r="AP1759">
            <v>62</v>
          </cell>
          <cell r="AQ1759">
            <v>82</v>
          </cell>
          <cell r="AR1759">
            <v>52</v>
          </cell>
          <cell r="AS1759">
            <v>103</v>
          </cell>
          <cell r="AT1759">
            <v>82</v>
          </cell>
          <cell r="AU1759">
            <v>95</v>
          </cell>
          <cell r="AV1759">
            <v>77</v>
          </cell>
          <cell r="AW1759">
            <v>96</v>
          </cell>
          <cell r="AX1759">
            <v>77</v>
          </cell>
          <cell r="AY1759">
            <v>95</v>
          </cell>
          <cell r="AZ1759">
            <v>68</v>
          </cell>
        </row>
        <row r="1760">
          <cell r="B1760">
            <v>36346</v>
          </cell>
          <cell r="C1760">
            <v>73</v>
          </cell>
          <cell r="D1760">
            <v>50</v>
          </cell>
          <cell r="E1760">
            <v>81</v>
          </cell>
          <cell r="F1760">
            <v>42</v>
          </cell>
          <cell r="G1760">
            <v>75</v>
          </cell>
          <cell r="H1760">
            <v>45</v>
          </cell>
          <cell r="I1760">
            <v>84</v>
          </cell>
          <cell r="J1760">
            <v>52</v>
          </cell>
          <cell r="K1760">
            <v>84</v>
          </cell>
          <cell r="L1760">
            <v>46</v>
          </cell>
          <cell r="M1760">
            <v>82</v>
          </cell>
          <cell r="N1760">
            <v>42</v>
          </cell>
          <cell r="O1760">
            <v>90</v>
          </cell>
          <cell r="P1760">
            <v>46</v>
          </cell>
          <cell r="Q1760">
            <v>84</v>
          </cell>
          <cell r="R1760">
            <v>45</v>
          </cell>
          <cell r="S1760">
            <v>79</v>
          </cell>
          <cell r="T1760">
            <v>37</v>
          </cell>
          <cell r="U1760">
            <v>75</v>
          </cell>
          <cell r="V1760">
            <v>42</v>
          </cell>
          <cell r="W1760">
            <v>75</v>
          </cell>
          <cell r="X1760">
            <v>44</v>
          </cell>
          <cell r="Y1760">
            <v>79</v>
          </cell>
          <cell r="Z1760">
            <v>48</v>
          </cell>
          <cell r="AA1760">
            <v>79</v>
          </cell>
          <cell r="AB1760">
            <v>55</v>
          </cell>
          <cell r="AC1760">
            <v>77</v>
          </cell>
          <cell r="AD1760">
            <v>55</v>
          </cell>
          <cell r="AE1760">
            <v>93</v>
          </cell>
          <cell r="AF1760">
            <v>52</v>
          </cell>
          <cell r="AG1760">
            <v>70</v>
          </cell>
          <cell r="AH1760">
            <v>52</v>
          </cell>
          <cell r="AI1760">
            <v>84</v>
          </cell>
          <cell r="AJ1760">
            <v>60</v>
          </cell>
          <cell r="AK1760">
            <v>93</v>
          </cell>
          <cell r="AL1760">
            <v>60</v>
          </cell>
          <cell r="AM1760">
            <v>77</v>
          </cell>
          <cell r="AN1760">
            <v>63</v>
          </cell>
          <cell r="AO1760">
            <v>72</v>
          </cell>
          <cell r="AP1760">
            <v>62</v>
          </cell>
          <cell r="AQ1760">
            <v>91</v>
          </cell>
          <cell r="AR1760">
            <v>50</v>
          </cell>
          <cell r="AS1760">
            <v>113</v>
          </cell>
          <cell r="AT1760">
            <v>75</v>
          </cell>
          <cell r="AU1760">
            <v>82</v>
          </cell>
          <cell r="AV1760">
            <v>57</v>
          </cell>
          <cell r="AW1760">
            <v>98</v>
          </cell>
          <cell r="AX1760">
            <v>63</v>
          </cell>
          <cell r="AY1760">
            <v>82</v>
          </cell>
          <cell r="AZ1760">
            <v>59</v>
          </cell>
        </row>
        <row r="1761">
          <cell r="B1761">
            <v>36347</v>
          </cell>
          <cell r="C1761">
            <v>81</v>
          </cell>
          <cell r="D1761">
            <v>55</v>
          </cell>
          <cell r="E1761">
            <v>90</v>
          </cell>
          <cell r="F1761">
            <v>48</v>
          </cell>
          <cell r="G1761">
            <v>89</v>
          </cell>
          <cell r="H1761">
            <v>50</v>
          </cell>
          <cell r="I1761">
            <v>77</v>
          </cell>
          <cell r="J1761">
            <v>57</v>
          </cell>
          <cell r="K1761">
            <v>68</v>
          </cell>
          <cell r="L1761">
            <v>54</v>
          </cell>
          <cell r="M1761">
            <v>64</v>
          </cell>
          <cell r="N1761">
            <v>55</v>
          </cell>
          <cell r="O1761">
            <v>87</v>
          </cell>
          <cell r="P1761">
            <v>55</v>
          </cell>
          <cell r="Q1761">
            <v>98</v>
          </cell>
          <cell r="R1761">
            <v>55</v>
          </cell>
          <cell r="S1761">
            <v>97</v>
          </cell>
          <cell r="T1761">
            <v>41</v>
          </cell>
          <cell r="U1761">
            <v>87</v>
          </cell>
          <cell r="V1761">
            <v>41</v>
          </cell>
          <cell r="W1761">
            <v>82</v>
          </cell>
          <cell r="X1761">
            <v>39</v>
          </cell>
          <cell r="Y1761">
            <v>90</v>
          </cell>
          <cell r="Z1761">
            <v>50</v>
          </cell>
          <cell r="AA1761">
            <v>91</v>
          </cell>
          <cell r="AB1761">
            <v>46</v>
          </cell>
          <cell r="AC1761">
            <v>84</v>
          </cell>
          <cell r="AD1761">
            <v>57</v>
          </cell>
          <cell r="AE1761">
            <v>89</v>
          </cell>
          <cell r="AF1761">
            <v>55</v>
          </cell>
          <cell r="AG1761">
            <v>64</v>
          </cell>
          <cell r="AH1761">
            <v>52</v>
          </cell>
          <cell r="AI1761">
            <v>73</v>
          </cell>
          <cell r="AJ1761">
            <v>62</v>
          </cell>
          <cell r="AK1761">
            <v>100</v>
          </cell>
          <cell r="AL1761">
            <v>66</v>
          </cell>
          <cell r="AM1761">
            <v>73</v>
          </cell>
          <cell r="AN1761">
            <v>63</v>
          </cell>
          <cell r="AO1761">
            <v>69</v>
          </cell>
          <cell r="AP1761">
            <v>61</v>
          </cell>
          <cell r="AQ1761">
            <v>97</v>
          </cell>
          <cell r="AR1761">
            <v>55</v>
          </cell>
          <cell r="AS1761">
            <v>106</v>
          </cell>
          <cell r="AT1761">
            <v>82</v>
          </cell>
          <cell r="AU1761">
            <v>95</v>
          </cell>
          <cell r="AV1761">
            <v>61</v>
          </cell>
          <cell r="AW1761">
            <v>100</v>
          </cell>
          <cell r="AX1761">
            <v>69</v>
          </cell>
          <cell r="AY1761">
            <v>88</v>
          </cell>
          <cell r="AZ1761">
            <v>55</v>
          </cell>
        </row>
        <row r="1762">
          <cell r="B1762">
            <v>36348</v>
          </cell>
          <cell r="C1762">
            <v>63</v>
          </cell>
          <cell r="D1762">
            <v>53</v>
          </cell>
          <cell r="E1762">
            <v>72</v>
          </cell>
          <cell r="F1762">
            <v>57</v>
          </cell>
          <cell r="G1762">
            <v>72</v>
          </cell>
          <cell r="H1762">
            <v>51</v>
          </cell>
          <cell r="I1762">
            <v>66</v>
          </cell>
          <cell r="J1762">
            <v>55</v>
          </cell>
          <cell r="K1762">
            <v>70</v>
          </cell>
          <cell r="L1762">
            <v>51</v>
          </cell>
          <cell r="M1762">
            <v>70</v>
          </cell>
          <cell r="N1762">
            <v>50</v>
          </cell>
          <cell r="O1762">
            <v>80</v>
          </cell>
          <cell r="P1762">
            <v>52</v>
          </cell>
          <cell r="Q1762">
            <v>84</v>
          </cell>
          <cell r="R1762">
            <v>57</v>
          </cell>
          <cell r="S1762">
            <v>89</v>
          </cell>
          <cell r="T1762">
            <v>63</v>
          </cell>
          <cell r="U1762">
            <v>91</v>
          </cell>
          <cell r="V1762">
            <v>53</v>
          </cell>
          <cell r="W1762">
            <v>84</v>
          </cell>
          <cell r="X1762">
            <v>51</v>
          </cell>
          <cell r="Y1762">
            <v>95</v>
          </cell>
          <cell r="Z1762">
            <v>57</v>
          </cell>
          <cell r="AA1762">
            <v>99</v>
          </cell>
          <cell r="AB1762">
            <v>54</v>
          </cell>
          <cell r="AC1762">
            <v>91</v>
          </cell>
          <cell r="AD1762">
            <v>57</v>
          </cell>
          <cell r="AE1762">
            <v>91</v>
          </cell>
          <cell r="AF1762">
            <v>54</v>
          </cell>
          <cell r="AG1762">
            <v>73</v>
          </cell>
          <cell r="AH1762">
            <v>52</v>
          </cell>
          <cell r="AI1762">
            <v>73</v>
          </cell>
          <cell r="AJ1762">
            <v>64</v>
          </cell>
          <cell r="AK1762">
            <v>95</v>
          </cell>
          <cell r="AL1762">
            <v>63</v>
          </cell>
          <cell r="AM1762">
            <v>73</v>
          </cell>
          <cell r="AN1762">
            <v>66</v>
          </cell>
          <cell r="AO1762">
            <v>68</v>
          </cell>
          <cell r="AP1762">
            <v>61</v>
          </cell>
          <cell r="AQ1762">
            <v>93</v>
          </cell>
          <cell r="AR1762">
            <v>60</v>
          </cell>
          <cell r="AS1762">
            <v>95</v>
          </cell>
          <cell r="AT1762">
            <v>75</v>
          </cell>
          <cell r="AU1762">
            <v>95</v>
          </cell>
          <cell r="AV1762">
            <v>70</v>
          </cell>
          <cell r="AW1762">
            <v>96</v>
          </cell>
          <cell r="AX1762">
            <v>69</v>
          </cell>
          <cell r="AY1762">
            <v>93</v>
          </cell>
          <cell r="AZ1762">
            <v>63</v>
          </cell>
        </row>
        <row r="1763">
          <cell r="B1763">
            <v>36349</v>
          </cell>
          <cell r="C1763">
            <v>71</v>
          </cell>
          <cell r="D1763">
            <v>50</v>
          </cell>
          <cell r="E1763">
            <v>79</v>
          </cell>
          <cell r="F1763">
            <v>39</v>
          </cell>
          <cell r="G1763">
            <v>75</v>
          </cell>
          <cell r="H1763">
            <v>46</v>
          </cell>
          <cell r="I1763">
            <v>82</v>
          </cell>
          <cell r="J1763">
            <v>50</v>
          </cell>
          <cell r="K1763">
            <v>82</v>
          </cell>
          <cell r="L1763">
            <v>48</v>
          </cell>
          <cell r="M1763">
            <v>82</v>
          </cell>
          <cell r="N1763">
            <v>43</v>
          </cell>
          <cell r="O1763">
            <v>93</v>
          </cell>
          <cell r="P1763">
            <v>48</v>
          </cell>
          <cell r="Q1763">
            <v>82</v>
          </cell>
          <cell r="R1763">
            <v>48</v>
          </cell>
          <cell r="S1763">
            <v>79</v>
          </cell>
          <cell r="T1763">
            <v>48</v>
          </cell>
          <cell r="U1763">
            <v>75</v>
          </cell>
          <cell r="V1763">
            <v>50</v>
          </cell>
          <cell r="W1763">
            <v>73</v>
          </cell>
          <cell r="X1763">
            <v>48</v>
          </cell>
          <cell r="Y1763">
            <v>84</v>
          </cell>
          <cell r="Z1763">
            <v>55</v>
          </cell>
          <cell r="AA1763">
            <v>91</v>
          </cell>
          <cell r="AB1763">
            <v>57</v>
          </cell>
          <cell r="AC1763">
            <v>84</v>
          </cell>
          <cell r="AD1763">
            <v>62</v>
          </cell>
          <cell r="AE1763">
            <v>97</v>
          </cell>
          <cell r="AF1763">
            <v>53</v>
          </cell>
          <cell r="AG1763">
            <v>71</v>
          </cell>
          <cell r="AH1763">
            <v>52</v>
          </cell>
          <cell r="AI1763">
            <v>79</v>
          </cell>
          <cell r="AJ1763">
            <v>66</v>
          </cell>
          <cell r="AK1763">
            <v>100</v>
          </cell>
          <cell r="AL1763">
            <v>66</v>
          </cell>
          <cell r="AM1763">
            <v>82</v>
          </cell>
          <cell r="AN1763">
            <v>68</v>
          </cell>
          <cell r="AO1763">
            <v>77</v>
          </cell>
          <cell r="AP1763">
            <v>64</v>
          </cell>
          <cell r="AQ1763">
            <v>91</v>
          </cell>
          <cell r="AR1763">
            <v>54</v>
          </cell>
          <cell r="AS1763">
            <v>87</v>
          </cell>
          <cell r="AT1763">
            <v>71</v>
          </cell>
          <cell r="AU1763">
            <v>84</v>
          </cell>
          <cell r="AV1763">
            <v>64</v>
          </cell>
          <cell r="AW1763">
            <v>82</v>
          </cell>
          <cell r="AX1763">
            <v>64</v>
          </cell>
          <cell r="AY1763">
            <v>88</v>
          </cell>
          <cell r="AZ1763">
            <v>66</v>
          </cell>
        </row>
        <row r="1764">
          <cell r="B1764">
            <v>36350</v>
          </cell>
          <cell r="C1764">
            <v>86</v>
          </cell>
          <cell r="D1764">
            <v>55</v>
          </cell>
          <cell r="E1764">
            <v>88</v>
          </cell>
          <cell r="F1764">
            <v>48</v>
          </cell>
          <cell r="G1764">
            <v>84</v>
          </cell>
          <cell r="H1764">
            <v>55</v>
          </cell>
          <cell r="I1764">
            <v>91</v>
          </cell>
          <cell r="J1764">
            <v>55</v>
          </cell>
          <cell r="K1764">
            <v>91</v>
          </cell>
          <cell r="L1764">
            <v>50</v>
          </cell>
          <cell r="M1764">
            <v>92</v>
          </cell>
          <cell r="N1764">
            <v>49</v>
          </cell>
          <cell r="O1764">
            <v>97</v>
          </cell>
          <cell r="P1764">
            <v>58</v>
          </cell>
          <cell r="Q1764">
            <v>90</v>
          </cell>
          <cell r="R1764">
            <v>55</v>
          </cell>
          <cell r="S1764">
            <v>86</v>
          </cell>
          <cell r="T1764">
            <v>36</v>
          </cell>
          <cell r="U1764">
            <v>79</v>
          </cell>
          <cell r="V1764">
            <v>41</v>
          </cell>
          <cell r="W1764">
            <v>74</v>
          </cell>
          <cell r="X1764">
            <v>42</v>
          </cell>
          <cell r="Y1764">
            <v>75</v>
          </cell>
          <cell r="Z1764">
            <v>50</v>
          </cell>
          <cell r="AA1764">
            <v>80</v>
          </cell>
          <cell r="AB1764">
            <v>44</v>
          </cell>
          <cell r="AC1764">
            <v>76</v>
          </cell>
          <cell r="AD1764">
            <v>54</v>
          </cell>
          <cell r="AE1764">
            <v>94</v>
          </cell>
          <cell r="AF1764">
            <v>58</v>
          </cell>
          <cell r="AG1764">
            <v>72</v>
          </cell>
          <cell r="AH1764">
            <v>51</v>
          </cell>
          <cell r="AI1764">
            <v>84</v>
          </cell>
          <cell r="AJ1764">
            <v>55</v>
          </cell>
          <cell r="AK1764">
            <v>100</v>
          </cell>
          <cell r="AL1764">
            <v>68</v>
          </cell>
          <cell r="AM1764">
            <v>78</v>
          </cell>
          <cell r="AN1764">
            <v>68</v>
          </cell>
          <cell r="AO1764">
            <v>77</v>
          </cell>
          <cell r="AP1764">
            <v>67</v>
          </cell>
          <cell r="AQ1764">
            <v>97</v>
          </cell>
          <cell r="AR1764">
            <v>56</v>
          </cell>
          <cell r="AS1764">
            <v>88</v>
          </cell>
          <cell r="AT1764">
            <v>76</v>
          </cell>
          <cell r="AU1764">
            <v>90</v>
          </cell>
          <cell r="AV1764">
            <v>58</v>
          </cell>
          <cell r="AW1764">
            <v>93</v>
          </cell>
          <cell r="AX1764">
            <v>60</v>
          </cell>
          <cell r="AY1764">
            <v>78</v>
          </cell>
          <cell r="AZ1764">
            <v>57</v>
          </cell>
        </row>
        <row r="1765">
          <cell r="B1765">
            <v>36351</v>
          </cell>
          <cell r="C1765">
            <v>83</v>
          </cell>
          <cell r="D1765">
            <v>60</v>
          </cell>
          <cell r="E1765">
            <v>94</v>
          </cell>
          <cell r="F1765">
            <v>52</v>
          </cell>
          <cell r="G1765">
            <v>90</v>
          </cell>
          <cell r="H1765">
            <v>52</v>
          </cell>
          <cell r="I1765">
            <v>88</v>
          </cell>
          <cell r="J1765">
            <v>63</v>
          </cell>
          <cell r="K1765">
            <v>90</v>
          </cell>
          <cell r="L1765">
            <v>56</v>
          </cell>
          <cell r="M1765">
            <v>89</v>
          </cell>
          <cell r="N1765">
            <v>52</v>
          </cell>
          <cell r="O1765">
            <v>98</v>
          </cell>
          <cell r="P1765">
            <v>62</v>
          </cell>
          <cell r="Q1765">
            <v>98</v>
          </cell>
          <cell r="R1765">
            <v>61</v>
          </cell>
          <cell r="S1765">
            <v>87</v>
          </cell>
          <cell r="T1765">
            <v>38</v>
          </cell>
          <cell r="U1765">
            <v>91</v>
          </cell>
          <cell r="V1765">
            <v>44</v>
          </cell>
          <cell r="W1765">
            <v>86</v>
          </cell>
          <cell r="X1765">
            <v>42</v>
          </cell>
          <cell r="Y1765">
            <v>84</v>
          </cell>
          <cell r="Z1765">
            <v>48</v>
          </cell>
          <cell r="AA1765">
            <v>86</v>
          </cell>
          <cell r="AB1765">
            <v>48</v>
          </cell>
          <cell r="AC1765">
            <v>79</v>
          </cell>
          <cell r="AD1765">
            <v>48</v>
          </cell>
          <cell r="AE1765">
            <v>97</v>
          </cell>
          <cell r="AF1765">
            <v>58</v>
          </cell>
          <cell r="AG1765">
            <v>72</v>
          </cell>
          <cell r="AH1765">
            <v>51</v>
          </cell>
          <cell r="AI1765">
            <v>84</v>
          </cell>
          <cell r="AJ1765">
            <v>56</v>
          </cell>
          <cell r="AK1765">
            <v>101</v>
          </cell>
          <cell r="AL1765">
            <v>72</v>
          </cell>
          <cell r="AM1765">
            <v>79</v>
          </cell>
          <cell r="AN1765">
            <v>67</v>
          </cell>
          <cell r="AO1765">
            <v>77</v>
          </cell>
          <cell r="AP1765">
            <v>68</v>
          </cell>
          <cell r="AQ1765">
            <v>99</v>
          </cell>
          <cell r="AR1765">
            <v>60</v>
          </cell>
          <cell r="AS1765">
            <v>95</v>
          </cell>
          <cell r="AT1765">
            <v>76</v>
          </cell>
          <cell r="AU1765">
            <v>91</v>
          </cell>
          <cell r="AV1765">
            <v>59</v>
          </cell>
          <cell r="AW1765">
            <v>94</v>
          </cell>
          <cell r="AX1765">
            <v>59</v>
          </cell>
          <cell r="AY1765">
            <v>84</v>
          </cell>
          <cell r="AZ1765">
            <v>51</v>
          </cell>
        </row>
        <row r="1766">
          <cell r="B1766">
            <v>36352</v>
          </cell>
          <cell r="C1766">
            <v>82</v>
          </cell>
          <cell r="D1766">
            <v>54</v>
          </cell>
          <cell r="E1766">
            <v>97</v>
          </cell>
          <cell r="F1766">
            <v>64</v>
          </cell>
          <cell r="G1766">
            <v>91</v>
          </cell>
          <cell r="H1766">
            <v>57</v>
          </cell>
          <cell r="I1766">
            <v>86</v>
          </cell>
          <cell r="J1766">
            <v>57</v>
          </cell>
          <cell r="K1766">
            <v>91</v>
          </cell>
          <cell r="L1766">
            <v>51</v>
          </cell>
          <cell r="M1766">
            <v>91</v>
          </cell>
          <cell r="N1766">
            <v>43</v>
          </cell>
          <cell r="O1766">
            <v>98</v>
          </cell>
          <cell r="P1766">
            <v>57</v>
          </cell>
          <cell r="Q1766">
            <v>98</v>
          </cell>
          <cell r="R1766">
            <v>62</v>
          </cell>
          <cell r="S1766">
            <v>91</v>
          </cell>
          <cell r="T1766">
            <v>45</v>
          </cell>
          <cell r="U1766">
            <v>91</v>
          </cell>
          <cell r="V1766">
            <v>48</v>
          </cell>
          <cell r="W1766">
            <v>90</v>
          </cell>
          <cell r="X1766">
            <v>50</v>
          </cell>
          <cell r="Y1766">
            <v>93</v>
          </cell>
          <cell r="Z1766">
            <v>55</v>
          </cell>
          <cell r="AA1766">
            <v>87</v>
          </cell>
          <cell r="AB1766">
            <v>48</v>
          </cell>
          <cell r="AC1766">
            <v>82</v>
          </cell>
          <cell r="AD1766">
            <v>46</v>
          </cell>
          <cell r="AE1766">
            <v>102</v>
          </cell>
          <cell r="AF1766">
            <v>66</v>
          </cell>
          <cell r="AG1766">
            <v>86</v>
          </cell>
          <cell r="AH1766">
            <v>54</v>
          </cell>
          <cell r="AI1766">
            <v>90</v>
          </cell>
          <cell r="AJ1766">
            <v>66</v>
          </cell>
          <cell r="AK1766">
            <v>106</v>
          </cell>
          <cell r="AL1766">
            <v>72</v>
          </cell>
          <cell r="AM1766">
            <v>79</v>
          </cell>
          <cell r="AN1766">
            <v>66</v>
          </cell>
          <cell r="AO1766">
            <v>75</v>
          </cell>
          <cell r="AP1766">
            <v>66</v>
          </cell>
          <cell r="AQ1766">
            <v>98</v>
          </cell>
          <cell r="AR1766">
            <v>62</v>
          </cell>
          <cell r="AS1766">
            <v>97</v>
          </cell>
          <cell r="AT1766">
            <v>80</v>
          </cell>
          <cell r="AU1766">
            <v>91</v>
          </cell>
          <cell r="AV1766">
            <v>61</v>
          </cell>
          <cell r="AW1766">
            <v>91</v>
          </cell>
          <cell r="AX1766">
            <v>64</v>
          </cell>
          <cell r="AY1766">
            <v>84</v>
          </cell>
          <cell r="AZ1766">
            <v>55</v>
          </cell>
        </row>
        <row r="1767">
          <cell r="B1767">
            <v>36353</v>
          </cell>
          <cell r="C1767">
            <v>77</v>
          </cell>
          <cell r="D1767">
            <v>57</v>
          </cell>
          <cell r="E1767">
            <v>97</v>
          </cell>
          <cell r="F1767">
            <v>53</v>
          </cell>
          <cell r="G1767">
            <v>91</v>
          </cell>
          <cell r="H1767">
            <v>57</v>
          </cell>
          <cell r="I1767">
            <v>82</v>
          </cell>
          <cell r="J1767">
            <v>57</v>
          </cell>
          <cell r="K1767">
            <v>89</v>
          </cell>
          <cell r="L1767">
            <v>55</v>
          </cell>
          <cell r="M1767">
            <v>90</v>
          </cell>
          <cell r="N1767">
            <v>54</v>
          </cell>
          <cell r="O1767">
            <v>100</v>
          </cell>
          <cell r="P1767">
            <v>61</v>
          </cell>
          <cell r="Q1767">
            <v>98</v>
          </cell>
          <cell r="R1767">
            <v>62</v>
          </cell>
          <cell r="S1767">
            <v>93</v>
          </cell>
          <cell r="T1767">
            <v>46</v>
          </cell>
          <cell r="U1767">
            <v>93</v>
          </cell>
          <cell r="V1767">
            <v>51</v>
          </cell>
          <cell r="W1767">
            <v>91</v>
          </cell>
          <cell r="X1767">
            <v>50</v>
          </cell>
          <cell r="Y1767">
            <v>97</v>
          </cell>
          <cell r="Z1767">
            <v>59</v>
          </cell>
          <cell r="AA1767">
            <v>91</v>
          </cell>
          <cell r="AB1767">
            <v>52</v>
          </cell>
          <cell r="AC1767">
            <v>84</v>
          </cell>
          <cell r="AD1767">
            <v>50</v>
          </cell>
          <cell r="AE1767">
            <v>107</v>
          </cell>
          <cell r="AF1767">
            <v>75</v>
          </cell>
          <cell r="AG1767">
            <v>87</v>
          </cell>
          <cell r="AH1767">
            <v>59</v>
          </cell>
          <cell r="AI1767">
            <v>95</v>
          </cell>
          <cell r="AJ1767">
            <v>68</v>
          </cell>
          <cell r="AK1767">
            <v>106</v>
          </cell>
          <cell r="AL1767">
            <v>81</v>
          </cell>
          <cell r="AM1767">
            <v>82</v>
          </cell>
          <cell r="AN1767">
            <v>69</v>
          </cell>
          <cell r="AO1767">
            <v>78</v>
          </cell>
          <cell r="AP1767">
            <v>68</v>
          </cell>
          <cell r="AQ1767">
            <v>100</v>
          </cell>
          <cell r="AR1767">
            <v>63</v>
          </cell>
          <cell r="AS1767">
            <v>87</v>
          </cell>
          <cell r="AT1767">
            <v>73</v>
          </cell>
          <cell r="AU1767">
            <v>100</v>
          </cell>
          <cell r="AV1767">
            <v>62</v>
          </cell>
          <cell r="AW1767">
            <v>91</v>
          </cell>
          <cell r="AX1767">
            <v>61</v>
          </cell>
          <cell r="AY1767">
            <v>86</v>
          </cell>
          <cell r="AZ1767">
            <v>52</v>
          </cell>
        </row>
        <row r="1768">
          <cell r="B1768">
            <v>36354</v>
          </cell>
          <cell r="C1768">
            <v>73</v>
          </cell>
          <cell r="D1768">
            <v>53</v>
          </cell>
          <cell r="E1768">
            <v>93</v>
          </cell>
          <cell r="F1768">
            <v>57</v>
          </cell>
          <cell r="G1768">
            <v>88</v>
          </cell>
          <cell r="H1768">
            <v>55</v>
          </cell>
          <cell r="I1768">
            <v>80</v>
          </cell>
          <cell r="J1768">
            <v>55</v>
          </cell>
          <cell r="K1768">
            <v>84</v>
          </cell>
          <cell r="L1768">
            <v>52</v>
          </cell>
          <cell r="M1768">
            <v>88</v>
          </cell>
          <cell r="N1768">
            <v>52</v>
          </cell>
          <cell r="O1768">
            <v>97</v>
          </cell>
          <cell r="P1768">
            <v>63</v>
          </cell>
          <cell r="Q1768">
            <v>100</v>
          </cell>
          <cell r="R1768">
            <v>64</v>
          </cell>
          <cell r="S1768">
            <v>96</v>
          </cell>
          <cell r="T1768">
            <v>45</v>
          </cell>
          <cell r="U1768">
            <v>91</v>
          </cell>
          <cell r="V1768">
            <v>50</v>
          </cell>
          <cell r="W1768">
            <v>87</v>
          </cell>
          <cell r="X1768">
            <v>53</v>
          </cell>
          <cell r="Y1768">
            <v>95</v>
          </cell>
          <cell r="Z1768">
            <v>60</v>
          </cell>
          <cell r="AA1768">
            <v>97</v>
          </cell>
          <cell r="AB1768">
            <v>54</v>
          </cell>
          <cell r="AC1768">
            <v>93</v>
          </cell>
          <cell r="AD1768">
            <v>53</v>
          </cell>
          <cell r="AE1768">
            <v>96</v>
          </cell>
          <cell r="AF1768">
            <v>73</v>
          </cell>
          <cell r="AG1768">
            <v>75</v>
          </cell>
          <cell r="AH1768">
            <v>55</v>
          </cell>
          <cell r="AI1768">
            <v>91</v>
          </cell>
          <cell r="AJ1768">
            <v>68</v>
          </cell>
          <cell r="AK1768">
            <v>107</v>
          </cell>
          <cell r="AL1768">
            <v>82</v>
          </cell>
          <cell r="AM1768">
            <v>80</v>
          </cell>
          <cell r="AN1768">
            <v>69</v>
          </cell>
          <cell r="AO1768">
            <v>82</v>
          </cell>
          <cell r="AP1768">
            <v>69</v>
          </cell>
          <cell r="AQ1768">
            <v>98</v>
          </cell>
          <cell r="AR1768">
            <v>66</v>
          </cell>
          <cell r="AS1768">
            <v>84</v>
          </cell>
          <cell r="AT1768">
            <v>73</v>
          </cell>
          <cell r="AU1768">
            <v>97</v>
          </cell>
          <cell r="AV1768">
            <v>66</v>
          </cell>
          <cell r="AW1768">
            <v>93</v>
          </cell>
          <cell r="AX1768">
            <v>64</v>
          </cell>
          <cell r="AY1768">
            <v>93</v>
          </cell>
          <cell r="AZ1768">
            <v>60</v>
          </cell>
        </row>
        <row r="1769">
          <cell r="B1769">
            <v>36355</v>
          </cell>
          <cell r="C1769">
            <v>64</v>
          </cell>
          <cell r="D1769">
            <v>52</v>
          </cell>
          <cell r="E1769">
            <v>73</v>
          </cell>
          <cell r="F1769">
            <v>53</v>
          </cell>
          <cell r="G1769">
            <v>72</v>
          </cell>
          <cell r="H1769">
            <v>54</v>
          </cell>
          <cell r="I1769">
            <v>70</v>
          </cell>
          <cell r="J1769">
            <v>55</v>
          </cell>
          <cell r="K1769">
            <v>72</v>
          </cell>
          <cell r="L1769">
            <v>48</v>
          </cell>
          <cell r="M1769">
            <v>72</v>
          </cell>
          <cell r="N1769">
            <v>44</v>
          </cell>
          <cell r="O1769">
            <v>88</v>
          </cell>
          <cell r="P1769">
            <v>60</v>
          </cell>
          <cell r="Q1769">
            <v>89</v>
          </cell>
          <cell r="R1769">
            <v>62</v>
          </cell>
          <cell r="S1769">
            <v>84</v>
          </cell>
          <cell r="T1769">
            <v>69</v>
          </cell>
          <cell r="U1769">
            <v>91</v>
          </cell>
          <cell r="V1769">
            <v>50</v>
          </cell>
          <cell r="W1769">
            <v>89</v>
          </cell>
          <cell r="X1769">
            <v>51</v>
          </cell>
          <cell r="Y1769">
            <v>88</v>
          </cell>
          <cell r="Z1769">
            <v>59</v>
          </cell>
          <cell r="AA1769">
            <v>90</v>
          </cell>
          <cell r="AB1769">
            <v>51</v>
          </cell>
          <cell r="AC1769">
            <v>87</v>
          </cell>
          <cell r="AD1769">
            <v>62</v>
          </cell>
          <cell r="AE1769">
            <v>88</v>
          </cell>
          <cell r="AF1769">
            <v>63</v>
          </cell>
          <cell r="AG1769">
            <v>80</v>
          </cell>
          <cell r="AH1769">
            <v>55</v>
          </cell>
          <cell r="AI1769">
            <v>84</v>
          </cell>
          <cell r="AJ1769">
            <v>64</v>
          </cell>
          <cell r="AK1769">
            <v>104</v>
          </cell>
          <cell r="AL1769">
            <v>78</v>
          </cell>
          <cell r="AM1769">
            <v>75</v>
          </cell>
          <cell r="AN1769">
            <v>66</v>
          </cell>
          <cell r="AO1769">
            <v>73</v>
          </cell>
          <cell r="AP1769">
            <v>66</v>
          </cell>
          <cell r="AQ1769">
            <v>93</v>
          </cell>
          <cell r="AR1769">
            <v>63</v>
          </cell>
          <cell r="AS1769">
            <v>96</v>
          </cell>
          <cell r="AT1769">
            <v>72</v>
          </cell>
          <cell r="AU1769">
            <v>78</v>
          </cell>
          <cell r="AV1769">
            <v>64</v>
          </cell>
          <cell r="AW1769">
            <v>81</v>
          </cell>
          <cell r="AX1769">
            <v>63</v>
          </cell>
          <cell r="AY1769">
            <v>91</v>
          </cell>
          <cell r="AZ1769">
            <v>66</v>
          </cell>
        </row>
        <row r="1770">
          <cell r="B1770">
            <v>36356</v>
          </cell>
          <cell r="C1770">
            <v>68</v>
          </cell>
          <cell r="D1770">
            <v>50</v>
          </cell>
          <cell r="E1770">
            <v>77</v>
          </cell>
          <cell r="F1770">
            <v>44</v>
          </cell>
          <cell r="G1770">
            <v>69</v>
          </cell>
          <cell r="H1770">
            <v>45</v>
          </cell>
          <cell r="I1770">
            <v>77</v>
          </cell>
          <cell r="J1770">
            <v>55</v>
          </cell>
          <cell r="K1770">
            <v>80</v>
          </cell>
          <cell r="L1770">
            <v>48</v>
          </cell>
          <cell r="M1770">
            <v>82</v>
          </cell>
          <cell r="N1770">
            <v>42</v>
          </cell>
          <cell r="O1770">
            <v>89</v>
          </cell>
          <cell r="P1770">
            <v>48</v>
          </cell>
          <cell r="Q1770">
            <v>82</v>
          </cell>
          <cell r="R1770">
            <v>50</v>
          </cell>
          <cell r="S1770">
            <v>80</v>
          </cell>
          <cell r="T1770">
            <v>50</v>
          </cell>
          <cell r="U1770">
            <v>63</v>
          </cell>
          <cell r="V1770">
            <v>46</v>
          </cell>
          <cell r="W1770">
            <v>57</v>
          </cell>
          <cell r="X1770">
            <v>39</v>
          </cell>
          <cell r="Y1770">
            <v>75</v>
          </cell>
          <cell r="Z1770">
            <v>46</v>
          </cell>
          <cell r="AA1770">
            <v>84</v>
          </cell>
          <cell r="AB1770">
            <v>57</v>
          </cell>
          <cell r="AC1770">
            <v>84</v>
          </cell>
          <cell r="AD1770">
            <v>59</v>
          </cell>
          <cell r="AE1770">
            <v>82</v>
          </cell>
          <cell r="AF1770">
            <v>55</v>
          </cell>
          <cell r="AG1770">
            <v>71</v>
          </cell>
          <cell r="AH1770">
            <v>54</v>
          </cell>
          <cell r="AI1770">
            <v>84</v>
          </cell>
          <cell r="AJ1770">
            <v>64</v>
          </cell>
          <cell r="AK1770">
            <v>96</v>
          </cell>
          <cell r="AL1770">
            <v>72</v>
          </cell>
          <cell r="AM1770">
            <v>73</v>
          </cell>
          <cell r="AN1770">
            <v>66</v>
          </cell>
          <cell r="AO1770">
            <v>75</v>
          </cell>
          <cell r="AP1770">
            <v>66</v>
          </cell>
          <cell r="AQ1770">
            <v>90</v>
          </cell>
          <cell r="AR1770">
            <v>55</v>
          </cell>
          <cell r="AS1770">
            <v>99</v>
          </cell>
          <cell r="AT1770">
            <v>73</v>
          </cell>
          <cell r="AU1770">
            <v>88</v>
          </cell>
          <cell r="AV1770">
            <v>64</v>
          </cell>
          <cell r="AW1770">
            <v>84</v>
          </cell>
          <cell r="AX1770">
            <v>61</v>
          </cell>
          <cell r="AY1770">
            <v>82</v>
          </cell>
          <cell r="AZ1770">
            <v>61</v>
          </cell>
        </row>
        <row r="1771">
          <cell r="B1771">
            <v>36357</v>
          </cell>
          <cell r="C1771">
            <v>62</v>
          </cell>
          <cell r="D1771">
            <v>54</v>
          </cell>
          <cell r="E1771">
            <v>80</v>
          </cell>
          <cell r="F1771">
            <v>57</v>
          </cell>
          <cell r="G1771">
            <v>70</v>
          </cell>
          <cell r="H1771">
            <v>51</v>
          </cell>
          <cell r="I1771">
            <v>68</v>
          </cell>
          <cell r="J1771">
            <v>57</v>
          </cell>
          <cell r="K1771">
            <v>70</v>
          </cell>
          <cell r="L1771">
            <v>50</v>
          </cell>
          <cell r="M1771">
            <v>66</v>
          </cell>
          <cell r="N1771">
            <v>55</v>
          </cell>
          <cell r="O1771">
            <v>85</v>
          </cell>
          <cell r="P1771">
            <v>56</v>
          </cell>
          <cell r="Q1771">
            <v>89</v>
          </cell>
          <cell r="R1771">
            <v>60</v>
          </cell>
          <cell r="S1771">
            <v>85</v>
          </cell>
          <cell r="T1771">
            <v>46</v>
          </cell>
          <cell r="U1771">
            <v>66</v>
          </cell>
          <cell r="V1771">
            <v>39</v>
          </cell>
          <cell r="W1771">
            <v>61</v>
          </cell>
          <cell r="X1771">
            <v>36</v>
          </cell>
          <cell r="Y1771">
            <v>67</v>
          </cell>
          <cell r="Z1771">
            <v>42</v>
          </cell>
          <cell r="AA1771">
            <v>82</v>
          </cell>
          <cell r="AB1771">
            <v>54</v>
          </cell>
          <cell r="AC1771">
            <v>71</v>
          </cell>
          <cell r="AD1771">
            <v>55</v>
          </cell>
          <cell r="AE1771">
            <v>80</v>
          </cell>
          <cell r="AF1771">
            <v>54</v>
          </cell>
          <cell r="AG1771">
            <v>64</v>
          </cell>
          <cell r="AH1771">
            <v>54</v>
          </cell>
          <cell r="AI1771">
            <v>69</v>
          </cell>
          <cell r="AJ1771">
            <v>56</v>
          </cell>
          <cell r="AK1771">
            <v>95</v>
          </cell>
          <cell r="AL1771">
            <v>67</v>
          </cell>
          <cell r="AM1771">
            <v>79</v>
          </cell>
          <cell r="AN1771">
            <v>63</v>
          </cell>
          <cell r="AO1771">
            <v>74</v>
          </cell>
          <cell r="AP1771">
            <v>67</v>
          </cell>
          <cell r="AQ1771">
            <v>87</v>
          </cell>
          <cell r="AR1771">
            <v>53</v>
          </cell>
          <cell r="AS1771">
            <v>97</v>
          </cell>
          <cell r="AT1771">
            <v>72</v>
          </cell>
          <cell r="AU1771">
            <v>83</v>
          </cell>
          <cell r="AV1771">
            <v>71</v>
          </cell>
          <cell r="AW1771">
            <v>83</v>
          </cell>
          <cell r="AX1771">
            <v>57</v>
          </cell>
          <cell r="AY1771">
            <v>68</v>
          </cell>
          <cell r="AZ1771">
            <v>62</v>
          </cell>
        </row>
        <row r="1772">
          <cell r="B1772">
            <v>36358</v>
          </cell>
          <cell r="C1772">
            <v>56</v>
          </cell>
          <cell r="D1772">
            <v>54</v>
          </cell>
          <cell r="E1772">
            <v>64</v>
          </cell>
          <cell r="F1772">
            <v>57</v>
          </cell>
          <cell r="G1772">
            <v>75</v>
          </cell>
          <cell r="H1772">
            <v>51</v>
          </cell>
          <cell r="I1772">
            <v>66</v>
          </cell>
          <cell r="J1772">
            <v>56</v>
          </cell>
          <cell r="K1772">
            <v>73</v>
          </cell>
          <cell r="L1772">
            <v>52</v>
          </cell>
          <cell r="M1772">
            <v>74</v>
          </cell>
          <cell r="N1772">
            <v>50</v>
          </cell>
          <cell r="O1772">
            <v>80</v>
          </cell>
          <cell r="P1772">
            <v>50</v>
          </cell>
          <cell r="Q1772">
            <v>90</v>
          </cell>
          <cell r="R1772">
            <v>61</v>
          </cell>
          <cell r="S1772">
            <v>81</v>
          </cell>
          <cell r="T1772">
            <v>63</v>
          </cell>
          <cell r="U1772">
            <v>76</v>
          </cell>
          <cell r="V1772">
            <v>42</v>
          </cell>
          <cell r="W1772">
            <v>75</v>
          </cell>
          <cell r="X1772">
            <v>37</v>
          </cell>
          <cell r="Y1772">
            <v>79</v>
          </cell>
          <cell r="Z1772">
            <v>50</v>
          </cell>
          <cell r="AA1772">
            <v>88</v>
          </cell>
          <cell r="AB1772">
            <v>52</v>
          </cell>
          <cell r="AC1772">
            <v>81</v>
          </cell>
          <cell r="AD1772">
            <v>59</v>
          </cell>
          <cell r="AE1772">
            <v>83</v>
          </cell>
          <cell r="AF1772">
            <v>53</v>
          </cell>
          <cell r="AG1772">
            <v>65</v>
          </cell>
          <cell r="AH1772">
            <v>53</v>
          </cell>
          <cell r="AI1772">
            <v>72</v>
          </cell>
          <cell r="AJ1772">
            <v>56</v>
          </cell>
          <cell r="AK1772">
            <v>93</v>
          </cell>
          <cell r="AL1772">
            <v>62</v>
          </cell>
          <cell r="AM1772">
            <v>82</v>
          </cell>
          <cell r="AN1772">
            <v>62</v>
          </cell>
          <cell r="AO1772">
            <v>73</v>
          </cell>
          <cell r="AP1772">
            <v>68</v>
          </cell>
          <cell r="AQ1772">
            <v>85</v>
          </cell>
          <cell r="AR1772">
            <v>51</v>
          </cell>
          <cell r="AS1772">
            <v>99</v>
          </cell>
          <cell r="AT1772">
            <v>79</v>
          </cell>
          <cell r="AU1772">
            <v>90</v>
          </cell>
          <cell r="AV1772">
            <v>66</v>
          </cell>
          <cell r="AW1772">
            <v>91</v>
          </cell>
          <cell r="AX1772">
            <v>61</v>
          </cell>
          <cell r="AY1772">
            <v>87</v>
          </cell>
          <cell r="AZ1772">
            <v>58</v>
          </cell>
        </row>
        <row r="1773">
          <cell r="B1773">
            <v>36359</v>
          </cell>
          <cell r="C1773">
            <v>69</v>
          </cell>
          <cell r="D1773">
            <v>52</v>
          </cell>
          <cell r="E1773">
            <v>80</v>
          </cell>
          <cell r="F1773">
            <v>46</v>
          </cell>
          <cell r="G1773">
            <v>73</v>
          </cell>
          <cell r="H1773">
            <v>45</v>
          </cell>
          <cell r="I1773">
            <v>80</v>
          </cell>
          <cell r="J1773">
            <v>52</v>
          </cell>
          <cell r="K1773">
            <v>82</v>
          </cell>
          <cell r="L1773">
            <v>50</v>
          </cell>
          <cell r="M1773">
            <v>84</v>
          </cell>
          <cell r="N1773">
            <v>46</v>
          </cell>
          <cell r="O1773">
            <v>90</v>
          </cell>
          <cell r="P1773">
            <v>50</v>
          </cell>
          <cell r="Q1773">
            <v>84</v>
          </cell>
          <cell r="R1773">
            <v>51</v>
          </cell>
          <cell r="S1773">
            <v>84</v>
          </cell>
          <cell r="T1773">
            <v>51</v>
          </cell>
          <cell r="U1773">
            <v>82</v>
          </cell>
          <cell r="V1773">
            <v>46</v>
          </cell>
          <cell r="W1773">
            <v>78</v>
          </cell>
          <cell r="X1773">
            <v>46</v>
          </cell>
          <cell r="Y1773">
            <v>91</v>
          </cell>
          <cell r="Z1773">
            <v>52</v>
          </cell>
          <cell r="AA1773">
            <v>91</v>
          </cell>
          <cell r="AB1773">
            <v>53</v>
          </cell>
          <cell r="AC1773">
            <v>82</v>
          </cell>
          <cell r="AD1773">
            <v>53</v>
          </cell>
          <cell r="AE1773">
            <v>86</v>
          </cell>
          <cell r="AF1773">
            <v>51</v>
          </cell>
          <cell r="AG1773">
            <v>71</v>
          </cell>
          <cell r="AH1773">
            <v>50</v>
          </cell>
          <cell r="AI1773">
            <v>81</v>
          </cell>
          <cell r="AJ1773">
            <v>64</v>
          </cell>
          <cell r="AK1773">
            <v>96</v>
          </cell>
          <cell r="AL1773">
            <v>61</v>
          </cell>
          <cell r="AM1773">
            <v>75</v>
          </cell>
          <cell r="AN1773">
            <v>64</v>
          </cell>
          <cell r="AO1773">
            <v>72</v>
          </cell>
          <cell r="AP1773">
            <v>64</v>
          </cell>
          <cell r="AQ1773">
            <v>88</v>
          </cell>
          <cell r="AR1773">
            <v>52</v>
          </cell>
          <cell r="AS1773">
            <v>100</v>
          </cell>
          <cell r="AT1773">
            <v>78</v>
          </cell>
          <cell r="AU1773">
            <v>93</v>
          </cell>
          <cell r="AV1773">
            <v>62</v>
          </cell>
          <cell r="AW1773">
            <v>84</v>
          </cell>
          <cell r="AX1773">
            <v>68</v>
          </cell>
          <cell r="AY1773">
            <v>86</v>
          </cell>
          <cell r="AZ1773">
            <v>57</v>
          </cell>
        </row>
        <row r="1774">
          <cell r="B1774">
            <v>36360</v>
          </cell>
          <cell r="C1774">
            <v>79</v>
          </cell>
          <cell r="D1774">
            <v>52</v>
          </cell>
          <cell r="E1774">
            <v>86</v>
          </cell>
          <cell r="F1774">
            <v>50</v>
          </cell>
          <cell r="G1774">
            <v>82</v>
          </cell>
          <cell r="H1774">
            <v>52</v>
          </cell>
          <cell r="I1774">
            <v>89</v>
          </cell>
          <cell r="J1774">
            <v>59</v>
          </cell>
          <cell r="K1774">
            <v>91</v>
          </cell>
          <cell r="L1774">
            <v>54</v>
          </cell>
          <cell r="M1774">
            <v>90</v>
          </cell>
          <cell r="N1774">
            <v>48</v>
          </cell>
          <cell r="O1774">
            <v>91</v>
          </cell>
          <cell r="P1774">
            <v>57</v>
          </cell>
          <cell r="Q1774">
            <v>91</v>
          </cell>
          <cell r="R1774">
            <v>55</v>
          </cell>
          <cell r="S1774">
            <v>89</v>
          </cell>
          <cell r="T1774">
            <v>46</v>
          </cell>
          <cell r="U1774">
            <v>89</v>
          </cell>
          <cell r="V1774">
            <v>46</v>
          </cell>
          <cell r="W1774">
            <v>88</v>
          </cell>
          <cell r="X1774">
            <v>44</v>
          </cell>
          <cell r="Y1774">
            <v>89</v>
          </cell>
          <cell r="Z1774">
            <v>55</v>
          </cell>
          <cell r="AA1774">
            <v>82</v>
          </cell>
          <cell r="AB1774">
            <v>57</v>
          </cell>
          <cell r="AC1774">
            <v>75</v>
          </cell>
          <cell r="AD1774">
            <v>55</v>
          </cell>
          <cell r="AE1774">
            <v>75</v>
          </cell>
          <cell r="AF1774">
            <v>54</v>
          </cell>
          <cell r="AG1774">
            <v>66</v>
          </cell>
          <cell r="AH1774">
            <v>55</v>
          </cell>
          <cell r="AI1774">
            <v>82</v>
          </cell>
          <cell r="AJ1774">
            <v>63</v>
          </cell>
          <cell r="AK1774">
            <v>91</v>
          </cell>
          <cell r="AL1774">
            <v>60</v>
          </cell>
          <cell r="AM1774">
            <v>75</v>
          </cell>
          <cell r="AN1774">
            <v>64</v>
          </cell>
          <cell r="AO1774">
            <v>73</v>
          </cell>
          <cell r="AP1774">
            <v>64</v>
          </cell>
          <cell r="AQ1774">
            <v>88</v>
          </cell>
          <cell r="AR1774">
            <v>57</v>
          </cell>
          <cell r="AS1774">
            <v>99</v>
          </cell>
          <cell r="AT1774">
            <v>78</v>
          </cell>
          <cell r="AU1774">
            <v>89</v>
          </cell>
          <cell r="AV1774">
            <v>71</v>
          </cell>
          <cell r="AW1774">
            <v>84</v>
          </cell>
          <cell r="AX1774">
            <v>62</v>
          </cell>
          <cell r="AY1774">
            <v>86</v>
          </cell>
          <cell r="AZ1774">
            <v>57</v>
          </cell>
        </row>
        <row r="1775">
          <cell r="B1775">
            <v>36361</v>
          </cell>
          <cell r="C1775">
            <v>75</v>
          </cell>
          <cell r="D1775">
            <v>54</v>
          </cell>
          <cell r="E1775">
            <v>88</v>
          </cell>
          <cell r="F1775">
            <v>55</v>
          </cell>
          <cell r="G1775">
            <v>87</v>
          </cell>
          <cell r="H1775">
            <v>55</v>
          </cell>
          <cell r="I1775">
            <v>82</v>
          </cell>
          <cell r="J1775">
            <v>59</v>
          </cell>
          <cell r="K1775">
            <v>84</v>
          </cell>
          <cell r="L1775">
            <v>53</v>
          </cell>
          <cell r="M1775">
            <v>72</v>
          </cell>
          <cell r="N1775">
            <v>54</v>
          </cell>
          <cell r="O1775">
            <v>88</v>
          </cell>
          <cell r="P1775">
            <v>57</v>
          </cell>
          <cell r="Q1775">
            <v>89</v>
          </cell>
          <cell r="R1775">
            <v>59</v>
          </cell>
          <cell r="S1775">
            <v>91</v>
          </cell>
          <cell r="T1775">
            <v>57</v>
          </cell>
          <cell r="U1775">
            <v>89</v>
          </cell>
          <cell r="V1775">
            <v>48</v>
          </cell>
          <cell r="W1775">
            <v>90</v>
          </cell>
          <cell r="X1775">
            <v>45</v>
          </cell>
          <cell r="Y1775">
            <v>91</v>
          </cell>
          <cell r="Z1775">
            <v>59</v>
          </cell>
          <cell r="AA1775">
            <v>90</v>
          </cell>
          <cell r="AB1775">
            <v>48</v>
          </cell>
          <cell r="AC1775">
            <v>82</v>
          </cell>
          <cell r="AD1775">
            <v>51</v>
          </cell>
          <cell r="AE1775">
            <v>73</v>
          </cell>
          <cell r="AF1775">
            <v>54</v>
          </cell>
          <cell r="AG1775">
            <v>66</v>
          </cell>
          <cell r="AH1775">
            <v>57</v>
          </cell>
          <cell r="AI1775">
            <v>84</v>
          </cell>
          <cell r="AJ1775">
            <v>61</v>
          </cell>
          <cell r="AK1775">
            <v>88</v>
          </cell>
          <cell r="AL1775">
            <v>57</v>
          </cell>
          <cell r="AM1775">
            <v>75</v>
          </cell>
          <cell r="AN1775">
            <v>64</v>
          </cell>
          <cell r="AO1775">
            <v>73</v>
          </cell>
          <cell r="AP1775">
            <v>66</v>
          </cell>
          <cell r="AQ1775">
            <v>84</v>
          </cell>
          <cell r="AR1775">
            <v>55</v>
          </cell>
          <cell r="AS1775">
            <v>99</v>
          </cell>
          <cell r="AT1775">
            <v>78</v>
          </cell>
          <cell r="AU1775">
            <v>93</v>
          </cell>
          <cell r="AV1775">
            <v>68</v>
          </cell>
          <cell r="AW1775">
            <v>90</v>
          </cell>
          <cell r="AX1775">
            <v>57</v>
          </cell>
          <cell r="AY1775">
            <v>84</v>
          </cell>
          <cell r="AZ1775">
            <v>57</v>
          </cell>
        </row>
        <row r="1776">
          <cell r="B1776">
            <v>36362</v>
          </cell>
          <cell r="C1776">
            <v>69</v>
          </cell>
          <cell r="D1776">
            <v>55</v>
          </cell>
          <cell r="E1776">
            <v>84</v>
          </cell>
          <cell r="F1776">
            <v>54</v>
          </cell>
          <cell r="G1776">
            <v>84</v>
          </cell>
          <cell r="H1776">
            <v>55</v>
          </cell>
          <cell r="I1776">
            <v>75</v>
          </cell>
          <cell r="J1776">
            <v>59</v>
          </cell>
          <cell r="K1776">
            <v>75</v>
          </cell>
          <cell r="L1776">
            <v>57</v>
          </cell>
          <cell r="M1776">
            <v>77</v>
          </cell>
          <cell r="N1776">
            <v>52</v>
          </cell>
          <cell r="O1776">
            <v>87</v>
          </cell>
          <cell r="P1776">
            <v>53</v>
          </cell>
          <cell r="Q1776">
            <v>90</v>
          </cell>
          <cell r="R1776">
            <v>54</v>
          </cell>
          <cell r="S1776">
            <v>89</v>
          </cell>
          <cell r="T1776">
            <v>48</v>
          </cell>
          <cell r="U1776">
            <v>87</v>
          </cell>
          <cell r="V1776">
            <v>46</v>
          </cell>
          <cell r="W1776">
            <v>89</v>
          </cell>
          <cell r="X1776">
            <v>50</v>
          </cell>
          <cell r="Y1776">
            <v>97</v>
          </cell>
          <cell r="Z1776">
            <v>55</v>
          </cell>
          <cell r="AA1776">
            <v>93</v>
          </cell>
          <cell r="AB1776">
            <v>48</v>
          </cell>
          <cell r="AC1776">
            <v>88</v>
          </cell>
          <cell r="AD1776">
            <v>57</v>
          </cell>
          <cell r="AE1776">
            <v>82</v>
          </cell>
          <cell r="AF1776">
            <v>54</v>
          </cell>
          <cell r="AG1776">
            <v>68</v>
          </cell>
          <cell r="AH1776">
            <v>55</v>
          </cell>
          <cell r="AI1776">
            <v>84</v>
          </cell>
          <cell r="AJ1776">
            <v>61</v>
          </cell>
          <cell r="AK1776">
            <v>88</v>
          </cell>
          <cell r="AL1776">
            <v>57</v>
          </cell>
          <cell r="AM1776">
            <v>75</v>
          </cell>
          <cell r="AN1776">
            <v>64</v>
          </cell>
          <cell r="AO1776">
            <v>73</v>
          </cell>
          <cell r="AP1776">
            <v>64</v>
          </cell>
          <cell r="AQ1776">
            <v>86</v>
          </cell>
          <cell r="AR1776">
            <v>48</v>
          </cell>
          <cell r="AS1776">
            <v>100</v>
          </cell>
          <cell r="AT1776">
            <v>78</v>
          </cell>
          <cell r="AU1776">
            <v>96</v>
          </cell>
          <cell r="AV1776">
            <v>68</v>
          </cell>
          <cell r="AW1776">
            <v>93</v>
          </cell>
          <cell r="AX1776">
            <v>61</v>
          </cell>
          <cell r="AY1776">
            <v>91</v>
          </cell>
          <cell r="AZ1776">
            <v>61</v>
          </cell>
        </row>
        <row r="1777">
          <cell r="B1777">
            <v>36363</v>
          </cell>
          <cell r="C1777">
            <v>73</v>
          </cell>
          <cell r="D1777">
            <v>55</v>
          </cell>
          <cell r="E1777">
            <v>90</v>
          </cell>
          <cell r="F1777">
            <v>48</v>
          </cell>
          <cell r="G1777">
            <v>86</v>
          </cell>
          <cell r="H1777">
            <v>50</v>
          </cell>
          <cell r="I1777">
            <v>84</v>
          </cell>
          <cell r="J1777">
            <v>59</v>
          </cell>
          <cell r="K1777">
            <v>87</v>
          </cell>
          <cell r="L1777">
            <v>54</v>
          </cell>
          <cell r="M1777">
            <v>88</v>
          </cell>
          <cell r="N1777">
            <v>48</v>
          </cell>
          <cell r="O1777">
            <v>91</v>
          </cell>
          <cell r="P1777">
            <v>55</v>
          </cell>
          <cell r="Q1777">
            <v>93</v>
          </cell>
          <cell r="R1777">
            <v>57</v>
          </cell>
          <cell r="S1777">
            <v>89</v>
          </cell>
          <cell r="T1777">
            <v>42</v>
          </cell>
          <cell r="U1777">
            <v>89</v>
          </cell>
          <cell r="V1777">
            <v>46</v>
          </cell>
          <cell r="W1777">
            <v>86</v>
          </cell>
          <cell r="X1777">
            <v>51</v>
          </cell>
          <cell r="Y1777">
            <v>93</v>
          </cell>
          <cell r="Z1777">
            <v>59</v>
          </cell>
          <cell r="AA1777">
            <v>90</v>
          </cell>
          <cell r="AB1777">
            <v>66</v>
          </cell>
          <cell r="AC1777">
            <v>84</v>
          </cell>
          <cell r="AD1777">
            <v>60</v>
          </cell>
          <cell r="AE1777">
            <v>90</v>
          </cell>
          <cell r="AF1777">
            <v>53</v>
          </cell>
          <cell r="AG1777">
            <v>66</v>
          </cell>
          <cell r="AH1777">
            <v>54</v>
          </cell>
          <cell r="AI1777">
            <v>88</v>
          </cell>
          <cell r="AJ1777">
            <v>60</v>
          </cell>
          <cell r="AK1777">
            <v>93</v>
          </cell>
          <cell r="AL1777">
            <v>62</v>
          </cell>
          <cell r="AM1777">
            <v>75</v>
          </cell>
          <cell r="AN1777">
            <v>64</v>
          </cell>
          <cell r="AO1777">
            <v>75</v>
          </cell>
          <cell r="AP1777">
            <v>64</v>
          </cell>
          <cell r="AQ1777">
            <v>93</v>
          </cell>
          <cell r="AR1777">
            <v>51</v>
          </cell>
          <cell r="AS1777">
            <v>102</v>
          </cell>
          <cell r="AT1777">
            <v>73</v>
          </cell>
          <cell r="AU1777">
            <v>93</v>
          </cell>
          <cell r="AV1777">
            <v>72</v>
          </cell>
          <cell r="AW1777">
            <v>91</v>
          </cell>
          <cell r="AX1777">
            <v>63</v>
          </cell>
          <cell r="AY1777">
            <v>88</v>
          </cell>
          <cell r="AZ1777">
            <v>59</v>
          </cell>
        </row>
        <row r="1778">
          <cell r="B1778">
            <v>36364</v>
          </cell>
          <cell r="C1778">
            <v>70</v>
          </cell>
          <cell r="D1778">
            <v>53</v>
          </cell>
          <cell r="E1778">
            <v>89</v>
          </cell>
          <cell r="F1778">
            <v>52</v>
          </cell>
          <cell r="G1778">
            <v>87</v>
          </cell>
          <cell r="H1778">
            <v>56</v>
          </cell>
          <cell r="I1778">
            <v>83</v>
          </cell>
          <cell r="J1778">
            <v>57</v>
          </cell>
          <cell r="K1778">
            <v>88</v>
          </cell>
          <cell r="L1778">
            <v>56</v>
          </cell>
          <cell r="M1778">
            <v>88</v>
          </cell>
          <cell r="N1778">
            <v>51</v>
          </cell>
          <cell r="O1778">
            <v>91</v>
          </cell>
          <cell r="P1778">
            <v>60</v>
          </cell>
          <cell r="Q1778">
            <v>96</v>
          </cell>
          <cell r="R1778">
            <v>62</v>
          </cell>
          <cell r="S1778">
            <v>97</v>
          </cell>
          <cell r="T1778">
            <v>45</v>
          </cell>
          <cell r="U1778">
            <v>94</v>
          </cell>
          <cell r="V1778">
            <v>48</v>
          </cell>
          <cell r="W1778">
            <v>92</v>
          </cell>
          <cell r="X1778">
            <v>48</v>
          </cell>
          <cell r="Y1778">
            <v>96</v>
          </cell>
          <cell r="Z1778">
            <v>61</v>
          </cell>
          <cell r="AA1778">
            <v>94</v>
          </cell>
          <cell r="AB1778">
            <v>57</v>
          </cell>
          <cell r="AC1778">
            <v>87</v>
          </cell>
          <cell r="AD1778">
            <v>57</v>
          </cell>
          <cell r="AE1778">
            <v>79</v>
          </cell>
          <cell r="AF1778">
            <v>55</v>
          </cell>
          <cell r="AG1778">
            <v>66</v>
          </cell>
          <cell r="AH1778">
            <v>54</v>
          </cell>
          <cell r="AI1778">
            <v>70</v>
          </cell>
          <cell r="AJ1778">
            <v>56</v>
          </cell>
          <cell r="AK1778">
            <v>94</v>
          </cell>
          <cell r="AL1778">
            <v>64</v>
          </cell>
          <cell r="AM1778">
            <v>81</v>
          </cell>
          <cell r="AN1778">
            <v>61</v>
          </cell>
          <cell r="AO1778">
            <v>75</v>
          </cell>
          <cell r="AP1778">
            <v>65</v>
          </cell>
          <cell r="AQ1778">
            <v>89</v>
          </cell>
          <cell r="AR1778">
            <v>55</v>
          </cell>
          <cell r="AS1778">
            <v>104</v>
          </cell>
          <cell r="AT1778">
            <v>78</v>
          </cell>
          <cell r="AU1778">
            <v>99</v>
          </cell>
          <cell r="AV1778">
            <v>68</v>
          </cell>
          <cell r="AW1778">
            <v>96</v>
          </cell>
          <cell r="AX1778">
            <v>63</v>
          </cell>
          <cell r="AY1778">
            <v>92</v>
          </cell>
          <cell r="AZ1778">
            <v>63</v>
          </cell>
        </row>
        <row r="1779">
          <cell r="B1779">
            <v>36365</v>
          </cell>
          <cell r="C1779">
            <v>67</v>
          </cell>
          <cell r="D1779">
            <v>54</v>
          </cell>
          <cell r="E1779">
            <v>80</v>
          </cell>
          <cell r="F1779">
            <v>63</v>
          </cell>
          <cell r="G1779">
            <v>78</v>
          </cell>
          <cell r="H1779">
            <v>57</v>
          </cell>
          <cell r="I1779">
            <v>69</v>
          </cell>
          <cell r="J1779">
            <v>56</v>
          </cell>
          <cell r="K1779">
            <v>74</v>
          </cell>
          <cell r="L1779">
            <v>54</v>
          </cell>
          <cell r="M1779">
            <v>72</v>
          </cell>
          <cell r="N1779">
            <v>56</v>
          </cell>
          <cell r="O1779">
            <v>83</v>
          </cell>
          <cell r="P1779">
            <v>60</v>
          </cell>
          <cell r="Q1779">
            <v>86</v>
          </cell>
          <cell r="R1779">
            <v>62</v>
          </cell>
          <cell r="S1779">
            <v>86</v>
          </cell>
          <cell r="T1779">
            <v>67</v>
          </cell>
          <cell r="U1779">
            <v>87</v>
          </cell>
          <cell r="V1779">
            <v>51</v>
          </cell>
          <cell r="W1779">
            <v>87</v>
          </cell>
          <cell r="X1779">
            <v>51</v>
          </cell>
          <cell r="Y1779">
            <v>105</v>
          </cell>
          <cell r="Z1779">
            <v>63</v>
          </cell>
          <cell r="AA1779">
            <v>95</v>
          </cell>
          <cell r="AB1779">
            <v>61</v>
          </cell>
          <cell r="AC1779">
            <v>88</v>
          </cell>
          <cell r="AD1779">
            <v>55</v>
          </cell>
          <cell r="AE1779">
            <v>82</v>
          </cell>
          <cell r="AF1779">
            <v>54</v>
          </cell>
          <cell r="AG1779">
            <v>66</v>
          </cell>
          <cell r="AH1779">
            <v>57</v>
          </cell>
          <cell r="AI1779">
            <v>71</v>
          </cell>
          <cell r="AJ1779">
            <v>57</v>
          </cell>
          <cell r="AK1779">
            <v>86</v>
          </cell>
          <cell r="AL1779">
            <v>57</v>
          </cell>
          <cell r="AM1779">
            <v>80</v>
          </cell>
          <cell r="AN1779">
            <v>60</v>
          </cell>
          <cell r="AO1779">
            <v>72</v>
          </cell>
          <cell r="AP1779">
            <v>64</v>
          </cell>
          <cell r="AQ1779">
            <v>83</v>
          </cell>
          <cell r="AR1779">
            <v>63</v>
          </cell>
          <cell r="AS1779">
            <v>103</v>
          </cell>
          <cell r="AT1779">
            <v>83</v>
          </cell>
          <cell r="AU1779">
            <v>100</v>
          </cell>
          <cell r="AV1779">
            <v>74</v>
          </cell>
          <cell r="AW1779">
            <v>92</v>
          </cell>
          <cell r="AX1779">
            <v>69</v>
          </cell>
          <cell r="AY1779">
            <v>92</v>
          </cell>
          <cell r="AZ1779">
            <v>64</v>
          </cell>
        </row>
        <row r="1780">
          <cell r="B1780">
            <v>36366</v>
          </cell>
          <cell r="C1780">
            <v>66</v>
          </cell>
          <cell r="D1780">
            <v>50</v>
          </cell>
          <cell r="E1780">
            <v>82</v>
          </cell>
          <cell r="F1780">
            <v>43</v>
          </cell>
          <cell r="G1780">
            <v>75</v>
          </cell>
          <cell r="H1780">
            <v>48</v>
          </cell>
          <cell r="I1780">
            <v>75</v>
          </cell>
          <cell r="J1780">
            <v>55</v>
          </cell>
          <cell r="K1780">
            <v>78</v>
          </cell>
          <cell r="L1780">
            <v>55</v>
          </cell>
          <cell r="M1780">
            <v>80</v>
          </cell>
          <cell r="N1780">
            <v>50</v>
          </cell>
          <cell r="O1780">
            <v>91</v>
          </cell>
          <cell r="P1780">
            <v>53</v>
          </cell>
          <cell r="Q1780">
            <v>87</v>
          </cell>
          <cell r="R1780">
            <v>55</v>
          </cell>
          <cell r="S1780">
            <v>82</v>
          </cell>
          <cell r="T1780">
            <v>48</v>
          </cell>
          <cell r="U1780">
            <v>82</v>
          </cell>
          <cell r="V1780">
            <v>46</v>
          </cell>
          <cell r="W1780">
            <v>78</v>
          </cell>
          <cell r="X1780">
            <v>48</v>
          </cell>
          <cell r="Y1780">
            <v>88</v>
          </cell>
          <cell r="Z1780">
            <v>57</v>
          </cell>
          <cell r="AA1780">
            <v>93</v>
          </cell>
          <cell r="AB1780">
            <v>57</v>
          </cell>
          <cell r="AC1780">
            <v>82</v>
          </cell>
          <cell r="AD1780">
            <v>60</v>
          </cell>
          <cell r="AE1780">
            <v>88</v>
          </cell>
          <cell r="AF1780">
            <v>55</v>
          </cell>
          <cell r="AG1780">
            <v>68</v>
          </cell>
          <cell r="AH1780">
            <v>55</v>
          </cell>
          <cell r="AI1780">
            <v>73</v>
          </cell>
          <cell r="AJ1780">
            <v>59</v>
          </cell>
          <cell r="AK1780">
            <v>91</v>
          </cell>
          <cell r="AL1780">
            <v>60</v>
          </cell>
          <cell r="AM1780">
            <v>73</v>
          </cell>
          <cell r="AN1780">
            <v>63</v>
          </cell>
          <cell r="AO1780">
            <v>69</v>
          </cell>
          <cell r="AP1780">
            <v>62</v>
          </cell>
          <cell r="AQ1780">
            <v>89</v>
          </cell>
          <cell r="AR1780">
            <v>52</v>
          </cell>
          <cell r="AS1780">
            <v>102</v>
          </cell>
          <cell r="AT1780">
            <v>77</v>
          </cell>
          <cell r="AU1780">
            <v>88</v>
          </cell>
          <cell r="AV1780">
            <v>59</v>
          </cell>
          <cell r="AW1780">
            <v>91</v>
          </cell>
          <cell r="AX1780">
            <v>64</v>
          </cell>
          <cell r="AY1780">
            <v>90</v>
          </cell>
          <cell r="AZ1780">
            <v>62</v>
          </cell>
        </row>
        <row r="1781">
          <cell r="B1781">
            <v>36367</v>
          </cell>
          <cell r="C1781">
            <v>77</v>
          </cell>
          <cell r="D1781">
            <v>51</v>
          </cell>
          <cell r="E1781">
            <v>90</v>
          </cell>
          <cell r="F1781">
            <v>48</v>
          </cell>
          <cell r="G1781">
            <v>86</v>
          </cell>
          <cell r="H1781">
            <v>54</v>
          </cell>
          <cell r="I1781">
            <v>86</v>
          </cell>
          <cell r="J1781">
            <v>54</v>
          </cell>
          <cell r="K1781">
            <v>88</v>
          </cell>
          <cell r="L1781">
            <v>48</v>
          </cell>
          <cell r="M1781">
            <v>88</v>
          </cell>
          <cell r="N1781">
            <v>45</v>
          </cell>
          <cell r="O1781">
            <v>95</v>
          </cell>
          <cell r="P1781">
            <v>57</v>
          </cell>
          <cell r="Q1781">
            <v>97</v>
          </cell>
          <cell r="R1781">
            <v>59</v>
          </cell>
          <cell r="S1781">
            <v>91</v>
          </cell>
          <cell r="T1781">
            <v>42</v>
          </cell>
          <cell r="U1781">
            <v>90</v>
          </cell>
          <cell r="V1781">
            <v>43</v>
          </cell>
          <cell r="W1781">
            <v>89</v>
          </cell>
          <cell r="X1781">
            <v>42</v>
          </cell>
          <cell r="Y1781">
            <v>90</v>
          </cell>
          <cell r="Z1781">
            <v>54</v>
          </cell>
          <cell r="AA1781">
            <v>90</v>
          </cell>
          <cell r="AB1781">
            <v>51</v>
          </cell>
          <cell r="AC1781">
            <v>86</v>
          </cell>
          <cell r="AD1781">
            <v>57</v>
          </cell>
          <cell r="AE1781">
            <v>87</v>
          </cell>
          <cell r="AF1781">
            <v>54</v>
          </cell>
          <cell r="AG1781">
            <v>68</v>
          </cell>
          <cell r="AH1781">
            <v>55</v>
          </cell>
          <cell r="AI1781">
            <v>80</v>
          </cell>
          <cell r="AJ1781">
            <v>61</v>
          </cell>
          <cell r="AK1781">
            <v>97</v>
          </cell>
          <cell r="AL1781">
            <v>63</v>
          </cell>
          <cell r="AM1781">
            <v>73</v>
          </cell>
          <cell r="AN1781">
            <v>64</v>
          </cell>
          <cell r="AO1781">
            <v>71</v>
          </cell>
          <cell r="AP1781">
            <v>62</v>
          </cell>
          <cell r="AQ1781">
            <v>93</v>
          </cell>
          <cell r="AR1781">
            <v>55</v>
          </cell>
          <cell r="AS1781">
            <v>102</v>
          </cell>
          <cell r="AT1781">
            <v>79</v>
          </cell>
          <cell r="AU1781">
            <v>93</v>
          </cell>
          <cell r="AV1781">
            <v>57</v>
          </cell>
          <cell r="AW1781">
            <v>90</v>
          </cell>
          <cell r="AX1781">
            <v>66</v>
          </cell>
          <cell r="AY1781">
            <v>88</v>
          </cell>
          <cell r="AZ1781">
            <v>60</v>
          </cell>
        </row>
        <row r="1782">
          <cell r="B1782">
            <v>36368</v>
          </cell>
          <cell r="C1782">
            <v>82</v>
          </cell>
          <cell r="D1782">
            <v>54</v>
          </cell>
          <cell r="E1782">
            <v>98</v>
          </cell>
          <cell r="F1782">
            <v>54</v>
          </cell>
          <cell r="G1782">
            <v>96</v>
          </cell>
          <cell r="H1782">
            <v>60</v>
          </cell>
          <cell r="I1782">
            <v>88</v>
          </cell>
          <cell r="J1782">
            <v>59</v>
          </cell>
          <cell r="K1782">
            <v>90</v>
          </cell>
          <cell r="L1782">
            <v>52</v>
          </cell>
          <cell r="M1782">
            <v>91</v>
          </cell>
          <cell r="N1782">
            <v>52</v>
          </cell>
          <cell r="O1782">
            <v>98</v>
          </cell>
          <cell r="P1782">
            <v>61</v>
          </cell>
          <cell r="Q1782">
            <v>102</v>
          </cell>
          <cell r="R1782">
            <v>66</v>
          </cell>
          <cell r="S1782">
            <v>95</v>
          </cell>
          <cell r="T1782">
            <v>48</v>
          </cell>
          <cell r="U1782">
            <v>97</v>
          </cell>
          <cell r="V1782">
            <v>46</v>
          </cell>
          <cell r="W1782">
            <v>98</v>
          </cell>
          <cell r="X1782">
            <v>43</v>
          </cell>
          <cell r="Y1782">
            <v>97</v>
          </cell>
          <cell r="Z1782">
            <v>60</v>
          </cell>
          <cell r="AA1782">
            <v>96</v>
          </cell>
          <cell r="AB1782">
            <v>55</v>
          </cell>
          <cell r="AC1782">
            <v>87</v>
          </cell>
          <cell r="AD1782">
            <v>57</v>
          </cell>
          <cell r="AE1782">
            <v>82</v>
          </cell>
          <cell r="AF1782">
            <v>53</v>
          </cell>
          <cell r="AG1782">
            <v>66</v>
          </cell>
          <cell r="AH1782">
            <v>55</v>
          </cell>
          <cell r="AI1782">
            <v>75</v>
          </cell>
          <cell r="AJ1782">
            <v>61</v>
          </cell>
          <cell r="AK1782">
            <v>96</v>
          </cell>
          <cell r="AL1782">
            <v>63</v>
          </cell>
          <cell r="AM1782">
            <v>71</v>
          </cell>
          <cell r="AN1782">
            <v>63</v>
          </cell>
          <cell r="AO1782">
            <v>70</v>
          </cell>
          <cell r="AP1782">
            <v>63</v>
          </cell>
          <cell r="AQ1782">
            <v>95</v>
          </cell>
          <cell r="AR1782">
            <v>55</v>
          </cell>
          <cell r="AS1782">
            <v>102</v>
          </cell>
          <cell r="AT1782">
            <v>80</v>
          </cell>
          <cell r="AU1782">
            <v>96</v>
          </cell>
          <cell r="AV1782">
            <v>72</v>
          </cell>
          <cell r="AW1782">
            <v>93</v>
          </cell>
          <cell r="AX1782">
            <v>62</v>
          </cell>
          <cell r="AY1782">
            <v>91</v>
          </cell>
          <cell r="AZ1782">
            <v>64</v>
          </cell>
        </row>
        <row r="1783">
          <cell r="B1783">
            <v>36369</v>
          </cell>
          <cell r="C1783">
            <v>82</v>
          </cell>
          <cell r="D1783">
            <v>55</v>
          </cell>
          <cell r="E1783">
            <v>99</v>
          </cell>
          <cell r="F1783">
            <v>57</v>
          </cell>
          <cell r="G1783">
            <v>97</v>
          </cell>
          <cell r="H1783">
            <v>61</v>
          </cell>
          <cell r="I1783">
            <v>88</v>
          </cell>
          <cell r="J1783">
            <v>59</v>
          </cell>
          <cell r="K1783">
            <v>89</v>
          </cell>
          <cell r="L1783">
            <v>55</v>
          </cell>
          <cell r="M1783">
            <v>82</v>
          </cell>
          <cell r="N1783">
            <v>53</v>
          </cell>
          <cell r="O1783">
            <v>96</v>
          </cell>
          <cell r="P1783">
            <v>59</v>
          </cell>
          <cell r="Q1783">
            <v>100</v>
          </cell>
          <cell r="R1783">
            <v>69</v>
          </cell>
          <cell r="S1783">
            <v>91</v>
          </cell>
          <cell r="T1783">
            <v>55</v>
          </cell>
          <cell r="U1783">
            <v>100</v>
          </cell>
          <cell r="V1783">
            <v>52</v>
          </cell>
          <cell r="W1783">
            <v>99</v>
          </cell>
          <cell r="X1783">
            <v>55</v>
          </cell>
          <cell r="Y1783">
            <v>102</v>
          </cell>
          <cell r="Z1783">
            <v>66</v>
          </cell>
          <cell r="AA1783">
            <v>97</v>
          </cell>
          <cell r="AB1783">
            <v>60</v>
          </cell>
          <cell r="AC1783">
            <v>88</v>
          </cell>
          <cell r="AD1783">
            <v>61</v>
          </cell>
          <cell r="AE1783">
            <v>81</v>
          </cell>
          <cell r="AF1783">
            <v>54</v>
          </cell>
          <cell r="AG1783">
            <v>66</v>
          </cell>
          <cell r="AH1783">
            <v>55</v>
          </cell>
          <cell r="AI1783">
            <v>79</v>
          </cell>
          <cell r="AJ1783">
            <v>61</v>
          </cell>
          <cell r="AK1783">
            <v>91</v>
          </cell>
          <cell r="AL1783">
            <v>62</v>
          </cell>
          <cell r="AM1783">
            <v>72</v>
          </cell>
          <cell r="AN1783">
            <v>64</v>
          </cell>
          <cell r="AO1783">
            <v>70</v>
          </cell>
          <cell r="AP1783">
            <v>64</v>
          </cell>
          <cell r="AQ1783">
            <v>93</v>
          </cell>
          <cell r="AR1783">
            <v>57</v>
          </cell>
          <cell r="AS1783">
            <v>97</v>
          </cell>
          <cell r="AT1783">
            <v>82</v>
          </cell>
          <cell r="AU1783">
            <v>93</v>
          </cell>
          <cell r="AV1783">
            <v>70</v>
          </cell>
          <cell r="AW1783">
            <v>93</v>
          </cell>
          <cell r="AX1783">
            <v>63</v>
          </cell>
          <cell r="AY1783">
            <v>91</v>
          </cell>
          <cell r="AZ1783">
            <v>62</v>
          </cell>
        </row>
        <row r="1784">
          <cell r="B1784">
            <v>36370</v>
          </cell>
          <cell r="C1784">
            <v>66</v>
          </cell>
          <cell r="D1784">
            <v>54</v>
          </cell>
          <cell r="E1784">
            <v>91</v>
          </cell>
          <cell r="F1784">
            <v>54</v>
          </cell>
          <cell r="G1784">
            <v>90</v>
          </cell>
          <cell r="H1784">
            <v>57</v>
          </cell>
          <cell r="I1784">
            <v>80</v>
          </cell>
          <cell r="J1784">
            <v>57</v>
          </cell>
          <cell r="K1784">
            <v>82</v>
          </cell>
          <cell r="L1784">
            <v>51</v>
          </cell>
          <cell r="M1784">
            <v>80</v>
          </cell>
          <cell r="N1784">
            <v>55</v>
          </cell>
          <cell r="O1784">
            <v>93</v>
          </cell>
          <cell r="P1784">
            <v>57</v>
          </cell>
          <cell r="Q1784">
            <v>98</v>
          </cell>
          <cell r="R1784">
            <v>72</v>
          </cell>
          <cell r="S1784">
            <v>93</v>
          </cell>
          <cell r="T1784">
            <v>59</v>
          </cell>
          <cell r="U1784">
            <v>95</v>
          </cell>
          <cell r="V1784">
            <v>57</v>
          </cell>
          <cell r="W1784">
            <v>96</v>
          </cell>
          <cell r="X1784">
            <v>63</v>
          </cell>
          <cell r="Y1784">
            <v>96</v>
          </cell>
          <cell r="Z1784">
            <v>71</v>
          </cell>
          <cell r="AA1784">
            <v>93</v>
          </cell>
          <cell r="AB1784">
            <v>63</v>
          </cell>
          <cell r="AC1784">
            <v>90</v>
          </cell>
          <cell r="AD1784">
            <v>62</v>
          </cell>
          <cell r="AE1784">
            <v>86</v>
          </cell>
          <cell r="AF1784">
            <v>53</v>
          </cell>
          <cell r="AG1784">
            <v>69</v>
          </cell>
          <cell r="AH1784">
            <v>55</v>
          </cell>
          <cell r="AI1784">
            <v>84</v>
          </cell>
          <cell r="AJ1784">
            <v>60</v>
          </cell>
          <cell r="AK1784">
            <v>91</v>
          </cell>
          <cell r="AL1784">
            <v>60</v>
          </cell>
          <cell r="AM1784">
            <v>75</v>
          </cell>
          <cell r="AN1784">
            <v>64</v>
          </cell>
          <cell r="AO1784">
            <v>72</v>
          </cell>
          <cell r="AP1784">
            <v>64</v>
          </cell>
          <cell r="AQ1784">
            <v>91</v>
          </cell>
          <cell r="AR1784">
            <v>57</v>
          </cell>
          <cell r="AS1784">
            <v>91</v>
          </cell>
          <cell r="AT1784">
            <v>77</v>
          </cell>
          <cell r="AU1784">
            <v>89</v>
          </cell>
          <cell r="AV1784">
            <v>70</v>
          </cell>
          <cell r="AW1784">
            <v>87</v>
          </cell>
          <cell r="AX1784">
            <v>68</v>
          </cell>
          <cell r="AY1784">
            <v>89</v>
          </cell>
          <cell r="AZ1784">
            <v>63</v>
          </cell>
        </row>
        <row r="1785">
          <cell r="B1785">
            <v>36371</v>
          </cell>
          <cell r="C1785">
            <v>66</v>
          </cell>
          <cell r="D1785">
            <v>54</v>
          </cell>
          <cell r="E1785">
            <v>91</v>
          </cell>
          <cell r="F1785">
            <v>54</v>
          </cell>
          <cell r="G1785">
            <v>90</v>
          </cell>
          <cell r="H1785">
            <v>57</v>
          </cell>
          <cell r="I1785">
            <v>80</v>
          </cell>
          <cell r="J1785">
            <v>57</v>
          </cell>
          <cell r="K1785">
            <v>82</v>
          </cell>
          <cell r="L1785">
            <v>51</v>
          </cell>
          <cell r="M1785">
            <v>80</v>
          </cell>
          <cell r="N1785">
            <v>55</v>
          </cell>
          <cell r="O1785">
            <v>93</v>
          </cell>
          <cell r="P1785">
            <v>57</v>
          </cell>
          <cell r="Q1785">
            <v>98</v>
          </cell>
          <cell r="R1785">
            <v>72</v>
          </cell>
          <cell r="S1785">
            <v>93</v>
          </cell>
          <cell r="T1785">
            <v>59</v>
          </cell>
          <cell r="U1785">
            <v>95</v>
          </cell>
          <cell r="V1785">
            <v>57</v>
          </cell>
          <cell r="W1785">
            <v>96</v>
          </cell>
          <cell r="X1785">
            <v>63</v>
          </cell>
          <cell r="Y1785">
            <v>96</v>
          </cell>
          <cell r="Z1785">
            <v>71</v>
          </cell>
          <cell r="AA1785">
            <v>93</v>
          </cell>
          <cell r="AB1785">
            <v>63</v>
          </cell>
          <cell r="AC1785">
            <v>90</v>
          </cell>
          <cell r="AD1785">
            <v>62</v>
          </cell>
          <cell r="AE1785">
            <v>86</v>
          </cell>
          <cell r="AF1785">
            <v>53</v>
          </cell>
          <cell r="AG1785">
            <v>69</v>
          </cell>
          <cell r="AH1785">
            <v>55</v>
          </cell>
          <cell r="AI1785">
            <v>84</v>
          </cell>
          <cell r="AJ1785">
            <v>60</v>
          </cell>
          <cell r="AK1785">
            <v>91</v>
          </cell>
          <cell r="AL1785">
            <v>60</v>
          </cell>
          <cell r="AM1785">
            <v>75</v>
          </cell>
          <cell r="AN1785">
            <v>64</v>
          </cell>
          <cell r="AO1785">
            <v>72</v>
          </cell>
          <cell r="AP1785">
            <v>64</v>
          </cell>
          <cell r="AQ1785">
            <v>91</v>
          </cell>
          <cell r="AR1785">
            <v>57</v>
          </cell>
          <cell r="AS1785">
            <v>91</v>
          </cell>
          <cell r="AT1785">
            <v>77</v>
          </cell>
          <cell r="AU1785">
            <v>89</v>
          </cell>
          <cell r="AV1785">
            <v>70</v>
          </cell>
          <cell r="AW1785">
            <v>87</v>
          </cell>
          <cell r="AX1785">
            <v>68</v>
          </cell>
          <cell r="AY1785">
            <v>89</v>
          </cell>
          <cell r="AZ1785">
            <v>63</v>
          </cell>
        </row>
        <row r="1786">
          <cell r="B1786">
            <v>36372</v>
          </cell>
          <cell r="C1786">
            <v>66</v>
          </cell>
          <cell r="D1786">
            <v>54</v>
          </cell>
          <cell r="E1786">
            <v>91</v>
          </cell>
          <cell r="F1786">
            <v>54</v>
          </cell>
          <cell r="G1786">
            <v>90</v>
          </cell>
          <cell r="H1786">
            <v>57</v>
          </cell>
          <cell r="I1786">
            <v>80</v>
          </cell>
          <cell r="J1786">
            <v>57</v>
          </cell>
          <cell r="K1786">
            <v>82</v>
          </cell>
          <cell r="L1786">
            <v>51</v>
          </cell>
          <cell r="M1786">
            <v>80</v>
          </cell>
          <cell r="N1786">
            <v>55</v>
          </cell>
          <cell r="O1786">
            <v>93</v>
          </cell>
          <cell r="P1786">
            <v>57</v>
          </cell>
          <cell r="Q1786">
            <v>98</v>
          </cell>
          <cell r="R1786">
            <v>72</v>
          </cell>
          <cell r="S1786">
            <v>93</v>
          </cell>
          <cell r="T1786">
            <v>59</v>
          </cell>
          <cell r="U1786">
            <v>95</v>
          </cell>
          <cell r="V1786">
            <v>57</v>
          </cell>
          <cell r="W1786">
            <v>96</v>
          </cell>
          <cell r="X1786">
            <v>63</v>
          </cell>
          <cell r="Y1786">
            <v>96</v>
          </cell>
          <cell r="Z1786">
            <v>71</v>
          </cell>
          <cell r="AA1786">
            <v>93</v>
          </cell>
          <cell r="AB1786">
            <v>63</v>
          </cell>
          <cell r="AC1786">
            <v>90</v>
          </cell>
          <cell r="AD1786">
            <v>62</v>
          </cell>
          <cell r="AE1786">
            <v>86</v>
          </cell>
          <cell r="AF1786">
            <v>53</v>
          </cell>
          <cell r="AG1786">
            <v>69</v>
          </cell>
          <cell r="AH1786">
            <v>55</v>
          </cell>
          <cell r="AI1786">
            <v>84</v>
          </cell>
          <cell r="AJ1786">
            <v>60</v>
          </cell>
          <cell r="AK1786">
            <v>91</v>
          </cell>
          <cell r="AL1786">
            <v>60</v>
          </cell>
          <cell r="AM1786">
            <v>75</v>
          </cell>
          <cell r="AN1786">
            <v>64</v>
          </cell>
          <cell r="AO1786">
            <v>72</v>
          </cell>
          <cell r="AP1786">
            <v>64</v>
          </cell>
          <cell r="AQ1786">
            <v>91</v>
          </cell>
          <cell r="AR1786">
            <v>57</v>
          </cell>
          <cell r="AS1786">
            <v>91</v>
          </cell>
          <cell r="AT1786">
            <v>77</v>
          </cell>
          <cell r="AU1786">
            <v>89</v>
          </cell>
          <cell r="AV1786">
            <v>70</v>
          </cell>
          <cell r="AW1786">
            <v>87</v>
          </cell>
          <cell r="AX1786">
            <v>68</v>
          </cell>
          <cell r="AY1786">
            <v>89</v>
          </cell>
          <cell r="AZ1786">
            <v>63</v>
          </cell>
        </row>
        <row r="1787">
          <cell r="B1787">
            <v>36373</v>
          </cell>
          <cell r="C1787">
            <v>72</v>
          </cell>
          <cell r="D1787">
            <v>53</v>
          </cell>
          <cell r="E1787">
            <v>91</v>
          </cell>
          <cell r="F1787">
            <v>55</v>
          </cell>
          <cell r="G1787">
            <v>88</v>
          </cell>
          <cell r="H1787">
            <v>60</v>
          </cell>
          <cell r="I1787">
            <v>75</v>
          </cell>
          <cell r="J1787">
            <v>57</v>
          </cell>
          <cell r="K1787">
            <v>78</v>
          </cell>
          <cell r="L1787">
            <v>52</v>
          </cell>
          <cell r="M1787">
            <v>79</v>
          </cell>
          <cell r="N1787">
            <v>54</v>
          </cell>
          <cell r="O1787">
            <v>93</v>
          </cell>
          <cell r="P1787">
            <v>57</v>
          </cell>
          <cell r="Q1787">
            <v>98</v>
          </cell>
          <cell r="R1787">
            <v>63</v>
          </cell>
          <cell r="S1787">
            <v>91</v>
          </cell>
          <cell r="T1787">
            <v>46</v>
          </cell>
          <cell r="U1787">
            <v>82</v>
          </cell>
          <cell r="V1787">
            <v>48</v>
          </cell>
          <cell r="W1787">
            <v>75</v>
          </cell>
          <cell r="X1787">
            <v>37</v>
          </cell>
          <cell r="Y1787">
            <v>84</v>
          </cell>
          <cell r="Z1787">
            <v>54</v>
          </cell>
          <cell r="AA1787">
            <v>75</v>
          </cell>
          <cell r="AB1787">
            <v>51</v>
          </cell>
          <cell r="AC1787">
            <v>57</v>
          </cell>
          <cell r="AD1787">
            <v>51</v>
          </cell>
          <cell r="AE1787">
            <v>84</v>
          </cell>
          <cell r="AF1787">
            <v>55</v>
          </cell>
          <cell r="AG1787">
            <v>69</v>
          </cell>
          <cell r="AH1787">
            <v>55</v>
          </cell>
          <cell r="AI1787">
            <v>82</v>
          </cell>
          <cell r="AJ1787">
            <v>62</v>
          </cell>
          <cell r="AK1787">
            <v>93</v>
          </cell>
          <cell r="AL1787">
            <v>61</v>
          </cell>
          <cell r="AM1787">
            <v>73</v>
          </cell>
          <cell r="AN1787">
            <v>64</v>
          </cell>
          <cell r="AO1787">
            <v>73</v>
          </cell>
          <cell r="AP1787">
            <v>63</v>
          </cell>
          <cell r="AQ1787">
            <v>90</v>
          </cell>
          <cell r="AR1787">
            <v>57</v>
          </cell>
          <cell r="AS1787">
            <v>105</v>
          </cell>
          <cell r="AT1787">
            <v>75</v>
          </cell>
          <cell r="AU1787">
            <v>93</v>
          </cell>
          <cell r="AV1787">
            <v>62</v>
          </cell>
          <cell r="AW1787">
            <v>91</v>
          </cell>
          <cell r="AX1787">
            <v>55</v>
          </cell>
          <cell r="AY1787">
            <v>66</v>
          </cell>
          <cell r="AZ1787">
            <v>57</v>
          </cell>
        </row>
        <row r="1788">
          <cell r="B1788">
            <v>36374</v>
          </cell>
          <cell r="C1788">
            <v>80</v>
          </cell>
          <cell r="D1788">
            <v>53</v>
          </cell>
          <cell r="E1788">
            <v>97</v>
          </cell>
          <cell r="F1788">
            <v>57</v>
          </cell>
          <cell r="G1788">
            <v>96</v>
          </cell>
          <cell r="H1788">
            <v>64</v>
          </cell>
          <cell r="I1788">
            <v>87</v>
          </cell>
          <cell r="J1788">
            <v>57</v>
          </cell>
          <cell r="K1788">
            <v>89</v>
          </cell>
          <cell r="L1788">
            <v>51</v>
          </cell>
          <cell r="M1788">
            <v>88</v>
          </cell>
          <cell r="N1788">
            <v>46</v>
          </cell>
          <cell r="O1788">
            <v>91</v>
          </cell>
          <cell r="P1788">
            <v>57</v>
          </cell>
          <cell r="Q1788">
            <v>98</v>
          </cell>
          <cell r="R1788">
            <v>68</v>
          </cell>
          <cell r="S1788">
            <v>96</v>
          </cell>
          <cell r="T1788">
            <v>46</v>
          </cell>
          <cell r="U1788">
            <v>92</v>
          </cell>
          <cell r="V1788" t="str">
            <v>MM</v>
          </cell>
          <cell r="W1788">
            <v>84</v>
          </cell>
          <cell r="X1788">
            <v>46</v>
          </cell>
          <cell r="Y1788">
            <v>86</v>
          </cell>
          <cell r="Z1788">
            <v>57</v>
          </cell>
          <cell r="AA1788">
            <v>87</v>
          </cell>
          <cell r="AB1788">
            <v>52</v>
          </cell>
          <cell r="AC1788">
            <v>71</v>
          </cell>
          <cell r="AD1788">
            <v>53</v>
          </cell>
          <cell r="AE1788">
            <v>90</v>
          </cell>
          <cell r="AF1788">
            <v>57</v>
          </cell>
          <cell r="AG1788">
            <v>71</v>
          </cell>
          <cell r="AH1788">
            <v>55</v>
          </cell>
          <cell r="AI1788">
            <v>84</v>
          </cell>
          <cell r="AJ1788">
            <v>62</v>
          </cell>
          <cell r="AK1788">
            <v>93</v>
          </cell>
          <cell r="AL1788">
            <v>59</v>
          </cell>
          <cell r="AM1788">
            <v>73</v>
          </cell>
          <cell r="AN1788">
            <v>55</v>
          </cell>
          <cell r="AO1788">
            <v>75</v>
          </cell>
          <cell r="AP1788">
            <v>63</v>
          </cell>
          <cell r="AQ1788">
            <v>90</v>
          </cell>
          <cell r="AR1788">
            <v>52</v>
          </cell>
          <cell r="AS1788">
            <v>97</v>
          </cell>
          <cell r="AT1788">
            <v>79</v>
          </cell>
          <cell r="AU1788">
            <v>97</v>
          </cell>
          <cell r="AV1788">
            <v>68</v>
          </cell>
          <cell r="AW1788">
            <v>93</v>
          </cell>
          <cell r="AX1788">
            <v>64</v>
          </cell>
          <cell r="AY1788">
            <v>73</v>
          </cell>
          <cell r="AZ1788">
            <v>55</v>
          </cell>
        </row>
        <row r="1789">
          <cell r="B1789">
            <v>36375</v>
          </cell>
          <cell r="C1789">
            <v>73</v>
          </cell>
          <cell r="D1789">
            <v>57</v>
          </cell>
          <cell r="E1789">
            <v>95</v>
          </cell>
          <cell r="F1789">
            <v>70</v>
          </cell>
          <cell r="G1789">
            <v>93</v>
          </cell>
          <cell r="H1789">
            <v>66</v>
          </cell>
          <cell r="I1789">
            <v>86</v>
          </cell>
          <cell r="J1789">
            <v>61</v>
          </cell>
          <cell r="K1789">
            <v>88</v>
          </cell>
          <cell r="L1789">
            <v>55</v>
          </cell>
          <cell r="M1789">
            <v>88</v>
          </cell>
          <cell r="N1789">
            <v>53</v>
          </cell>
          <cell r="O1789">
            <v>93</v>
          </cell>
          <cell r="P1789">
            <v>60</v>
          </cell>
          <cell r="Q1789">
            <v>87</v>
          </cell>
          <cell r="R1789">
            <v>68</v>
          </cell>
          <cell r="S1789">
            <v>89</v>
          </cell>
          <cell r="T1789">
            <v>57</v>
          </cell>
          <cell r="U1789">
            <v>91</v>
          </cell>
          <cell r="V1789">
            <v>52</v>
          </cell>
          <cell r="W1789">
            <v>91</v>
          </cell>
          <cell r="X1789">
            <v>53</v>
          </cell>
          <cell r="Y1789">
            <v>84</v>
          </cell>
          <cell r="Z1789">
            <v>61</v>
          </cell>
          <cell r="AA1789">
            <v>90</v>
          </cell>
          <cell r="AB1789">
            <v>46</v>
          </cell>
          <cell r="AC1789">
            <v>78</v>
          </cell>
          <cell r="AD1789">
            <v>48</v>
          </cell>
          <cell r="AE1789">
            <v>91</v>
          </cell>
          <cell r="AF1789">
            <v>59</v>
          </cell>
          <cell r="AG1789">
            <v>68</v>
          </cell>
          <cell r="AH1789">
            <v>57</v>
          </cell>
          <cell r="AI1789">
            <v>87</v>
          </cell>
          <cell r="AJ1789">
            <v>63</v>
          </cell>
          <cell r="AK1789">
            <v>93</v>
          </cell>
          <cell r="AL1789">
            <v>68</v>
          </cell>
          <cell r="AM1789">
            <v>78</v>
          </cell>
          <cell r="AN1789">
            <v>66</v>
          </cell>
          <cell r="AO1789">
            <v>79</v>
          </cell>
          <cell r="AP1789">
            <v>62</v>
          </cell>
          <cell r="AQ1789">
            <v>91</v>
          </cell>
          <cell r="AR1789">
            <v>55</v>
          </cell>
          <cell r="AS1789">
            <v>102</v>
          </cell>
          <cell r="AT1789">
            <v>73</v>
          </cell>
          <cell r="AU1789">
            <v>86</v>
          </cell>
          <cell r="AV1789">
            <v>72</v>
          </cell>
          <cell r="AW1789">
            <v>82</v>
          </cell>
          <cell r="AX1789">
            <v>64</v>
          </cell>
          <cell r="AY1789">
            <v>77</v>
          </cell>
          <cell r="AZ1789">
            <v>55</v>
          </cell>
        </row>
        <row r="1790">
          <cell r="B1790">
            <v>36376</v>
          </cell>
          <cell r="C1790">
            <v>79</v>
          </cell>
          <cell r="D1790">
            <v>55</v>
          </cell>
          <cell r="E1790">
            <v>93</v>
          </cell>
          <cell r="F1790">
            <v>64</v>
          </cell>
          <cell r="G1790">
            <v>90</v>
          </cell>
          <cell r="H1790">
            <v>64</v>
          </cell>
          <cell r="I1790">
            <v>82</v>
          </cell>
          <cell r="J1790">
            <v>60</v>
          </cell>
          <cell r="K1790">
            <v>86</v>
          </cell>
          <cell r="L1790">
            <v>55</v>
          </cell>
          <cell r="M1790">
            <v>84</v>
          </cell>
          <cell r="N1790">
            <v>55</v>
          </cell>
          <cell r="O1790">
            <v>91</v>
          </cell>
          <cell r="P1790">
            <v>63</v>
          </cell>
          <cell r="Q1790">
            <v>93</v>
          </cell>
          <cell r="R1790">
            <v>63</v>
          </cell>
          <cell r="S1790">
            <v>86</v>
          </cell>
          <cell r="T1790">
            <v>59</v>
          </cell>
          <cell r="U1790">
            <v>82</v>
          </cell>
          <cell r="V1790">
            <v>60</v>
          </cell>
          <cell r="W1790">
            <v>75</v>
          </cell>
          <cell r="X1790">
            <v>59</v>
          </cell>
          <cell r="Y1790">
            <v>87</v>
          </cell>
          <cell r="Z1790">
            <v>62</v>
          </cell>
          <cell r="AA1790">
            <v>81</v>
          </cell>
          <cell r="AB1790">
            <v>55</v>
          </cell>
          <cell r="AC1790">
            <v>66</v>
          </cell>
          <cell r="AD1790">
            <v>55</v>
          </cell>
          <cell r="AE1790">
            <v>88</v>
          </cell>
          <cell r="AF1790">
            <v>59</v>
          </cell>
          <cell r="AG1790">
            <v>64</v>
          </cell>
          <cell r="AH1790">
            <v>55</v>
          </cell>
          <cell r="AI1790">
            <v>75</v>
          </cell>
          <cell r="AJ1790">
            <v>63</v>
          </cell>
          <cell r="AK1790">
            <v>95</v>
          </cell>
          <cell r="AL1790">
            <v>66</v>
          </cell>
          <cell r="AM1790">
            <v>79</v>
          </cell>
          <cell r="AN1790">
            <v>66</v>
          </cell>
          <cell r="AO1790">
            <v>69</v>
          </cell>
          <cell r="AP1790">
            <v>63</v>
          </cell>
          <cell r="AQ1790">
            <v>91</v>
          </cell>
          <cell r="AR1790">
            <v>55</v>
          </cell>
          <cell r="AS1790">
            <v>100</v>
          </cell>
          <cell r="AT1790">
            <v>77</v>
          </cell>
          <cell r="AU1790">
            <v>88</v>
          </cell>
          <cell r="AV1790">
            <v>69</v>
          </cell>
          <cell r="AW1790">
            <v>84</v>
          </cell>
          <cell r="AX1790">
            <v>63</v>
          </cell>
          <cell r="AY1790">
            <v>73</v>
          </cell>
          <cell r="AZ1790">
            <v>57</v>
          </cell>
        </row>
        <row r="1791">
          <cell r="B1791">
            <v>36377</v>
          </cell>
          <cell r="C1791">
            <v>77</v>
          </cell>
          <cell r="D1791">
            <v>57</v>
          </cell>
          <cell r="E1791">
            <v>91</v>
          </cell>
          <cell r="F1791">
            <v>66</v>
          </cell>
          <cell r="G1791">
            <v>91</v>
          </cell>
          <cell r="H1791">
            <v>63</v>
          </cell>
          <cell r="I1791">
            <v>73</v>
          </cell>
          <cell r="J1791">
            <v>61</v>
          </cell>
          <cell r="K1791">
            <v>77</v>
          </cell>
          <cell r="L1791">
            <v>61</v>
          </cell>
          <cell r="M1791">
            <v>72</v>
          </cell>
          <cell r="N1791">
            <v>55</v>
          </cell>
          <cell r="O1791">
            <v>79</v>
          </cell>
          <cell r="P1791">
            <v>63</v>
          </cell>
          <cell r="Q1791">
            <v>91</v>
          </cell>
          <cell r="R1791">
            <v>66</v>
          </cell>
          <cell r="S1791">
            <v>84</v>
          </cell>
          <cell r="T1791">
            <v>51</v>
          </cell>
          <cell r="U1791">
            <v>84</v>
          </cell>
          <cell r="V1791">
            <v>54</v>
          </cell>
          <cell r="W1791">
            <v>84</v>
          </cell>
          <cell r="X1791">
            <v>57</v>
          </cell>
          <cell r="Y1791">
            <v>89</v>
          </cell>
          <cell r="Z1791">
            <v>64</v>
          </cell>
          <cell r="AA1791">
            <v>82</v>
          </cell>
          <cell r="AB1791">
            <v>50</v>
          </cell>
          <cell r="AC1791">
            <v>63</v>
          </cell>
          <cell r="AD1791">
            <v>54</v>
          </cell>
          <cell r="AE1791">
            <v>75</v>
          </cell>
          <cell r="AF1791">
            <v>57</v>
          </cell>
          <cell r="AG1791">
            <v>64</v>
          </cell>
          <cell r="AH1791">
            <v>55</v>
          </cell>
          <cell r="AI1791">
            <v>70</v>
          </cell>
          <cell r="AJ1791">
            <v>63</v>
          </cell>
          <cell r="AK1791">
            <v>90</v>
          </cell>
          <cell r="AL1791">
            <v>61</v>
          </cell>
          <cell r="AM1791">
            <v>73</v>
          </cell>
          <cell r="AN1791">
            <v>66</v>
          </cell>
          <cell r="AO1791">
            <v>68</v>
          </cell>
          <cell r="AP1791">
            <v>62</v>
          </cell>
          <cell r="AQ1791">
            <v>87</v>
          </cell>
          <cell r="AR1791">
            <v>63</v>
          </cell>
          <cell r="AS1791">
            <v>100</v>
          </cell>
          <cell r="AT1791">
            <v>80</v>
          </cell>
          <cell r="AU1791">
            <v>87</v>
          </cell>
          <cell r="AV1791">
            <v>64</v>
          </cell>
          <cell r="AW1791">
            <v>82</v>
          </cell>
          <cell r="AX1791">
            <v>63</v>
          </cell>
          <cell r="AY1791">
            <v>75</v>
          </cell>
          <cell r="AZ1791">
            <v>57</v>
          </cell>
        </row>
        <row r="1792">
          <cell r="B1792">
            <v>36378</v>
          </cell>
          <cell r="C1792">
            <v>71</v>
          </cell>
          <cell r="D1792">
            <v>62</v>
          </cell>
          <cell r="E1792">
            <v>90</v>
          </cell>
          <cell r="F1792">
            <v>67</v>
          </cell>
          <cell r="G1792">
            <v>87</v>
          </cell>
          <cell r="H1792">
            <v>64</v>
          </cell>
          <cell r="I1792">
            <v>70</v>
          </cell>
          <cell r="J1792">
            <v>65</v>
          </cell>
          <cell r="K1792">
            <v>70</v>
          </cell>
          <cell r="L1792">
            <v>62</v>
          </cell>
          <cell r="M1792">
            <v>72</v>
          </cell>
          <cell r="N1792">
            <v>54</v>
          </cell>
          <cell r="O1792">
            <v>70</v>
          </cell>
          <cell r="P1792">
            <v>63</v>
          </cell>
          <cell r="Q1792">
            <v>97</v>
          </cell>
          <cell r="R1792">
            <v>61</v>
          </cell>
          <cell r="S1792">
            <v>90</v>
          </cell>
          <cell r="T1792">
            <v>59</v>
          </cell>
          <cell r="U1792">
            <v>81</v>
          </cell>
          <cell r="V1792">
            <v>56</v>
          </cell>
          <cell r="W1792">
            <v>82</v>
          </cell>
          <cell r="X1792">
            <v>53</v>
          </cell>
          <cell r="Y1792">
            <v>84</v>
          </cell>
          <cell r="Z1792">
            <v>62</v>
          </cell>
          <cell r="AA1792">
            <v>83</v>
          </cell>
          <cell r="AB1792">
            <v>57</v>
          </cell>
          <cell r="AC1792">
            <v>79</v>
          </cell>
          <cell r="AD1792">
            <v>55</v>
          </cell>
          <cell r="AE1792">
            <v>77</v>
          </cell>
          <cell r="AF1792">
            <v>60</v>
          </cell>
          <cell r="AG1792">
            <v>70</v>
          </cell>
          <cell r="AH1792">
            <v>59</v>
          </cell>
          <cell r="AI1792">
            <v>71</v>
          </cell>
          <cell r="AJ1792">
            <v>59</v>
          </cell>
          <cell r="AK1792">
            <v>78</v>
          </cell>
          <cell r="AL1792">
            <v>62</v>
          </cell>
          <cell r="AM1792">
            <v>75</v>
          </cell>
          <cell r="AN1792">
            <v>65</v>
          </cell>
          <cell r="AO1792">
            <v>70</v>
          </cell>
          <cell r="AP1792">
            <v>63</v>
          </cell>
          <cell r="AQ1792">
            <v>68</v>
          </cell>
          <cell r="AR1792">
            <v>64</v>
          </cell>
          <cell r="AS1792">
            <v>98</v>
          </cell>
          <cell r="AT1792">
            <v>79</v>
          </cell>
          <cell r="AU1792">
            <v>91</v>
          </cell>
          <cell r="AV1792">
            <v>69</v>
          </cell>
          <cell r="AW1792">
            <v>87</v>
          </cell>
          <cell r="AX1792">
            <v>62</v>
          </cell>
          <cell r="AY1792">
            <v>79</v>
          </cell>
          <cell r="AZ1792">
            <v>60</v>
          </cell>
        </row>
        <row r="1793">
          <cell r="B1793">
            <v>36379</v>
          </cell>
          <cell r="C1793">
            <v>70</v>
          </cell>
          <cell r="D1793">
            <v>59</v>
          </cell>
          <cell r="E1793">
            <v>81</v>
          </cell>
          <cell r="F1793">
            <v>59</v>
          </cell>
          <cell r="G1793">
            <v>76</v>
          </cell>
          <cell r="H1793">
            <v>60</v>
          </cell>
          <cell r="I1793">
            <v>70</v>
          </cell>
          <cell r="J1793">
            <v>62</v>
          </cell>
          <cell r="K1793">
            <v>66</v>
          </cell>
          <cell r="L1793">
            <v>59</v>
          </cell>
          <cell r="M1793">
            <v>65</v>
          </cell>
          <cell r="N1793">
            <v>59</v>
          </cell>
          <cell r="O1793">
            <v>68</v>
          </cell>
          <cell r="P1793">
            <v>58</v>
          </cell>
          <cell r="Q1793">
            <v>81</v>
          </cell>
          <cell r="R1793">
            <v>67</v>
          </cell>
          <cell r="S1793">
            <v>90</v>
          </cell>
          <cell r="T1793">
            <v>55</v>
          </cell>
          <cell r="U1793">
            <v>92</v>
          </cell>
          <cell r="V1793">
            <v>52</v>
          </cell>
          <cell r="W1793">
            <v>90</v>
          </cell>
          <cell r="X1793">
            <v>53</v>
          </cell>
          <cell r="Y1793">
            <v>90</v>
          </cell>
          <cell r="Z1793">
            <v>57</v>
          </cell>
          <cell r="AA1793">
            <v>89</v>
          </cell>
          <cell r="AB1793">
            <v>54</v>
          </cell>
          <cell r="AC1793">
            <v>82</v>
          </cell>
          <cell r="AD1793">
            <v>55</v>
          </cell>
          <cell r="AE1793">
            <v>79</v>
          </cell>
          <cell r="AF1793">
            <v>57</v>
          </cell>
          <cell r="AG1793">
            <v>70</v>
          </cell>
          <cell r="AH1793">
            <v>59</v>
          </cell>
          <cell r="AI1793">
            <v>73</v>
          </cell>
          <cell r="AJ1793">
            <v>58</v>
          </cell>
          <cell r="AK1793">
            <v>82</v>
          </cell>
          <cell r="AL1793">
            <v>59</v>
          </cell>
          <cell r="AM1793">
            <v>75</v>
          </cell>
          <cell r="AN1793">
            <v>61</v>
          </cell>
          <cell r="AO1793">
            <v>72</v>
          </cell>
          <cell r="AP1793">
            <v>65</v>
          </cell>
          <cell r="AQ1793">
            <v>76</v>
          </cell>
          <cell r="AR1793">
            <v>51</v>
          </cell>
          <cell r="AS1793">
            <v>97</v>
          </cell>
          <cell r="AT1793">
            <v>74</v>
          </cell>
          <cell r="AU1793">
            <v>93</v>
          </cell>
          <cell r="AV1793">
            <v>68</v>
          </cell>
          <cell r="AW1793">
            <v>90</v>
          </cell>
          <cell r="AX1793">
            <v>62</v>
          </cell>
          <cell r="AY1793">
            <v>83</v>
          </cell>
          <cell r="AZ1793">
            <v>61</v>
          </cell>
        </row>
        <row r="1794">
          <cell r="B1794">
            <v>36380</v>
          </cell>
          <cell r="C1794">
            <v>75</v>
          </cell>
          <cell r="D1794">
            <v>55</v>
          </cell>
          <cell r="E1794">
            <v>82</v>
          </cell>
          <cell r="F1794">
            <v>48</v>
          </cell>
          <cell r="G1794">
            <v>78</v>
          </cell>
          <cell r="H1794">
            <v>52</v>
          </cell>
          <cell r="I1794">
            <v>78</v>
          </cell>
          <cell r="J1794">
            <v>60</v>
          </cell>
          <cell r="K1794">
            <v>78</v>
          </cell>
          <cell r="L1794">
            <v>57</v>
          </cell>
          <cell r="M1794">
            <v>78</v>
          </cell>
          <cell r="N1794">
            <v>55</v>
          </cell>
          <cell r="O1794">
            <v>82</v>
          </cell>
          <cell r="P1794">
            <v>55</v>
          </cell>
          <cell r="Q1794">
            <v>90</v>
          </cell>
          <cell r="R1794">
            <v>55</v>
          </cell>
          <cell r="S1794">
            <v>89</v>
          </cell>
          <cell r="T1794">
            <v>51</v>
          </cell>
          <cell r="U1794">
            <v>84</v>
          </cell>
          <cell r="V1794">
            <v>55</v>
          </cell>
          <cell r="W1794">
            <v>82</v>
          </cell>
          <cell r="X1794">
            <v>53</v>
          </cell>
          <cell r="Y1794">
            <v>96</v>
          </cell>
          <cell r="Z1794">
            <v>60</v>
          </cell>
          <cell r="AA1794">
            <v>93</v>
          </cell>
          <cell r="AB1794">
            <v>55</v>
          </cell>
          <cell r="AC1794">
            <v>84</v>
          </cell>
          <cell r="AD1794">
            <v>51</v>
          </cell>
          <cell r="AE1794">
            <v>82</v>
          </cell>
          <cell r="AF1794">
            <v>57</v>
          </cell>
          <cell r="AG1794">
            <v>70</v>
          </cell>
          <cell r="AH1794">
            <v>59</v>
          </cell>
          <cell r="AI1794">
            <v>77</v>
          </cell>
          <cell r="AJ1794">
            <v>59</v>
          </cell>
          <cell r="AK1794">
            <v>86</v>
          </cell>
          <cell r="AL1794">
            <v>59</v>
          </cell>
          <cell r="AM1794">
            <v>73</v>
          </cell>
          <cell r="AN1794">
            <v>62</v>
          </cell>
          <cell r="AO1794">
            <v>72</v>
          </cell>
          <cell r="AP1794">
            <v>63</v>
          </cell>
          <cell r="AQ1794">
            <v>81</v>
          </cell>
          <cell r="AR1794">
            <v>52</v>
          </cell>
          <cell r="AS1794">
            <v>98</v>
          </cell>
          <cell r="AT1794">
            <v>70</v>
          </cell>
          <cell r="AU1794">
            <v>91</v>
          </cell>
          <cell r="AV1794">
            <v>64</v>
          </cell>
          <cell r="AW1794">
            <v>91</v>
          </cell>
          <cell r="AX1794">
            <v>63</v>
          </cell>
          <cell r="AY1794">
            <v>87</v>
          </cell>
          <cell r="AZ1794">
            <v>61</v>
          </cell>
        </row>
        <row r="1795">
          <cell r="B1795">
            <v>36381</v>
          </cell>
          <cell r="C1795">
            <v>78</v>
          </cell>
          <cell r="D1795">
            <v>57</v>
          </cell>
          <cell r="E1795">
            <v>89</v>
          </cell>
          <cell r="F1795">
            <v>55</v>
          </cell>
          <cell r="G1795">
            <v>84</v>
          </cell>
          <cell r="H1795">
            <v>55</v>
          </cell>
          <cell r="I1795">
            <v>86</v>
          </cell>
          <cell r="J1795">
            <v>59</v>
          </cell>
          <cell r="K1795">
            <v>88</v>
          </cell>
          <cell r="L1795">
            <v>54</v>
          </cell>
          <cell r="M1795">
            <v>87</v>
          </cell>
          <cell r="N1795">
            <v>50</v>
          </cell>
          <cell r="O1795">
            <v>90</v>
          </cell>
          <cell r="P1795">
            <v>57</v>
          </cell>
          <cell r="Q1795">
            <v>96</v>
          </cell>
          <cell r="R1795">
            <v>57</v>
          </cell>
          <cell r="S1795">
            <v>95</v>
          </cell>
          <cell r="T1795">
            <v>45</v>
          </cell>
          <cell r="U1795">
            <v>89</v>
          </cell>
          <cell r="V1795">
            <v>51</v>
          </cell>
          <cell r="W1795">
            <v>87</v>
          </cell>
          <cell r="X1795">
            <v>48</v>
          </cell>
          <cell r="Y1795">
            <v>89</v>
          </cell>
          <cell r="Z1795">
            <v>60</v>
          </cell>
          <cell r="AA1795">
            <v>90</v>
          </cell>
          <cell r="AB1795">
            <v>52</v>
          </cell>
          <cell r="AC1795">
            <v>82</v>
          </cell>
          <cell r="AD1795">
            <v>57</v>
          </cell>
          <cell r="AE1795">
            <v>84</v>
          </cell>
          <cell r="AF1795">
            <v>55</v>
          </cell>
          <cell r="AG1795">
            <v>68</v>
          </cell>
          <cell r="AH1795">
            <v>57</v>
          </cell>
          <cell r="AI1795">
            <v>75</v>
          </cell>
          <cell r="AJ1795">
            <v>59</v>
          </cell>
          <cell r="AK1795">
            <v>86</v>
          </cell>
          <cell r="AL1795">
            <v>62</v>
          </cell>
          <cell r="AM1795">
            <v>73</v>
          </cell>
          <cell r="AN1795">
            <v>62</v>
          </cell>
          <cell r="AO1795">
            <v>70</v>
          </cell>
          <cell r="AP1795">
            <v>63</v>
          </cell>
          <cell r="AQ1795">
            <v>84</v>
          </cell>
          <cell r="AR1795">
            <v>55</v>
          </cell>
          <cell r="AS1795">
            <v>100</v>
          </cell>
          <cell r="AT1795">
            <v>70</v>
          </cell>
          <cell r="AU1795">
            <v>95</v>
          </cell>
          <cell r="AV1795">
            <v>71</v>
          </cell>
          <cell r="AW1795">
            <v>87</v>
          </cell>
          <cell r="AX1795">
            <v>63</v>
          </cell>
          <cell r="AY1795">
            <v>86</v>
          </cell>
          <cell r="AZ1795">
            <v>61</v>
          </cell>
        </row>
        <row r="1796">
          <cell r="B1796">
            <v>36382</v>
          </cell>
          <cell r="C1796">
            <v>80</v>
          </cell>
          <cell r="D1796">
            <v>55</v>
          </cell>
          <cell r="E1796">
            <v>93</v>
          </cell>
          <cell r="F1796">
            <v>57</v>
          </cell>
          <cell r="G1796">
            <v>90</v>
          </cell>
          <cell r="H1796">
            <v>59</v>
          </cell>
          <cell r="I1796">
            <v>84</v>
          </cell>
          <cell r="J1796">
            <v>61</v>
          </cell>
          <cell r="K1796">
            <v>89</v>
          </cell>
          <cell r="L1796">
            <v>57</v>
          </cell>
          <cell r="M1796">
            <v>89</v>
          </cell>
          <cell r="N1796">
            <v>57</v>
          </cell>
          <cell r="O1796">
            <v>91</v>
          </cell>
          <cell r="P1796">
            <v>62</v>
          </cell>
          <cell r="Q1796">
            <v>87</v>
          </cell>
          <cell r="R1796">
            <v>59</v>
          </cell>
          <cell r="S1796">
            <v>89</v>
          </cell>
          <cell r="T1796">
            <v>44</v>
          </cell>
          <cell r="U1796">
            <v>93</v>
          </cell>
          <cell r="V1796">
            <v>52</v>
          </cell>
          <cell r="W1796">
            <v>93</v>
          </cell>
          <cell r="X1796">
            <v>54</v>
          </cell>
          <cell r="Y1796">
            <v>97</v>
          </cell>
          <cell r="Z1796">
            <v>57</v>
          </cell>
          <cell r="AA1796">
            <v>93</v>
          </cell>
          <cell r="AB1796">
            <v>55</v>
          </cell>
          <cell r="AC1796">
            <v>78</v>
          </cell>
          <cell r="AD1796">
            <v>57</v>
          </cell>
          <cell r="AE1796">
            <v>73</v>
          </cell>
          <cell r="AF1796">
            <v>57</v>
          </cell>
          <cell r="AG1796">
            <v>69</v>
          </cell>
          <cell r="AH1796">
            <v>57</v>
          </cell>
          <cell r="AI1796">
            <v>73</v>
          </cell>
          <cell r="AJ1796">
            <v>63</v>
          </cell>
          <cell r="AK1796">
            <v>88</v>
          </cell>
          <cell r="AL1796">
            <v>63</v>
          </cell>
          <cell r="AM1796">
            <v>73</v>
          </cell>
          <cell r="AN1796">
            <v>64</v>
          </cell>
          <cell r="AO1796">
            <v>70</v>
          </cell>
          <cell r="AP1796">
            <v>64</v>
          </cell>
          <cell r="AQ1796">
            <v>72</v>
          </cell>
          <cell r="AR1796">
            <v>54</v>
          </cell>
          <cell r="AS1796">
            <v>93</v>
          </cell>
          <cell r="AT1796">
            <v>72</v>
          </cell>
          <cell r="AU1796">
            <v>87</v>
          </cell>
          <cell r="AV1796">
            <v>66</v>
          </cell>
          <cell r="AW1796">
            <v>81</v>
          </cell>
          <cell r="AX1796">
            <v>61</v>
          </cell>
          <cell r="AY1796">
            <v>86</v>
          </cell>
          <cell r="AZ1796">
            <v>61</v>
          </cell>
        </row>
        <row r="1797">
          <cell r="B1797">
            <v>36383</v>
          </cell>
          <cell r="C1797">
            <v>63</v>
          </cell>
          <cell r="D1797">
            <v>57</v>
          </cell>
          <cell r="E1797">
            <v>87</v>
          </cell>
          <cell r="F1797">
            <v>57</v>
          </cell>
          <cell r="G1797">
            <v>77</v>
          </cell>
          <cell r="H1797">
            <v>59</v>
          </cell>
          <cell r="I1797">
            <v>66</v>
          </cell>
          <cell r="J1797">
            <v>60</v>
          </cell>
          <cell r="K1797">
            <v>66</v>
          </cell>
          <cell r="L1797">
            <v>55</v>
          </cell>
          <cell r="M1797">
            <v>68</v>
          </cell>
          <cell r="N1797">
            <v>57</v>
          </cell>
          <cell r="O1797">
            <v>81</v>
          </cell>
          <cell r="P1797">
            <v>60</v>
          </cell>
          <cell r="Q1797">
            <v>73</v>
          </cell>
          <cell r="R1797">
            <v>59</v>
          </cell>
          <cell r="S1797">
            <v>69</v>
          </cell>
          <cell r="T1797">
            <v>55</v>
          </cell>
          <cell r="U1797">
            <v>77</v>
          </cell>
          <cell r="V1797">
            <v>57</v>
          </cell>
          <cell r="W1797">
            <v>69</v>
          </cell>
          <cell r="X1797">
            <v>55</v>
          </cell>
          <cell r="Y1797">
            <v>77</v>
          </cell>
          <cell r="Z1797">
            <v>57</v>
          </cell>
          <cell r="AA1797">
            <v>87</v>
          </cell>
          <cell r="AB1797">
            <v>55</v>
          </cell>
          <cell r="AC1797">
            <v>82</v>
          </cell>
          <cell r="AD1797">
            <v>55</v>
          </cell>
          <cell r="AE1797">
            <v>79</v>
          </cell>
          <cell r="AF1797">
            <v>57</v>
          </cell>
          <cell r="AG1797">
            <v>70</v>
          </cell>
          <cell r="AH1797">
            <v>59</v>
          </cell>
          <cell r="AI1797">
            <v>77</v>
          </cell>
          <cell r="AJ1797">
            <v>61</v>
          </cell>
          <cell r="AK1797">
            <v>84</v>
          </cell>
          <cell r="AL1797">
            <v>61</v>
          </cell>
          <cell r="AM1797">
            <v>73</v>
          </cell>
          <cell r="AN1797">
            <v>64</v>
          </cell>
          <cell r="AO1797">
            <v>72</v>
          </cell>
          <cell r="AP1797">
            <v>64</v>
          </cell>
          <cell r="AQ1797">
            <v>79</v>
          </cell>
          <cell r="AR1797">
            <v>50</v>
          </cell>
          <cell r="AS1797">
            <v>93</v>
          </cell>
          <cell r="AT1797">
            <v>71</v>
          </cell>
          <cell r="AU1797">
            <v>79</v>
          </cell>
          <cell r="AV1797">
            <v>60</v>
          </cell>
          <cell r="AW1797">
            <v>75</v>
          </cell>
          <cell r="AX1797">
            <v>55</v>
          </cell>
          <cell r="AY1797">
            <v>84</v>
          </cell>
          <cell r="AZ1797">
            <v>61</v>
          </cell>
        </row>
        <row r="1798">
          <cell r="B1798">
            <v>36384</v>
          </cell>
          <cell r="C1798">
            <v>72</v>
          </cell>
          <cell r="D1798">
            <v>57</v>
          </cell>
          <cell r="E1798">
            <v>81</v>
          </cell>
          <cell r="F1798">
            <v>48</v>
          </cell>
          <cell r="G1798">
            <v>75</v>
          </cell>
          <cell r="H1798">
            <v>53</v>
          </cell>
          <cell r="I1798">
            <v>73</v>
          </cell>
          <cell r="J1798">
            <v>59</v>
          </cell>
          <cell r="K1798">
            <v>79</v>
          </cell>
          <cell r="L1798">
            <v>53</v>
          </cell>
          <cell r="M1798">
            <v>79</v>
          </cell>
          <cell r="N1798">
            <v>55</v>
          </cell>
          <cell r="O1798">
            <v>82</v>
          </cell>
          <cell r="P1798">
            <v>61</v>
          </cell>
          <cell r="Q1798">
            <v>84</v>
          </cell>
          <cell r="R1798">
            <v>60</v>
          </cell>
          <cell r="S1798">
            <v>80</v>
          </cell>
          <cell r="T1798">
            <v>52</v>
          </cell>
          <cell r="U1798">
            <v>73</v>
          </cell>
          <cell r="V1798">
            <v>55</v>
          </cell>
          <cell r="W1798">
            <v>73</v>
          </cell>
          <cell r="X1798">
            <v>55</v>
          </cell>
          <cell r="Y1798">
            <v>69</v>
          </cell>
          <cell r="Z1798">
            <v>57</v>
          </cell>
          <cell r="AA1798">
            <v>77</v>
          </cell>
          <cell r="AB1798">
            <v>51</v>
          </cell>
          <cell r="AC1798">
            <v>78</v>
          </cell>
          <cell r="AD1798">
            <v>51</v>
          </cell>
          <cell r="AE1798">
            <v>84</v>
          </cell>
          <cell r="AF1798">
            <v>55</v>
          </cell>
          <cell r="AG1798">
            <v>69</v>
          </cell>
          <cell r="AH1798">
            <v>57</v>
          </cell>
          <cell r="AI1798">
            <v>82</v>
          </cell>
          <cell r="AJ1798">
            <v>60</v>
          </cell>
          <cell r="AK1798">
            <v>111</v>
          </cell>
          <cell r="AL1798">
            <v>61</v>
          </cell>
          <cell r="AM1798">
            <v>75</v>
          </cell>
          <cell r="AN1798">
            <v>64</v>
          </cell>
          <cell r="AO1798">
            <v>73</v>
          </cell>
          <cell r="AP1798">
            <v>63</v>
          </cell>
          <cell r="AQ1798">
            <v>87</v>
          </cell>
          <cell r="AR1798">
            <v>51</v>
          </cell>
          <cell r="AS1798">
            <v>97</v>
          </cell>
          <cell r="AT1798">
            <v>69</v>
          </cell>
          <cell r="AU1798">
            <v>81</v>
          </cell>
          <cell r="AV1798">
            <v>55</v>
          </cell>
          <cell r="AW1798">
            <v>84</v>
          </cell>
          <cell r="AX1798">
            <v>55</v>
          </cell>
          <cell r="AY1798">
            <v>82</v>
          </cell>
          <cell r="AZ1798">
            <v>55</v>
          </cell>
        </row>
        <row r="1799">
          <cell r="B1799">
            <v>36385</v>
          </cell>
          <cell r="C1799">
            <v>68</v>
          </cell>
          <cell r="D1799">
            <v>56</v>
          </cell>
          <cell r="E1799">
            <v>77</v>
          </cell>
          <cell r="F1799">
            <v>50</v>
          </cell>
          <cell r="G1799">
            <v>66</v>
          </cell>
          <cell r="H1799">
            <v>51</v>
          </cell>
          <cell r="I1799">
            <v>69</v>
          </cell>
          <cell r="J1799">
            <v>63</v>
          </cell>
          <cell r="K1799">
            <v>74</v>
          </cell>
          <cell r="L1799">
            <v>61</v>
          </cell>
          <cell r="M1799">
            <v>73</v>
          </cell>
          <cell r="N1799">
            <v>55</v>
          </cell>
          <cell r="O1799">
            <v>73</v>
          </cell>
          <cell r="P1799">
            <v>62</v>
          </cell>
          <cell r="Q1799">
            <v>83</v>
          </cell>
          <cell r="R1799">
            <v>59</v>
          </cell>
          <cell r="S1799">
            <v>91</v>
          </cell>
          <cell r="T1799">
            <v>50</v>
          </cell>
          <cell r="U1799">
            <v>76</v>
          </cell>
          <cell r="V1799">
            <v>50</v>
          </cell>
          <cell r="W1799">
            <v>78</v>
          </cell>
          <cell r="X1799">
            <v>56</v>
          </cell>
          <cell r="Y1799">
            <v>80</v>
          </cell>
          <cell r="Z1799">
            <v>54</v>
          </cell>
          <cell r="AA1799">
            <v>87</v>
          </cell>
          <cell r="AB1799">
            <v>46</v>
          </cell>
          <cell r="AC1799">
            <v>78</v>
          </cell>
          <cell r="AD1799">
            <v>47</v>
          </cell>
          <cell r="AE1799">
            <v>83</v>
          </cell>
          <cell r="AF1799">
            <v>57</v>
          </cell>
          <cell r="AG1799">
            <v>69</v>
          </cell>
          <cell r="AH1799">
            <v>58</v>
          </cell>
          <cell r="AI1799">
            <v>73</v>
          </cell>
          <cell r="AJ1799">
            <v>55</v>
          </cell>
          <cell r="AK1799">
            <v>109</v>
          </cell>
          <cell r="AL1799">
            <v>68</v>
          </cell>
          <cell r="AM1799">
            <v>84</v>
          </cell>
          <cell r="AN1799">
            <v>63</v>
          </cell>
          <cell r="AO1799">
            <v>71</v>
          </cell>
          <cell r="AP1799">
            <v>63</v>
          </cell>
          <cell r="AQ1799">
            <v>83</v>
          </cell>
          <cell r="AR1799">
            <v>54</v>
          </cell>
          <cell r="AS1799">
            <v>102</v>
          </cell>
          <cell r="AT1799">
            <v>75</v>
          </cell>
          <cell r="AU1799">
            <v>94</v>
          </cell>
          <cell r="AV1799">
            <v>64</v>
          </cell>
          <cell r="AW1799">
            <v>88</v>
          </cell>
          <cell r="AX1799">
            <v>56</v>
          </cell>
          <cell r="AY1799">
            <v>84</v>
          </cell>
          <cell r="AZ1799">
            <v>50</v>
          </cell>
        </row>
        <row r="1800">
          <cell r="B1800">
            <v>36386</v>
          </cell>
          <cell r="C1800">
            <v>55</v>
          </cell>
          <cell r="D1800">
            <v>68</v>
          </cell>
          <cell r="E1800">
            <v>45</v>
          </cell>
          <cell r="F1800">
            <v>71</v>
          </cell>
          <cell r="G1800">
            <v>51</v>
          </cell>
          <cell r="H1800">
            <v>68</v>
          </cell>
          <cell r="I1800">
            <v>58</v>
          </cell>
          <cell r="J1800">
            <v>69</v>
          </cell>
          <cell r="K1800">
            <v>52</v>
          </cell>
          <cell r="L1800">
            <v>70</v>
          </cell>
          <cell r="M1800">
            <v>45</v>
          </cell>
          <cell r="N1800">
            <v>72</v>
          </cell>
          <cell r="O1800">
            <v>50</v>
          </cell>
          <cell r="P1800">
            <v>75</v>
          </cell>
          <cell r="Q1800">
            <v>49</v>
          </cell>
          <cell r="R1800">
            <v>75</v>
          </cell>
          <cell r="S1800">
            <v>56</v>
          </cell>
          <cell r="T1800">
            <v>85</v>
          </cell>
          <cell r="U1800">
            <v>52</v>
          </cell>
          <cell r="V1800">
            <v>74</v>
          </cell>
          <cell r="W1800">
            <v>54</v>
          </cell>
          <cell r="X1800">
            <v>77</v>
          </cell>
          <cell r="Y1800">
            <v>58</v>
          </cell>
          <cell r="Z1800">
            <v>83</v>
          </cell>
          <cell r="AA1800">
            <v>68</v>
          </cell>
          <cell r="AB1800">
            <v>94</v>
          </cell>
          <cell r="AC1800">
            <v>61</v>
          </cell>
          <cell r="AD1800">
            <v>85</v>
          </cell>
          <cell r="AE1800">
            <v>55</v>
          </cell>
          <cell r="AF1800">
            <v>82</v>
          </cell>
          <cell r="AG1800">
            <v>58</v>
          </cell>
          <cell r="AH1800">
            <v>67</v>
          </cell>
          <cell r="AI1800">
            <v>53</v>
          </cell>
          <cell r="AJ1800">
            <v>74</v>
          </cell>
          <cell r="AK1800">
            <v>60</v>
          </cell>
          <cell r="AL1800">
            <v>91</v>
          </cell>
          <cell r="AM1800">
            <v>63</v>
          </cell>
          <cell r="AN1800">
            <v>80</v>
          </cell>
          <cell r="AO1800">
            <v>63</v>
          </cell>
          <cell r="AP1800">
            <v>70</v>
          </cell>
          <cell r="AQ1800">
            <v>48</v>
          </cell>
          <cell r="AR1800">
            <v>83</v>
          </cell>
          <cell r="AS1800">
            <v>79</v>
          </cell>
          <cell r="AT1800">
            <v>101</v>
          </cell>
          <cell r="AU1800">
            <v>67</v>
          </cell>
          <cell r="AV1800">
            <v>94</v>
          </cell>
          <cell r="AW1800">
            <v>63</v>
          </cell>
          <cell r="AX1800">
            <v>91</v>
          </cell>
          <cell r="AY1800">
            <v>66</v>
          </cell>
          <cell r="AZ1800">
            <v>88</v>
          </cell>
        </row>
        <row r="1801">
          <cell r="B1801">
            <v>36387</v>
          </cell>
          <cell r="C1801">
            <v>61</v>
          </cell>
          <cell r="D1801">
            <v>55</v>
          </cell>
          <cell r="E1801">
            <v>73</v>
          </cell>
          <cell r="F1801">
            <v>45</v>
          </cell>
          <cell r="G1801">
            <v>70</v>
          </cell>
          <cell r="H1801">
            <v>48</v>
          </cell>
          <cell r="I1801">
            <v>75</v>
          </cell>
          <cell r="J1801">
            <v>57</v>
          </cell>
          <cell r="K1801">
            <v>78</v>
          </cell>
          <cell r="L1801">
            <v>50</v>
          </cell>
          <cell r="M1801">
            <v>80</v>
          </cell>
          <cell r="N1801">
            <v>45</v>
          </cell>
          <cell r="O1801">
            <v>82</v>
          </cell>
          <cell r="P1801">
            <v>48</v>
          </cell>
          <cell r="Q1801">
            <v>78</v>
          </cell>
          <cell r="R1801">
            <v>48</v>
          </cell>
          <cell r="S1801">
            <v>77</v>
          </cell>
          <cell r="T1801">
            <v>53</v>
          </cell>
          <cell r="U1801">
            <v>70</v>
          </cell>
          <cell r="V1801">
            <v>52</v>
          </cell>
          <cell r="W1801">
            <v>69</v>
          </cell>
          <cell r="X1801">
            <v>54</v>
          </cell>
          <cell r="Y1801">
            <v>79</v>
          </cell>
          <cell r="Z1801">
            <v>57</v>
          </cell>
          <cell r="AA1801">
            <v>88</v>
          </cell>
          <cell r="AB1801">
            <v>51</v>
          </cell>
          <cell r="AC1801">
            <v>82</v>
          </cell>
          <cell r="AD1801">
            <v>61</v>
          </cell>
          <cell r="AE1801">
            <v>88</v>
          </cell>
          <cell r="AF1801">
            <v>54</v>
          </cell>
          <cell r="AG1801">
            <v>73</v>
          </cell>
          <cell r="AH1801">
            <v>55</v>
          </cell>
          <cell r="AI1801">
            <v>80</v>
          </cell>
          <cell r="AJ1801">
            <v>62</v>
          </cell>
          <cell r="AK1801">
            <v>91</v>
          </cell>
          <cell r="AL1801">
            <v>57</v>
          </cell>
          <cell r="AM1801">
            <v>73</v>
          </cell>
          <cell r="AN1801">
            <v>64</v>
          </cell>
          <cell r="AO1801">
            <v>71</v>
          </cell>
          <cell r="AP1801">
            <v>63</v>
          </cell>
          <cell r="AQ1801">
            <v>84</v>
          </cell>
          <cell r="AR1801">
            <v>46</v>
          </cell>
          <cell r="AS1801">
            <v>100</v>
          </cell>
          <cell r="AT1801">
            <v>75</v>
          </cell>
          <cell r="AU1801">
            <v>82</v>
          </cell>
          <cell r="AV1801">
            <v>62</v>
          </cell>
          <cell r="AW1801">
            <v>79</v>
          </cell>
          <cell r="AX1801">
            <v>63</v>
          </cell>
          <cell r="AY1801">
            <v>81</v>
          </cell>
          <cell r="AZ1801">
            <v>64</v>
          </cell>
        </row>
        <row r="1802">
          <cell r="B1802">
            <v>36388</v>
          </cell>
          <cell r="C1802">
            <v>78</v>
          </cell>
          <cell r="D1802">
            <v>57</v>
          </cell>
          <cell r="E1802">
            <v>82</v>
          </cell>
          <cell r="F1802">
            <v>48</v>
          </cell>
          <cell r="G1802">
            <v>79</v>
          </cell>
          <cell r="H1802">
            <v>52</v>
          </cell>
          <cell r="I1802">
            <v>84</v>
          </cell>
          <cell r="J1802">
            <v>57</v>
          </cell>
          <cell r="K1802">
            <v>88</v>
          </cell>
          <cell r="L1802">
            <v>53</v>
          </cell>
          <cell r="M1802">
            <v>88</v>
          </cell>
          <cell r="N1802">
            <v>48</v>
          </cell>
          <cell r="O1802">
            <v>93</v>
          </cell>
          <cell r="P1802">
            <v>53</v>
          </cell>
          <cell r="Q1802">
            <v>89</v>
          </cell>
          <cell r="R1802">
            <v>54</v>
          </cell>
          <cell r="S1802">
            <v>86</v>
          </cell>
          <cell r="T1802">
            <v>41</v>
          </cell>
          <cell r="U1802">
            <v>82</v>
          </cell>
          <cell r="V1802">
            <v>50</v>
          </cell>
          <cell r="W1802">
            <v>77</v>
          </cell>
          <cell r="X1802">
            <v>53</v>
          </cell>
          <cell r="Y1802">
            <v>84</v>
          </cell>
          <cell r="Z1802">
            <v>48</v>
          </cell>
          <cell r="AA1802">
            <v>89</v>
          </cell>
          <cell r="AB1802">
            <v>39</v>
          </cell>
          <cell r="AC1802">
            <v>86</v>
          </cell>
          <cell r="AD1802">
            <v>57</v>
          </cell>
          <cell r="AE1802">
            <v>93</v>
          </cell>
          <cell r="AF1802">
            <v>55</v>
          </cell>
          <cell r="AG1802">
            <v>71</v>
          </cell>
          <cell r="AH1802">
            <v>53</v>
          </cell>
          <cell r="AI1802">
            <v>82</v>
          </cell>
          <cell r="AJ1802">
            <v>60</v>
          </cell>
          <cell r="AK1802">
            <v>96</v>
          </cell>
          <cell r="AL1802">
            <v>63</v>
          </cell>
          <cell r="AM1802">
            <v>73</v>
          </cell>
          <cell r="AN1802">
            <v>63</v>
          </cell>
          <cell r="AO1802">
            <v>75</v>
          </cell>
          <cell r="AP1802">
            <v>63</v>
          </cell>
          <cell r="AQ1802">
            <v>91</v>
          </cell>
          <cell r="AR1802">
            <v>52</v>
          </cell>
          <cell r="AS1802">
            <v>100</v>
          </cell>
          <cell r="AT1802">
            <v>69</v>
          </cell>
          <cell r="AU1802">
            <v>90</v>
          </cell>
          <cell r="AV1802">
            <v>55</v>
          </cell>
          <cell r="AW1802">
            <v>86</v>
          </cell>
          <cell r="AX1802">
            <v>57</v>
          </cell>
          <cell r="AY1802">
            <v>87</v>
          </cell>
          <cell r="AZ1802">
            <v>60</v>
          </cell>
        </row>
        <row r="1803">
          <cell r="B1803">
            <v>36389</v>
          </cell>
          <cell r="C1803">
            <v>79</v>
          </cell>
          <cell r="D1803">
            <v>57</v>
          </cell>
          <cell r="E1803">
            <v>91</v>
          </cell>
          <cell r="F1803">
            <v>53</v>
          </cell>
          <cell r="G1803">
            <v>84</v>
          </cell>
          <cell r="H1803">
            <v>55</v>
          </cell>
          <cell r="I1803">
            <v>89</v>
          </cell>
          <cell r="J1803">
            <v>62</v>
          </cell>
          <cell r="K1803">
            <v>90</v>
          </cell>
          <cell r="L1803">
            <v>57</v>
          </cell>
          <cell r="M1803">
            <v>89</v>
          </cell>
          <cell r="N1803">
            <v>52</v>
          </cell>
          <cell r="O1803">
            <v>93</v>
          </cell>
          <cell r="P1803">
            <v>57</v>
          </cell>
          <cell r="Q1803">
            <v>97</v>
          </cell>
          <cell r="R1803">
            <v>61</v>
          </cell>
          <cell r="S1803">
            <v>91</v>
          </cell>
          <cell r="T1803">
            <v>42</v>
          </cell>
          <cell r="U1803">
            <v>86</v>
          </cell>
          <cell r="V1803">
            <v>51</v>
          </cell>
          <cell r="W1803">
            <v>82</v>
          </cell>
          <cell r="X1803">
            <v>48</v>
          </cell>
          <cell r="Y1803">
            <v>82</v>
          </cell>
          <cell r="Z1803">
            <v>54</v>
          </cell>
          <cell r="AA1803">
            <v>88</v>
          </cell>
          <cell r="AB1803">
            <v>48</v>
          </cell>
          <cell r="AC1803">
            <v>84</v>
          </cell>
          <cell r="AD1803">
            <v>55</v>
          </cell>
          <cell r="AE1803">
            <v>91</v>
          </cell>
          <cell r="AF1803">
            <v>57</v>
          </cell>
          <cell r="AG1803">
            <v>68</v>
          </cell>
          <cell r="AH1803">
            <v>55</v>
          </cell>
          <cell r="AI1803">
            <v>82</v>
          </cell>
          <cell r="AJ1803">
            <v>60</v>
          </cell>
          <cell r="AK1803">
            <v>99</v>
          </cell>
          <cell r="AL1803">
            <v>64</v>
          </cell>
          <cell r="AM1803">
            <v>73</v>
          </cell>
          <cell r="AN1803">
            <v>64</v>
          </cell>
          <cell r="AO1803">
            <v>75</v>
          </cell>
          <cell r="AP1803">
            <v>63</v>
          </cell>
          <cell r="AQ1803">
            <v>91</v>
          </cell>
          <cell r="AR1803">
            <v>55</v>
          </cell>
          <cell r="AS1803">
            <v>100</v>
          </cell>
          <cell r="AT1803">
            <v>75</v>
          </cell>
          <cell r="AU1803">
            <v>91</v>
          </cell>
          <cell r="AV1803">
            <v>66</v>
          </cell>
          <cell r="AW1803">
            <v>86</v>
          </cell>
          <cell r="AX1803">
            <v>64</v>
          </cell>
          <cell r="AY1803">
            <v>87</v>
          </cell>
          <cell r="AZ1803">
            <v>62</v>
          </cell>
        </row>
        <row r="1804">
          <cell r="B1804">
            <v>36390</v>
          </cell>
          <cell r="C1804">
            <v>72</v>
          </cell>
          <cell r="D1804">
            <v>55</v>
          </cell>
          <cell r="E1804">
            <v>91</v>
          </cell>
          <cell r="F1804">
            <v>57</v>
          </cell>
          <cell r="G1804">
            <v>96</v>
          </cell>
          <cell r="H1804">
            <v>63</v>
          </cell>
          <cell r="I1804">
            <v>71</v>
          </cell>
          <cell r="J1804">
            <v>61</v>
          </cell>
          <cell r="K1804">
            <v>78</v>
          </cell>
          <cell r="L1804">
            <v>55</v>
          </cell>
          <cell r="M1804">
            <v>73</v>
          </cell>
          <cell r="N1804">
            <v>57</v>
          </cell>
          <cell r="O1804">
            <v>91</v>
          </cell>
          <cell r="P1804">
            <v>60</v>
          </cell>
          <cell r="Q1804">
            <v>96</v>
          </cell>
          <cell r="R1804">
            <v>60</v>
          </cell>
          <cell r="S1804">
            <v>96</v>
          </cell>
          <cell r="T1804">
            <v>46</v>
          </cell>
          <cell r="U1804">
            <v>91</v>
          </cell>
          <cell r="V1804">
            <v>48</v>
          </cell>
          <cell r="W1804">
            <v>91</v>
          </cell>
          <cell r="X1804">
            <v>46</v>
          </cell>
          <cell r="Y1804">
            <v>91</v>
          </cell>
          <cell r="Z1804">
            <v>55</v>
          </cell>
          <cell r="AA1804">
            <v>89</v>
          </cell>
          <cell r="AB1804">
            <v>46</v>
          </cell>
          <cell r="AC1804">
            <v>82</v>
          </cell>
          <cell r="AD1804">
            <v>51</v>
          </cell>
          <cell r="AE1804">
            <v>79</v>
          </cell>
          <cell r="AF1804">
            <v>55</v>
          </cell>
          <cell r="AG1804">
            <v>66</v>
          </cell>
          <cell r="AH1804">
            <v>57</v>
          </cell>
          <cell r="AI1804">
            <v>84</v>
          </cell>
          <cell r="AJ1804">
            <v>62</v>
          </cell>
          <cell r="AK1804">
            <v>93</v>
          </cell>
          <cell r="AL1804">
            <v>66</v>
          </cell>
          <cell r="AM1804">
            <v>73</v>
          </cell>
          <cell r="AN1804">
            <v>64</v>
          </cell>
          <cell r="AO1804">
            <v>73</v>
          </cell>
          <cell r="AP1804">
            <v>64</v>
          </cell>
          <cell r="AQ1804">
            <v>90</v>
          </cell>
          <cell r="AR1804">
            <v>57</v>
          </cell>
          <cell r="AS1804">
            <v>102</v>
          </cell>
          <cell r="AT1804">
            <v>77</v>
          </cell>
          <cell r="AU1804">
            <v>95</v>
          </cell>
          <cell r="AV1804">
            <v>66</v>
          </cell>
          <cell r="AW1804">
            <v>89</v>
          </cell>
          <cell r="AX1804">
            <v>61</v>
          </cell>
          <cell r="AY1804">
            <v>82</v>
          </cell>
          <cell r="AZ1804">
            <v>55</v>
          </cell>
        </row>
        <row r="1805">
          <cell r="B1805">
            <v>36391</v>
          </cell>
          <cell r="C1805">
            <v>73</v>
          </cell>
          <cell r="D1805">
            <v>57</v>
          </cell>
          <cell r="E1805">
            <v>90</v>
          </cell>
          <cell r="F1805">
            <v>57</v>
          </cell>
          <cell r="G1805">
            <v>87</v>
          </cell>
          <cell r="H1805">
            <v>60</v>
          </cell>
          <cell r="I1805">
            <v>80</v>
          </cell>
          <cell r="J1805">
            <v>61</v>
          </cell>
          <cell r="K1805">
            <v>80</v>
          </cell>
          <cell r="L1805">
            <v>59</v>
          </cell>
          <cell r="M1805">
            <v>80</v>
          </cell>
          <cell r="N1805">
            <v>55</v>
          </cell>
          <cell r="O1805">
            <v>90</v>
          </cell>
          <cell r="P1805">
            <v>55</v>
          </cell>
          <cell r="Q1805">
            <v>93</v>
          </cell>
          <cell r="R1805">
            <v>66</v>
          </cell>
          <cell r="S1805">
            <v>93</v>
          </cell>
          <cell r="T1805">
            <v>64</v>
          </cell>
          <cell r="U1805">
            <v>87</v>
          </cell>
          <cell r="V1805">
            <v>57</v>
          </cell>
          <cell r="W1805">
            <v>88</v>
          </cell>
          <cell r="X1805">
            <v>57</v>
          </cell>
          <cell r="Y1805">
            <v>93</v>
          </cell>
          <cell r="Z1805">
            <v>62</v>
          </cell>
          <cell r="AA1805">
            <v>90</v>
          </cell>
          <cell r="AB1805">
            <v>45</v>
          </cell>
          <cell r="AC1805">
            <v>84</v>
          </cell>
          <cell r="AD1805">
            <v>48</v>
          </cell>
          <cell r="AE1805">
            <v>91</v>
          </cell>
          <cell r="AF1805">
            <v>53</v>
          </cell>
          <cell r="AG1805">
            <v>72</v>
          </cell>
          <cell r="AH1805">
            <v>55</v>
          </cell>
          <cell r="AI1805">
            <v>84</v>
          </cell>
          <cell r="AJ1805">
            <v>59</v>
          </cell>
          <cell r="AK1805">
            <v>93</v>
          </cell>
          <cell r="AL1805">
            <v>57</v>
          </cell>
          <cell r="AM1805">
            <v>72</v>
          </cell>
          <cell r="AN1805">
            <v>62</v>
          </cell>
          <cell r="AO1805">
            <v>70</v>
          </cell>
          <cell r="AP1805">
            <v>62</v>
          </cell>
          <cell r="AQ1805">
            <v>93</v>
          </cell>
          <cell r="AR1805">
            <v>55</v>
          </cell>
          <cell r="AS1805">
            <v>96</v>
          </cell>
          <cell r="AT1805">
            <v>79</v>
          </cell>
          <cell r="AU1805">
            <v>93</v>
          </cell>
          <cell r="AV1805">
            <v>72</v>
          </cell>
          <cell r="AW1805">
            <v>88</v>
          </cell>
          <cell r="AX1805">
            <v>64</v>
          </cell>
          <cell r="AY1805">
            <v>88</v>
          </cell>
          <cell r="AZ1805">
            <v>57</v>
          </cell>
        </row>
        <row r="1806">
          <cell r="B1806">
            <v>36392</v>
          </cell>
          <cell r="C1806">
            <v>76</v>
          </cell>
          <cell r="D1806">
            <v>56</v>
          </cell>
          <cell r="E1806">
            <v>92</v>
          </cell>
          <cell r="F1806">
            <v>54</v>
          </cell>
          <cell r="G1806">
            <v>94</v>
          </cell>
          <cell r="H1806">
            <v>58</v>
          </cell>
          <cell r="I1806">
            <v>82</v>
          </cell>
          <cell r="J1806">
            <v>61</v>
          </cell>
          <cell r="K1806">
            <v>83</v>
          </cell>
          <cell r="L1806">
            <v>54</v>
          </cell>
          <cell r="M1806">
            <v>78</v>
          </cell>
          <cell r="N1806">
            <v>53</v>
          </cell>
          <cell r="O1806">
            <v>91</v>
          </cell>
          <cell r="P1806">
            <v>60</v>
          </cell>
          <cell r="Q1806">
            <v>98</v>
          </cell>
          <cell r="R1806">
            <v>63</v>
          </cell>
          <cell r="S1806">
            <v>92</v>
          </cell>
          <cell r="T1806">
            <v>50</v>
          </cell>
          <cell r="U1806">
            <v>86</v>
          </cell>
          <cell r="V1806">
            <v>50</v>
          </cell>
          <cell r="W1806">
            <v>91</v>
          </cell>
          <cell r="X1806">
            <v>51</v>
          </cell>
          <cell r="Y1806">
            <v>89</v>
          </cell>
          <cell r="Z1806">
            <v>59</v>
          </cell>
          <cell r="AA1806">
            <v>89</v>
          </cell>
          <cell r="AB1806">
            <v>56</v>
          </cell>
          <cell r="AC1806">
            <v>85</v>
          </cell>
          <cell r="AD1806">
            <v>55</v>
          </cell>
          <cell r="AE1806">
            <v>91</v>
          </cell>
          <cell r="AF1806">
            <v>59</v>
          </cell>
          <cell r="AG1806">
            <v>69</v>
          </cell>
          <cell r="AH1806">
            <v>56</v>
          </cell>
          <cell r="AI1806">
            <v>77</v>
          </cell>
          <cell r="AJ1806">
            <v>56</v>
          </cell>
          <cell r="AK1806">
            <v>98</v>
          </cell>
          <cell r="AL1806">
            <v>65</v>
          </cell>
          <cell r="AM1806">
            <v>80</v>
          </cell>
          <cell r="AN1806">
            <v>60</v>
          </cell>
          <cell r="AO1806">
            <v>71</v>
          </cell>
          <cell r="AP1806">
            <v>64</v>
          </cell>
          <cell r="AQ1806">
            <v>93</v>
          </cell>
          <cell r="AR1806">
            <v>56</v>
          </cell>
          <cell r="AS1806">
            <v>93</v>
          </cell>
          <cell r="AT1806">
            <v>85</v>
          </cell>
          <cell r="AU1806">
            <v>92</v>
          </cell>
          <cell r="AV1806">
            <v>72</v>
          </cell>
          <cell r="AW1806">
            <v>82</v>
          </cell>
          <cell r="AX1806">
            <v>62</v>
          </cell>
          <cell r="AY1806">
            <v>85</v>
          </cell>
          <cell r="AZ1806">
            <v>57</v>
          </cell>
        </row>
        <row r="1807">
          <cell r="B1807">
            <v>36393</v>
          </cell>
          <cell r="C1807">
            <v>75</v>
          </cell>
          <cell r="D1807">
            <v>61</v>
          </cell>
          <cell r="E1807">
            <v>84</v>
          </cell>
          <cell r="F1807">
            <v>62</v>
          </cell>
          <cell r="G1807">
            <v>84</v>
          </cell>
          <cell r="H1807">
            <v>62</v>
          </cell>
          <cell r="I1807">
            <v>79</v>
          </cell>
          <cell r="J1807">
            <v>63</v>
          </cell>
          <cell r="K1807">
            <v>81</v>
          </cell>
          <cell r="L1807">
            <v>56</v>
          </cell>
          <cell r="M1807">
            <v>82</v>
          </cell>
          <cell r="N1807">
            <v>56</v>
          </cell>
          <cell r="O1807">
            <v>89</v>
          </cell>
          <cell r="P1807">
            <v>59</v>
          </cell>
          <cell r="Q1807">
            <v>90</v>
          </cell>
          <cell r="R1807">
            <v>70</v>
          </cell>
          <cell r="S1807">
            <v>89</v>
          </cell>
          <cell r="T1807">
            <v>51</v>
          </cell>
          <cell r="U1807">
            <v>88</v>
          </cell>
          <cell r="V1807">
            <v>54</v>
          </cell>
          <cell r="W1807">
            <v>90</v>
          </cell>
          <cell r="X1807">
            <v>54</v>
          </cell>
          <cell r="Y1807">
            <v>91</v>
          </cell>
          <cell r="Z1807">
            <v>60</v>
          </cell>
          <cell r="AA1807">
            <v>73</v>
          </cell>
          <cell r="AB1807">
            <v>63</v>
          </cell>
          <cell r="AC1807">
            <v>82</v>
          </cell>
          <cell r="AD1807">
            <v>57</v>
          </cell>
          <cell r="AE1807">
            <v>96</v>
          </cell>
          <cell r="AF1807">
            <v>58</v>
          </cell>
          <cell r="AG1807">
            <v>78</v>
          </cell>
          <cell r="AH1807">
            <v>57</v>
          </cell>
          <cell r="AI1807">
            <v>85</v>
          </cell>
          <cell r="AJ1807">
            <v>57</v>
          </cell>
          <cell r="AK1807">
            <v>96</v>
          </cell>
          <cell r="AL1807">
            <v>66</v>
          </cell>
          <cell r="AM1807">
            <v>81</v>
          </cell>
          <cell r="AN1807">
            <v>59</v>
          </cell>
          <cell r="AO1807">
            <v>71</v>
          </cell>
          <cell r="AP1807">
            <v>62</v>
          </cell>
          <cell r="AQ1807">
            <v>89</v>
          </cell>
          <cell r="AR1807">
            <v>60</v>
          </cell>
          <cell r="AS1807">
            <v>100</v>
          </cell>
          <cell r="AT1807">
            <v>79</v>
          </cell>
          <cell r="AU1807">
            <v>86</v>
          </cell>
          <cell r="AV1807">
            <v>64</v>
          </cell>
          <cell r="AW1807">
            <v>76</v>
          </cell>
          <cell r="AX1807">
            <v>62</v>
          </cell>
          <cell r="AY1807">
            <v>83</v>
          </cell>
          <cell r="AZ1807">
            <v>60</v>
          </cell>
        </row>
        <row r="1808">
          <cell r="B1808">
            <v>36394</v>
          </cell>
          <cell r="C1808">
            <v>77</v>
          </cell>
          <cell r="D1808">
            <v>55</v>
          </cell>
          <cell r="E1808">
            <v>86</v>
          </cell>
          <cell r="F1808">
            <v>50</v>
          </cell>
          <cell r="G1808">
            <v>85</v>
          </cell>
          <cell r="H1808">
            <v>51</v>
          </cell>
          <cell r="I1808">
            <v>87</v>
          </cell>
          <cell r="J1808">
            <v>55</v>
          </cell>
          <cell r="K1808">
            <v>89</v>
          </cell>
          <cell r="L1808">
            <v>53</v>
          </cell>
          <cell r="M1808">
            <v>88</v>
          </cell>
          <cell r="N1808">
            <v>53</v>
          </cell>
          <cell r="O1808">
            <v>100</v>
          </cell>
          <cell r="P1808">
            <v>57</v>
          </cell>
          <cell r="Q1808">
            <v>91</v>
          </cell>
          <cell r="R1808">
            <v>55</v>
          </cell>
          <cell r="S1808">
            <v>89</v>
          </cell>
          <cell r="T1808">
            <v>46</v>
          </cell>
          <cell r="U1808">
            <v>86</v>
          </cell>
          <cell r="V1808">
            <v>50</v>
          </cell>
          <cell r="W1808">
            <v>82</v>
          </cell>
          <cell r="X1808">
            <v>51</v>
          </cell>
          <cell r="Y1808">
            <v>87</v>
          </cell>
          <cell r="Z1808">
            <v>63</v>
          </cell>
          <cell r="AA1808">
            <v>88</v>
          </cell>
          <cell r="AB1808">
            <v>53</v>
          </cell>
          <cell r="AC1808">
            <v>82</v>
          </cell>
          <cell r="AD1808">
            <v>53</v>
          </cell>
          <cell r="AE1808">
            <v>100</v>
          </cell>
          <cell r="AF1808">
            <v>60</v>
          </cell>
          <cell r="AG1808">
            <v>90</v>
          </cell>
          <cell r="AH1808">
            <v>57</v>
          </cell>
          <cell r="AI1808">
            <v>75</v>
          </cell>
          <cell r="AJ1808">
            <v>63</v>
          </cell>
          <cell r="AK1808">
            <v>102</v>
          </cell>
          <cell r="AL1808">
            <v>66</v>
          </cell>
          <cell r="AM1808">
            <v>80</v>
          </cell>
          <cell r="AN1808">
            <v>61</v>
          </cell>
          <cell r="AO1808">
            <v>69</v>
          </cell>
          <cell r="AP1808">
            <v>64</v>
          </cell>
          <cell r="AQ1808">
            <v>91</v>
          </cell>
          <cell r="AR1808">
            <v>55</v>
          </cell>
          <cell r="AS1808">
            <v>100</v>
          </cell>
          <cell r="AT1808">
            <v>80</v>
          </cell>
          <cell r="AU1808">
            <v>89</v>
          </cell>
          <cell r="AV1808">
            <v>63</v>
          </cell>
          <cell r="AW1808">
            <v>87</v>
          </cell>
          <cell r="AX1808">
            <v>57</v>
          </cell>
          <cell r="AY1808">
            <v>84</v>
          </cell>
          <cell r="AZ1808">
            <v>57</v>
          </cell>
        </row>
        <row r="1809">
          <cell r="B1809">
            <v>36395</v>
          </cell>
          <cell r="C1809">
            <v>82</v>
          </cell>
          <cell r="D1809">
            <v>57</v>
          </cell>
          <cell r="E1809">
            <v>90</v>
          </cell>
          <cell r="F1809">
            <v>48</v>
          </cell>
          <cell r="G1809">
            <v>95</v>
          </cell>
          <cell r="H1809">
            <v>57</v>
          </cell>
          <cell r="I1809">
            <v>91</v>
          </cell>
          <cell r="J1809">
            <v>57</v>
          </cell>
          <cell r="K1809">
            <v>87</v>
          </cell>
          <cell r="L1809">
            <v>54</v>
          </cell>
          <cell r="M1809">
            <v>82</v>
          </cell>
          <cell r="N1809">
            <v>52</v>
          </cell>
          <cell r="O1809">
            <v>99</v>
          </cell>
          <cell r="P1809">
            <v>64</v>
          </cell>
          <cell r="Q1809">
            <v>88</v>
          </cell>
          <cell r="R1809">
            <v>63</v>
          </cell>
          <cell r="S1809">
            <v>91</v>
          </cell>
          <cell r="T1809">
            <v>48</v>
          </cell>
          <cell r="U1809">
            <v>91</v>
          </cell>
          <cell r="V1809">
            <v>46</v>
          </cell>
          <cell r="W1809">
            <v>93</v>
          </cell>
          <cell r="X1809">
            <v>48</v>
          </cell>
          <cell r="Y1809">
            <v>88</v>
          </cell>
          <cell r="Z1809">
            <v>52</v>
          </cell>
          <cell r="AA1809">
            <v>87</v>
          </cell>
          <cell r="AB1809">
            <v>45</v>
          </cell>
          <cell r="AC1809">
            <v>82</v>
          </cell>
          <cell r="AD1809">
            <v>54</v>
          </cell>
          <cell r="AE1809">
            <v>95</v>
          </cell>
          <cell r="AF1809">
            <v>63</v>
          </cell>
          <cell r="AG1809">
            <v>71</v>
          </cell>
          <cell r="AH1809">
            <v>55</v>
          </cell>
          <cell r="AI1809">
            <v>81</v>
          </cell>
          <cell r="AJ1809">
            <v>61</v>
          </cell>
          <cell r="AK1809">
            <v>102</v>
          </cell>
          <cell r="AL1809">
            <v>71</v>
          </cell>
          <cell r="AM1809">
            <v>71</v>
          </cell>
          <cell r="AN1809">
            <v>63</v>
          </cell>
          <cell r="AO1809">
            <v>75</v>
          </cell>
          <cell r="AP1809">
            <v>63</v>
          </cell>
          <cell r="AQ1809">
            <v>93</v>
          </cell>
          <cell r="AR1809">
            <v>57</v>
          </cell>
          <cell r="AS1809">
            <v>97</v>
          </cell>
          <cell r="AT1809">
            <v>79</v>
          </cell>
          <cell r="AU1809">
            <v>93</v>
          </cell>
          <cell r="AV1809">
            <v>66</v>
          </cell>
          <cell r="AW1809">
            <v>91</v>
          </cell>
          <cell r="AX1809">
            <v>60</v>
          </cell>
          <cell r="AY1809">
            <v>86</v>
          </cell>
          <cell r="AZ1809">
            <v>60</v>
          </cell>
        </row>
        <row r="1810">
          <cell r="B1810">
            <v>36396</v>
          </cell>
          <cell r="C1810">
            <v>79</v>
          </cell>
          <cell r="D1810">
            <v>54</v>
          </cell>
          <cell r="E1810">
            <v>93</v>
          </cell>
          <cell r="F1810">
            <v>60</v>
          </cell>
          <cell r="G1810">
            <v>85</v>
          </cell>
          <cell r="H1810">
            <v>60</v>
          </cell>
          <cell r="I1810">
            <v>87</v>
          </cell>
          <cell r="J1810">
            <v>63</v>
          </cell>
          <cell r="K1810">
            <v>89</v>
          </cell>
          <cell r="L1810">
            <v>57</v>
          </cell>
          <cell r="M1810">
            <v>89</v>
          </cell>
          <cell r="N1810">
            <v>53</v>
          </cell>
          <cell r="O1810">
            <v>97</v>
          </cell>
          <cell r="P1810">
            <v>59</v>
          </cell>
          <cell r="Q1810">
            <v>93</v>
          </cell>
          <cell r="R1810">
            <v>71</v>
          </cell>
          <cell r="S1810">
            <v>91</v>
          </cell>
          <cell r="T1810">
            <v>55</v>
          </cell>
          <cell r="U1810">
            <v>88</v>
          </cell>
          <cell r="V1810">
            <v>55</v>
          </cell>
          <cell r="W1810">
            <v>93</v>
          </cell>
          <cell r="X1810">
            <v>57</v>
          </cell>
          <cell r="Y1810">
            <v>95</v>
          </cell>
          <cell r="Z1810">
            <v>60</v>
          </cell>
          <cell r="AA1810">
            <v>93</v>
          </cell>
          <cell r="AB1810">
            <v>48</v>
          </cell>
          <cell r="AC1810">
            <v>90</v>
          </cell>
          <cell r="AD1810">
            <v>52</v>
          </cell>
          <cell r="AE1810">
            <v>100</v>
          </cell>
          <cell r="AF1810">
            <v>60</v>
          </cell>
          <cell r="AG1810">
            <v>71</v>
          </cell>
          <cell r="AH1810">
            <v>54</v>
          </cell>
          <cell r="AI1810">
            <v>87</v>
          </cell>
          <cell r="AJ1810">
            <v>62</v>
          </cell>
          <cell r="AK1810">
            <v>102</v>
          </cell>
          <cell r="AL1810">
            <v>68</v>
          </cell>
          <cell r="AM1810">
            <v>72</v>
          </cell>
          <cell r="AN1810">
            <v>64</v>
          </cell>
          <cell r="AO1810">
            <v>78</v>
          </cell>
          <cell r="AP1810">
            <v>66</v>
          </cell>
          <cell r="AQ1810">
            <v>93</v>
          </cell>
          <cell r="AR1810">
            <v>53</v>
          </cell>
          <cell r="AS1810">
            <v>102</v>
          </cell>
          <cell r="AT1810">
            <v>80</v>
          </cell>
          <cell r="AU1810">
            <v>89</v>
          </cell>
          <cell r="AV1810">
            <v>68</v>
          </cell>
          <cell r="AW1810">
            <v>91</v>
          </cell>
          <cell r="AX1810">
            <v>64</v>
          </cell>
          <cell r="AY1810">
            <v>91</v>
          </cell>
          <cell r="AZ1810">
            <v>59</v>
          </cell>
        </row>
        <row r="1811">
          <cell r="B1811">
            <v>36397</v>
          </cell>
          <cell r="C1811">
            <v>73</v>
          </cell>
          <cell r="D1811">
            <v>59</v>
          </cell>
          <cell r="E1811">
            <v>88</v>
          </cell>
          <cell r="F1811">
            <v>57</v>
          </cell>
          <cell r="G1811">
            <v>87</v>
          </cell>
          <cell r="H1811">
            <v>55</v>
          </cell>
          <cell r="I1811">
            <v>82</v>
          </cell>
          <cell r="J1811">
            <v>62</v>
          </cell>
          <cell r="K1811">
            <v>84</v>
          </cell>
          <cell r="L1811">
            <v>57</v>
          </cell>
          <cell r="M1811">
            <v>87</v>
          </cell>
          <cell r="N1811">
            <v>53</v>
          </cell>
          <cell r="O1811">
            <v>97</v>
          </cell>
          <cell r="P1811">
            <v>61</v>
          </cell>
          <cell r="Q1811">
            <v>95</v>
          </cell>
          <cell r="R1811">
            <v>64</v>
          </cell>
          <cell r="S1811">
            <v>90</v>
          </cell>
          <cell r="T1811">
            <v>50</v>
          </cell>
          <cell r="U1811">
            <v>88</v>
          </cell>
          <cell r="V1811">
            <v>48</v>
          </cell>
          <cell r="W1811">
            <v>84</v>
          </cell>
          <cell r="X1811">
            <v>63</v>
          </cell>
          <cell r="Y1811">
            <v>93</v>
          </cell>
          <cell r="Z1811">
            <v>60</v>
          </cell>
          <cell r="AA1811">
            <v>91</v>
          </cell>
          <cell r="AB1811">
            <v>61</v>
          </cell>
          <cell r="AC1811">
            <v>84</v>
          </cell>
          <cell r="AD1811">
            <v>60</v>
          </cell>
          <cell r="AE1811">
            <v>103</v>
          </cell>
          <cell r="AF1811">
            <v>55</v>
          </cell>
          <cell r="AG1811">
            <v>82</v>
          </cell>
          <cell r="AH1811">
            <v>53</v>
          </cell>
          <cell r="AI1811">
            <v>88</v>
          </cell>
          <cell r="AJ1811">
            <v>64</v>
          </cell>
          <cell r="AK1811">
            <v>104</v>
          </cell>
          <cell r="AL1811">
            <v>68</v>
          </cell>
          <cell r="AM1811">
            <v>75</v>
          </cell>
          <cell r="AN1811">
            <v>66</v>
          </cell>
          <cell r="AO1811">
            <v>78</v>
          </cell>
          <cell r="AP1811">
            <v>66</v>
          </cell>
          <cell r="AQ1811">
            <v>95</v>
          </cell>
          <cell r="AR1811">
            <v>55</v>
          </cell>
          <cell r="AS1811">
            <v>102</v>
          </cell>
          <cell r="AT1811">
            <v>80</v>
          </cell>
          <cell r="AU1811">
            <v>91</v>
          </cell>
          <cell r="AV1811">
            <v>66</v>
          </cell>
          <cell r="AW1811">
            <v>84</v>
          </cell>
          <cell r="AX1811">
            <v>66</v>
          </cell>
          <cell r="AY1811">
            <v>88</v>
          </cell>
          <cell r="AZ1811">
            <v>62</v>
          </cell>
        </row>
        <row r="1812">
          <cell r="B1812">
            <v>36398</v>
          </cell>
          <cell r="C1812">
            <v>77</v>
          </cell>
          <cell r="D1812">
            <v>55</v>
          </cell>
          <cell r="E1812">
            <v>89</v>
          </cell>
          <cell r="F1812">
            <v>51</v>
          </cell>
          <cell r="G1812">
            <v>87</v>
          </cell>
          <cell r="H1812">
            <v>48</v>
          </cell>
          <cell r="I1812">
            <v>86</v>
          </cell>
          <cell r="J1812">
            <v>57</v>
          </cell>
          <cell r="K1812">
            <v>89</v>
          </cell>
          <cell r="L1812">
            <v>57</v>
          </cell>
          <cell r="M1812">
            <v>89</v>
          </cell>
          <cell r="N1812">
            <v>55</v>
          </cell>
          <cell r="O1812">
            <v>98</v>
          </cell>
          <cell r="P1812">
            <v>62</v>
          </cell>
          <cell r="Q1812">
            <v>96</v>
          </cell>
          <cell r="R1812">
            <v>61</v>
          </cell>
          <cell r="S1812">
            <v>91</v>
          </cell>
          <cell r="T1812">
            <v>46</v>
          </cell>
          <cell r="U1812">
            <v>91</v>
          </cell>
          <cell r="V1812">
            <v>52</v>
          </cell>
          <cell r="W1812">
            <v>91</v>
          </cell>
          <cell r="X1812">
            <v>57</v>
          </cell>
          <cell r="Y1812">
            <v>91</v>
          </cell>
          <cell r="Z1812">
            <v>63</v>
          </cell>
          <cell r="AA1812">
            <v>91</v>
          </cell>
          <cell r="AB1812">
            <v>59</v>
          </cell>
          <cell r="AC1812">
            <v>90</v>
          </cell>
          <cell r="AD1812">
            <v>59</v>
          </cell>
          <cell r="AE1812">
            <v>91</v>
          </cell>
          <cell r="AF1812">
            <v>68</v>
          </cell>
          <cell r="AG1812">
            <v>79</v>
          </cell>
          <cell r="AH1812">
            <v>55</v>
          </cell>
          <cell r="AI1812">
            <v>89</v>
          </cell>
          <cell r="AJ1812">
            <v>64</v>
          </cell>
          <cell r="AK1812">
            <v>91</v>
          </cell>
          <cell r="AL1812">
            <v>73</v>
          </cell>
          <cell r="AM1812">
            <v>82</v>
          </cell>
          <cell r="AN1812">
            <v>66</v>
          </cell>
          <cell r="AO1812">
            <v>81</v>
          </cell>
          <cell r="AP1812">
            <v>64</v>
          </cell>
          <cell r="AQ1812">
            <v>90</v>
          </cell>
          <cell r="AR1812">
            <v>59</v>
          </cell>
          <cell r="AS1812">
            <v>104</v>
          </cell>
          <cell r="AT1812">
            <v>79</v>
          </cell>
          <cell r="AU1812">
            <v>93</v>
          </cell>
          <cell r="AV1812">
            <v>64</v>
          </cell>
          <cell r="AW1812">
            <v>88</v>
          </cell>
          <cell r="AX1812">
            <v>61</v>
          </cell>
          <cell r="AY1812">
            <v>90</v>
          </cell>
          <cell r="AZ1812">
            <v>61</v>
          </cell>
        </row>
        <row r="1813">
          <cell r="B1813">
            <v>36399</v>
          </cell>
          <cell r="C1813">
            <v>72</v>
          </cell>
          <cell r="D1813">
            <v>60</v>
          </cell>
          <cell r="E1813">
            <v>95</v>
          </cell>
          <cell r="F1813">
            <v>62</v>
          </cell>
          <cell r="G1813">
            <v>93</v>
          </cell>
          <cell r="H1813">
            <v>62</v>
          </cell>
          <cell r="I1813">
            <v>81</v>
          </cell>
          <cell r="J1813">
            <v>64</v>
          </cell>
          <cell r="K1813">
            <v>84</v>
          </cell>
          <cell r="L1813">
            <v>61</v>
          </cell>
          <cell r="M1813">
            <v>86</v>
          </cell>
          <cell r="N1813">
            <v>61</v>
          </cell>
          <cell r="O1813">
            <v>95</v>
          </cell>
          <cell r="P1813">
            <v>64</v>
          </cell>
          <cell r="Q1813">
            <v>90</v>
          </cell>
          <cell r="R1813">
            <v>71</v>
          </cell>
          <cell r="S1813">
            <v>88</v>
          </cell>
          <cell r="T1813">
            <v>55</v>
          </cell>
          <cell r="U1813">
            <v>75</v>
          </cell>
          <cell r="V1813">
            <v>60</v>
          </cell>
          <cell r="W1813">
            <v>72</v>
          </cell>
          <cell r="X1813">
            <v>59</v>
          </cell>
          <cell r="Y1813">
            <v>78</v>
          </cell>
          <cell r="Z1813">
            <v>59</v>
          </cell>
          <cell r="AA1813">
            <v>89</v>
          </cell>
          <cell r="AB1813">
            <v>57</v>
          </cell>
          <cell r="AC1813">
            <v>77</v>
          </cell>
          <cell r="AD1813">
            <v>57</v>
          </cell>
          <cell r="AE1813">
            <v>97</v>
          </cell>
          <cell r="AF1813">
            <v>61</v>
          </cell>
          <cell r="AG1813">
            <v>72</v>
          </cell>
          <cell r="AH1813">
            <v>57</v>
          </cell>
          <cell r="AI1813">
            <v>82</v>
          </cell>
          <cell r="AJ1813">
            <v>61</v>
          </cell>
          <cell r="AK1813">
            <v>100</v>
          </cell>
          <cell r="AL1813">
            <v>66</v>
          </cell>
          <cell r="AM1813">
            <v>70</v>
          </cell>
          <cell r="AN1813">
            <v>63</v>
          </cell>
          <cell r="AO1813">
            <v>73</v>
          </cell>
          <cell r="AP1813">
            <v>64</v>
          </cell>
          <cell r="AQ1813">
            <v>89</v>
          </cell>
          <cell r="AR1813">
            <v>53</v>
          </cell>
          <cell r="AS1813">
            <v>105</v>
          </cell>
          <cell r="AT1813">
            <v>78</v>
          </cell>
          <cell r="AU1813">
            <v>87</v>
          </cell>
          <cell r="AV1813">
            <v>64</v>
          </cell>
          <cell r="AW1813">
            <v>82</v>
          </cell>
          <cell r="AX1813">
            <v>61</v>
          </cell>
          <cell r="AY1813">
            <v>79</v>
          </cell>
          <cell r="AZ1813">
            <v>59</v>
          </cell>
        </row>
        <row r="1814">
          <cell r="B1814">
            <v>36400</v>
          </cell>
          <cell r="C1814">
            <v>72</v>
          </cell>
          <cell r="D1814">
            <v>60</v>
          </cell>
          <cell r="E1814">
            <v>95</v>
          </cell>
          <cell r="F1814">
            <v>62</v>
          </cell>
          <cell r="G1814">
            <v>93</v>
          </cell>
          <cell r="H1814">
            <v>62</v>
          </cell>
          <cell r="I1814">
            <v>81</v>
          </cell>
          <cell r="J1814">
            <v>64</v>
          </cell>
          <cell r="K1814">
            <v>84</v>
          </cell>
          <cell r="L1814">
            <v>61</v>
          </cell>
          <cell r="M1814">
            <v>86</v>
          </cell>
          <cell r="N1814">
            <v>61</v>
          </cell>
          <cell r="O1814">
            <v>95</v>
          </cell>
          <cell r="P1814">
            <v>64</v>
          </cell>
          <cell r="Q1814">
            <v>90</v>
          </cell>
          <cell r="R1814">
            <v>71</v>
          </cell>
          <cell r="S1814">
            <v>88</v>
          </cell>
          <cell r="T1814">
            <v>55</v>
          </cell>
          <cell r="U1814">
            <v>75</v>
          </cell>
          <cell r="V1814">
            <v>60</v>
          </cell>
          <cell r="W1814">
            <v>72</v>
          </cell>
          <cell r="X1814">
            <v>59</v>
          </cell>
          <cell r="Y1814">
            <v>78</v>
          </cell>
          <cell r="Z1814">
            <v>59</v>
          </cell>
          <cell r="AA1814">
            <v>89</v>
          </cell>
          <cell r="AB1814">
            <v>57</v>
          </cell>
          <cell r="AC1814">
            <v>77</v>
          </cell>
          <cell r="AD1814">
            <v>57</v>
          </cell>
          <cell r="AE1814">
            <v>97</v>
          </cell>
          <cell r="AF1814">
            <v>61</v>
          </cell>
          <cell r="AG1814">
            <v>72</v>
          </cell>
          <cell r="AH1814">
            <v>57</v>
          </cell>
          <cell r="AI1814">
            <v>82</v>
          </cell>
          <cell r="AJ1814">
            <v>61</v>
          </cell>
          <cell r="AK1814">
            <v>100</v>
          </cell>
          <cell r="AL1814">
            <v>66</v>
          </cell>
          <cell r="AM1814">
            <v>70</v>
          </cell>
          <cell r="AN1814">
            <v>63</v>
          </cell>
          <cell r="AO1814">
            <v>73</v>
          </cell>
          <cell r="AP1814">
            <v>64</v>
          </cell>
          <cell r="AQ1814">
            <v>89</v>
          </cell>
          <cell r="AR1814">
            <v>53</v>
          </cell>
          <cell r="AS1814">
            <v>105</v>
          </cell>
          <cell r="AT1814">
            <v>78</v>
          </cell>
          <cell r="AU1814">
            <v>87</v>
          </cell>
          <cell r="AV1814">
            <v>64</v>
          </cell>
          <cell r="AW1814">
            <v>82</v>
          </cell>
          <cell r="AX1814">
            <v>61</v>
          </cell>
          <cell r="AY1814">
            <v>79</v>
          </cell>
          <cell r="AZ1814">
            <v>59</v>
          </cell>
        </row>
        <row r="1815">
          <cell r="B1815">
            <v>36401</v>
          </cell>
          <cell r="C1815">
            <v>63</v>
          </cell>
          <cell r="D1815">
            <v>53</v>
          </cell>
          <cell r="E1815">
            <v>87</v>
          </cell>
          <cell r="F1815">
            <v>57</v>
          </cell>
          <cell r="G1815">
            <v>88</v>
          </cell>
          <cell r="H1815">
            <v>64</v>
          </cell>
          <cell r="I1815">
            <v>64</v>
          </cell>
          <cell r="J1815">
            <v>57</v>
          </cell>
          <cell r="K1815">
            <v>64</v>
          </cell>
          <cell r="L1815">
            <v>57</v>
          </cell>
          <cell r="M1815">
            <v>66</v>
          </cell>
          <cell r="N1815">
            <v>54</v>
          </cell>
          <cell r="O1815">
            <v>84</v>
          </cell>
          <cell r="P1815">
            <v>61</v>
          </cell>
          <cell r="Q1815">
            <v>97</v>
          </cell>
          <cell r="R1815">
            <v>66</v>
          </cell>
          <cell r="S1815">
            <v>90</v>
          </cell>
          <cell r="T1815">
            <v>42</v>
          </cell>
          <cell r="U1815">
            <v>84</v>
          </cell>
          <cell r="V1815">
            <v>57</v>
          </cell>
          <cell r="W1815">
            <v>87</v>
          </cell>
          <cell r="X1815">
            <v>55</v>
          </cell>
          <cell r="Y1815">
            <v>84</v>
          </cell>
          <cell r="Z1815">
            <v>59</v>
          </cell>
          <cell r="AA1815">
            <v>88</v>
          </cell>
          <cell r="AB1815">
            <v>54</v>
          </cell>
          <cell r="AC1815">
            <v>84</v>
          </cell>
          <cell r="AD1815">
            <v>55</v>
          </cell>
          <cell r="AE1815">
            <v>89</v>
          </cell>
          <cell r="AF1815">
            <v>60</v>
          </cell>
          <cell r="AG1815">
            <v>68</v>
          </cell>
          <cell r="AH1815">
            <v>57</v>
          </cell>
          <cell r="AI1815">
            <v>82</v>
          </cell>
          <cell r="AJ1815">
            <v>62</v>
          </cell>
          <cell r="AK1815">
            <v>99</v>
          </cell>
          <cell r="AL1815">
            <v>68</v>
          </cell>
          <cell r="AM1815">
            <v>72</v>
          </cell>
          <cell r="AN1815">
            <v>62</v>
          </cell>
          <cell r="AO1815">
            <v>72</v>
          </cell>
          <cell r="AP1815">
            <v>62</v>
          </cell>
          <cell r="AQ1815">
            <v>91</v>
          </cell>
          <cell r="AR1815">
            <v>55</v>
          </cell>
          <cell r="AS1815">
            <v>102</v>
          </cell>
          <cell r="AT1815">
            <v>77</v>
          </cell>
          <cell r="AU1815">
            <v>91</v>
          </cell>
          <cell r="AV1815">
            <v>59</v>
          </cell>
          <cell r="AW1815">
            <v>88</v>
          </cell>
          <cell r="AX1815">
            <v>63</v>
          </cell>
          <cell r="AY1815">
            <v>82</v>
          </cell>
          <cell r="AZ1815">
            <v>57</v>
          </cell>
        </row>
        <row r="1816">
          <cell r="B1816">
            <v>36402</v>
          </cell>
          <cell r="C1816">
            <v>64</v>
          </cell>
          <cell r="D1816">
            <v>51</v>
          </cell>
          <cell r="E1816">
            <v>60</v>
          </cell>
          <cell r="F1816">
            <v>42</v>
          </cell>
          <cell r="G1816">
            <v>66</v>
          </cell>
          <cell r="H1816">
            <v>46</v>
          </cell>
          <cell r="I1816">
            <v>68</v>
          </cell>
          <cell r="J1816">
            <v>54</v>
          </cell>
          <cell r="K1816">
            <v>66</v>
          </cell>
          <cell r="L1816">
            <v>51</v>
          </cell>
          <cell r="M1816">
            <v>66</v>
          </cell>
          <cell r="N1816">
            <v>50</v>
          </cell>
          <cell r="O1816">
            <v>66</v>
          </cell>
          <cell r="P1816">
            <v>50</v>
          </cell>
          <cell r="Q1816">
            <v>89</v>
          </cell>
          <cell r="R1816">
            <v>50</v>
          </cell>
          <cell r="S1816">
            <v>82</v>
          </cell>
          <cell r="T1816">
            <v>48</v>
          </cell>
          <cell r="U1816">
            <v>96</v>
          </cell>
          <cell r="V1816">
            <v>52</v>
          </cell>
          <cell r="W1816">
            <v>97</v>
          </cell>
          <cell r="X1816">
            <v>59</v>
          </cell>
          <cell r="Y1816">
            <v>97</v>
          </cell>
          <cell r="Z1816">
            <v>59</v>
          </cell>
          <cell r="AA1816">
            <v>91</v>
          </cell>
          <cell r="AB1816">
            <v>53</v>
          </cell>
          <cell r="AC1816">
            <v>87</v>
          </cell>
          <cell r="AD1816">
            <v>57</v>
          </cell>
          <cell r="AE1816">
            <v>82</v>
          </cell>
          <cell r="AF1816">
            <v>57</v>
          </cell>
          <cell r="AG1816">
            <v>69</v>
          </cell>
          <cell r="AH1816">
            <v>57</v>
          </cell>
          <cell r="AI1816">
            <v>78</v>
          </cell>
          <cell r="AJ1816">
            <v>63</v>
          </cell>
          <cell r="AK1816">
            <v>86</v>
          </cell>
          <cell r="AL1816">
            <v>64</v>
          </cell>
          <cell r="AM1816">
            <v>72</v>
          </cell>
          <cell r="AN1816">
            <v>64</v>
          </cell>
          <cell r="AO1816">
            <v>73</v>
          </cell>
          <cell r="AP1816">
            <v>62</v>
          </cell>
          <cell r="AQ1816">
            <v>75</v>
          </cell>
          <cell r="AR1816">
            <v>50</v>
          </cell>
          <cell r="AS1816">
            <v>99</v>
          </cell>
          <cell r="AT1816">
            <v>81</v>
          </cell>
          <cell r="AU1816">
            <v>90</v>
          </cell>
          <cell r="AV1816">
            <v>66</v>
          </cell>
          <cell r="AW1816">
            <v>93</v>
          </cell>
          <cell r="AX1816">
            <v>66</v>
          </cell>
          <cell r="AY1816">
            <v>87</v>
          </cell>
          <cell r="AZ1816">
            <v>61</v>
          </cell>
        </row>
        <row r="1817">
          <cell r="B1817">
            <v>36403</v>
          </cell>
          <cell r="C1817">
            <v>64</v>
          </cell>
          <cell r="D1817">
            <v>50</v>
          </cell>
          <cell r="E1817">
            <v>66</v>
          </cell>
          <cell r="F1817">
            <v>37</v>
          </cell>
          <cell r="G1817">
            <v>62</v>
          </cell>
          <cell r="H1817">
            <v>41</v>
          </cell>
          <cell r="I1817">
            <v>64</v>
          </cell>
          <cell r="J1817">
            <v>54</v>
          </cell>
          <cell r="K1817">
            <v>66</v>
          </cell>
          <cell r="L1817">
            <v>48</v>
          </cell>
          <cell r="M1817">
            <v>70</v>
          </cell>
          <cell r="N1817">
            <v>45</v>
          </cell>
          <cell r="O1817">
            <v>69</v>
          </cell>
          <cell r="P1817">
            <v>43</v>
          </cell>
          <cell r="Q1817">
            <v>66</v>
          </cell>
          <cell r="R1817">
            <v>44</v>
          </cell>
          <cell r="S1817">
            <v>63</v>
          </cell>
          <cell r="T1817">
            <v>42</v>
          </cell>
          <cell r="U1817">
            <v>62</v>
          </cell>
          <cell r="V1817">
            <v>50</v>
          </cell>
          <cell r="W1817">
            <v>61</v>
          </cell>
          <cell r="X1817">
            <v>50</v>
          </cell>
          <cell r="Y1817">
            <v>72</v>
          </cell>
          <cell r="Z1817">
            <v>54</v>
          </cell>
          <cell r="AA1817">
            <v>85</v>
          </cell>
          <cell r="AB1817">
            <v>67</v>
          </cell>
          <cell r="AC1817">
            <v>87</v>
          </cell>
          <cell r="AD1817">
            <v>58</v>
          </cell>
          <cell r="AE1817">
            <v>82</v>
          </cell>
          <cell r="AF1817">
            <v>57</v>
          </cell>
          <cell r="AG1817">
            <v>73</v>
          </cell>
          <cell r="AH1817">
            <v>53</v>
          </cell>
          <cell r="AI1817">
            <v>73</v>
          </cell>
          <cell r="AJ1817">
            <v>63</v>
          </cell>
          <cell r="AK1817">
            <v>84</v>
          </cell>
          <cell r="AL1817">
            <v>55</v>
          </cell>
          <cell r="AM1817">
            <v>75</v>
          </cell>
          <cell r="AN1817">
            <v>63</v>
          </cell>
          <cell r="AO1817">
            <v>69</v>
          </cell>
          <cell r="AP1817">
            <v>63</v>
          </cell>
          <cell r="AQ1817">
            <v>73</v>
          </cell>
          <cell r="AR1817">
            <v>41</v>
          </cell>
          <cell r="AS1817">
            <v>95</v>
          </cell>
          <cell r="AT1817">
            <v>73</v>
          </cell>
          <cell r="AU1817">
            <v>70</v>
          </cell>
          <cell r="AV1817">
            <v>57</v>
          </cell>
          <cell r="AW1817">
            <v>78</v>
          </cell>
          <cell r="AX1817">
            <v>65</v>
          </cell>
          <cell r="AY1817">
            <v>89</v>
          </cell>
          <cell r="AZ1817">
            <v>66</v>
          </cell>
        </row>
        <row r="1818">
          <cell r="B1818">
            <v>36404</v>
          </cell>
          <cell r="C1818">
            <v>69</v>
          </cell>
          <cell r="D1818">
            <v>46</v>
          </cell>
          <cell r="E1818">
            <v>71</v>
          </cell>
          <cell r="F1818">
            <v>37</v>
          </cell>
          <cell r="G1818">
            <v>66</v>
          </cell>
          <cell r="H1818">
            <v>41</v>
          </cell>
          <cell r="I1818">
            <v>75</v>
          </cell>
          <cell r="J1818">
            <v>48</v>
          </cell>
          <cell r="K1818">
            <v>77</v>
          </cell>
          <cell r="L1818">
            <v>42</v>
          </cell>
          <cell r="M1818">
            <v>75</v>
          </cell>
          <cell r="N1818">
            <v>39</v>
          </cell>
          <cell r="O1818">
            <v>78</v>
          </cell>
          <cell r="P1818">
            <v>42</v>
          </cell>
          <cell r="Q1818">
            <v>73</v>
          </cell>
          <cell r="R1818">
            <v>42</v>
          </cell>
          <cell r="S1818">
            <v>70</v>
          </cell>
          <cell r="T1818">
            <v>39</v>
          </cell>
          <cell r="U1818">
            <v>63</v>
          </cell>
          <cell r="V1818">
            <v>39</v>
          </cell>
          <cell r="W1818">
            <v>60</v>
          </cell>
          <cell r="X1818">
            <v>36</v>
          </cell>
          <cell r="Y1818">
            <v>62</v>
          </cell>
          <cell r="Z1818">
            <v>48</v>
          </cell>
          <cell r="AA1818">
            <v>79</v>
          </cell>
          <cell r="AB1818">
            <v>53</v>
          </cell>
          <cell r="AC1818">
            <v>77</v>
          </cell>
          <cell r="AD1818">
            <v>52</v>
          </cell>
          <cell r="AE1818">
            <v>81</v>
          </cell>
          <cell r="AF1818">
            <v>48</v>
          </cell>
          <cell r="AG1818">
            <v>70</v>
          </cell>
          <cell r="AH1818">
            <v>51</v>
          </cell>
          <cell r="AI1818">
            <v>72</v>
          </cell>
          <cell r="AJ1818">
            <v>62</v>
          </cell>
          <cell r="AK1818">
            <v>82</v>
          </cell>
          <cell r="AL1818">
            <v>57</v>
          </cell>
          <cell r="AM1818">
            <v>79</v>
          </cell>
          <cell r="AN1818">
            <v>64</v>
          </cell>
          <cell r="AO1818">
            <v>68</v>
          </cell>
          <cell r="AP1818">
            <v>62</v>
          </cell>
          <cell r="AQ1818">
            <v>72</v>
          </cell>
          <cell r="AR1818">
            <v>42</v>
          </cell>
          <cell r="AS1818">
            <v>93</v>
          </cell>
          <cell r="AT1818">
            <v>71</v>
          </cell>
          <cell r="AU1818">
            <v>78</v>
          </cell>
          <cell r="AV1818">
            <v>51</v>
          </cell>
          <cell r="AW1818">
            <v>66</v>
          </cell>
          <cell r="AX1818">
            <v>61</v>
          </cell>
          <cell r="AY1818">
            <v>86</v>
          </cell>
          <cell r="AZ1818">
            <v>57</v>
          </cell>
        </row>
        <row r="1819">
          <cell r="B1819">
            <v>36405</v>
          </cell>
          <cell r="C1819">
            <v>73</v>
          </cell>
          <cell r="D1819">
            <v>51</v>
          </cell>
          <cell r="E1819">
            <v>77</v>
          </cell>
          <cell r="F1819">
            <v>41</v>
          </cell>
          <cell r="G1819">
            <v>72</v>
          </cell>
          <cell r="H1819">
            <v>37</v>
          </cell>
          <cell r="I1819">
            <v>79</v>
          </cell>
          <cell r="J1819">
            <v>51</v>
          </cell>
          <cell r="K1819">
            <v>81</v>
          </cell>
          <cell r="L1819">
            <v>46</v>
          </cell>
          <cell r="M1819">
            <v>80</v>
          </cell>
          <cell r="N1819">
            <v>37</v>
          </cell>
          <cell r="O1819">
            <v>81</v>
          </cell>
          <cell r="P1819">
            <v>46</v>
          </cell>
          <cell r="Q1819">
            <v>73</v>
          </cell>
          <cell r="R1819">
            <v>42</v>
          </cell>
          <cell r="S1819">
            <v>71</v>
          </cell>
          <cell r="T1819">
            <v>48</v>
          </cell>
          <cell r="U1819">
            <v>52</v>
          </cell>
          <cell r="V1819">
            <v>44</v>
          </cell>
          <cell r="W1819">
            <v>48</v>
          </cell>
          <cell r="X1819">
            <v>43</v>
          </cell>
          <cell r="Y1819">
            <v>51</v>
          </cell>
          <cell r="Z1819">
            <v>45</v>
          </cell>
          <cell r="AA1819">
            <v>71</v>
          </cell>
          <cell r="AB1819">
            <v>51</v>
          </cell>
          <cell r="AC1819">
            <v>77</v>
          </cell>
          <cell r="AD1819">
            <v>52</v>
          </cell>
          <cell r="AE1819">
            <v>84</v>
          </cell>
          <cell r="AF1819">
            <v>53</v>
          </cell>
          <cell r="AG1819">
            <v>73</v>
          </cell>
          <cell r="AH1819">
            <v>54</v>
          </cell>
          <cell r="AI1819">
            <v>73</v>
          </cell>
          <cell r="AJ1819">
            <v>63</v>
          </cell>
          <cell r="AK1819">
            <v>84</v>
          </cell>
          <cell r="AL1819">
            <v>55</v>
          </cell>
          <cell r="AM1819">
            <v>73</v>
          </cell>
          <cell r="AN1819">
            <v>64</v>
          </cell>
          <cell r="AO1819">
            <v>68</v>
          </cell>
          <cell r="AP1819">
            <v>62</v>
          </cell>
          <cell r="AQ1819">
            <v>77</v>
          </cell>
          <cell r="AR1819">
            <v>55</v>
          </cell>
          <cell r="AS1819">
            <v>89</v>
          </cell>
          <cell r="AT1819">
            <v>69</v>
          </cell>
          <cell r="AU1819">
            <v>71</v>
          </cell>
          <cell r="AV1819">
            <v>52</v>
          </cell>
          <cell r="AW1819">
            <v>75</v>
          </cell>
          <cell r="AX1819">
            <v>61</v>
          </cell>
          <cell r="AY1819">
            <v>82</v>
          </cell>
          <cell r="AZ1819">
            <v>55</v>
          </cell>
        </row>
        <row r="1820">
          <cell r="B1820">
            <v>36406</v>
          </cell>
          <cell r="C1820">
            <v>76</v>
          </cell>
          <cell r="D1820">
            <v>51</v>
          </cell>
          <cell r="E1820">
            <v>78</v>
          </cell>
          <cell r="F1820">
            <v>41</v>
          </cell>
          <cell r="G1820">
            <v>75</v>
          </cell>
          <cell r="H1820">
            <v>42</v>
          </cell>
          <cell r="I1820">
            <v>82</v>
          </cell>
          <cell r="J1820">
            <v>54</v>
          </cell>
          <cell r="K1820">
            <v>84</v>
          </cell>
          <cell r="L1820">
            <v>48</v>
          </cell>
          <cell r="M1820">
            <v>83</v>
          </cell>
          <cell r="N1820">
            <v>45</v>
          </cell>
          <cell r="O1820">
            <v>82</v>
          </cell>
          <cell r="P1820">
            <v>47</v>
          </cell>
          <cell r="Q1820">
            <v>74</v>
          </cell>
          <cell r="R1820">
            <v>47</v>
          </cell>
          <cell r="S1820">
            <v>62</v>
          </cell>
          <cell r="T1820">
            <v>42</v>
          </cell>
          <cell r="U1820">
            <v>55</v>
          </cell>
          <cell r="V1820">
            <v>45</v>
          </cell>
          <cell r="W1820">
            <v>52</v>
          </cell>
          <cell r="X1820">
            <v>46</v>
          </cell>
          <cell r="Y1820">
            <v>54</v>
          </cell>
          <cell r="Z1820">
            <v>47</v>
          </cell>
          <cell r="AA1820">
            <v>63</v>
          </cell>
          <cell r="AB1820">
            <v>50</v>
          </cell>
          <cell r="AC1820">
            <v>71</v>
          </cell>
          <cell r="AD1820">
            <v>51</v>
          </cell>
          <cell r="AE1820">
            <v>86</v>
          </cell>
          <cell r="AF1820">
            <v>55</v>
          </cell>
          <cell r="AG1820">
            <v>68</v>
          </cell>
          <cell r="AH1820">
            <v>53</v>
          </cell>
          <cell r="AI1820">
            <v>72</v>
          </cell>
          <cell r="AJ1820">
            <v>56</v>
          </cell>
          <cell r="AK1820">
            <v>86</v>
          </cell>
          <cell r="AL1820">
            <v>58</v>
          </cell>
          <cell r="AM1820">
            <v>76</v>
          </cell>
          <cell r="AN1820">
            <v>61</v>
          </cell>
          <cell r="AO1820">
            <v>72</v>
          </cell>
          <cell r="AP1820">
            <v>60</v>
          </cell>
          <cell r="AQ1820">
            <v>76</v>
          </cell>
          <cell r="AR1820">
            <v>47</v>
          </cell>
          <cell r="AS1820">
            <v>91</v>
          </cell>
          <cell r="AT1820">
            <v>69</v>
          </cell>
          <cell r="AU1820">
            <v>68</v>
          </cell>
          <cell r="AV1820">
            <v>51</v>
          </cell>
          <cell r="AW1820">
            <v>74</v>
          </cell>
          <cell r="AX1820">
            <v>59</v>
          </cell>
          <cell r="AY1820">
            <v>78</v>
          </cell>
          <cell r="AZ1820">
            <v>55</v>
          </cell>
        </row>
        <row r="1821">
          <cell r="B1821">
            <v>36407</v>
          </cell>
          <cell r="C1821">
            <v>73</v>
          </cell>
          <cell r="D1821">
            <v>55</v>
          </cell>
          <cell r="E1821">
            <v>79</v>
          </cell>
          <cell r="F1821">
            <v>42</v>
          </cell>
          <cell r="G1821">
            <v>75</v>
          </cell>
          <cell r="H1821">
            <v>46</v>
          </cell>
          <cell r="I1821">
            <v>79</v>
          </cell>
          <cell r="J1821">
            <v>54</v>
          </cell>
          <cell r="K1821">
            <v>83</v>
          </cell>
          <cell r="L1821">
            <v>49</v>
          </cell>
          <cell r="M1821">
            <v>84</v>
          </cell>
          <cell r="N1821">
            <v>43</v>
          </cell>
          <cell r="O1821">
            <v>88</v>
          </cell>
          <cell r="P1821">
            <v>49</v>
          </cell>
          <cell r="Q1821">
            <v>78</v>
          </cell>
          <cell r="R1821">
            <v>48</v>
          </cell>
          <cell r="S1821">
            <v>72</v>
          </cell>
          <cell r="T1821">
            <v>41</v>
          </cell>
          <cell r="U1821">
            <v>69</v>
          </cell>
          <cell r="V1821">
            <v>38</v>
          </cell>
          <cell r="W1821">
            <v>68</v>
          </cell>
          <cell r="X1821">
            <v>38</v>
          </cell>
          <cell r="Y1821">
            <v>64</v>
          </cell>
          <cell r="Z1821">
            <v>47</v>
          </cell>
          <cell r="AA1821">
            <v>59</v>
          </cell>
          <cell r="AB1821">
            <v>47</v>
          </cell>
          <cell r="AC1821">
            <v>68</v>
          </cell>
          <cell r="AD1821">
            <v>44</v>
          </cell>
          <cell r="AE1821">
            <v>90</v>
          </cell>
          <cell r="AF1821">
            <v>58</v>
          </cell>
          <cell r="AG1821">
            <v>68</v>
          </cell>
          <cell r="AH1821">
            <v>51</v>
          </cell>
          <cell r="AI1821">
            <v>77</v>
          </cell>
          <cell r="AJ1821">
            <v>55</v>
          </cell>
          <cell r="AK1821">
            <v>92</v>
          </cell>
          <cell r="AL1821">
            <v>62</v>
          </cell>
          <cell r="AM1821">
            <v>76</v>
          </cell>
          <cell r="AN1821">
            <v>62</v>
          </cell>
          <cell r="AO1821">
            <v>70</v>
          </cell>
          <cell r="AP1821">
            <v>65</v>
          </cell>
          <cell r="AQ1821">
            <v>80</v>
          </cell>
          <cell r="AR1821">
            <v>47</v>
          </cell>
          <cell r="AS1821">
            <v>91</v>
          </cell>
          <cell r="AT1821">
            <v>69</v>
          </cell>
          <cell r="AU1821">
            <v>69</v>
          </cell>
          <cell r="AV1821">
            <v>46</v>
          </cell>
          <cell r="AW1821">
            <v>78</v>
          </cell>
          <cell r="AX1821">
            <v>50</v>
          </cell>
          <cell r="AY1821">
            <v>68</v>
          </cell>
          <cell r="AZ1821">
            <v>50</v>
          </cell>
        </row>
        <row r="1822">
          <cell r="B1822">
            <v>36408</v>
          </cell>
          <cell r="C1822">
            <v>67</v>
          </cell>
          <cell r="D1822">
            <v>57</v>
          </cell>
          <cell r="E1822">
            <v>82</v>
          </cell>
          <cell r="F1822">
            <v>48</v>
          </cell>
          <cell r="G1822">
            <v>77</v>
          </cell>
          <cell r="H1822">
            <v>51</v>
          </cell>
          <cell r="I1822">
            <v>77</v>
          </cell>
          <cell r="J1822">
            <v>56</v>
          </cell>
          <cell r="K1822">
            <v>78</v>
          </cell>
          <cell r="L1822">
            <v>52</v>
          </cell>
          <cell r="M1822">
            <v>76</v>
          </cell>
          <cell r="N1822">
            <v>47</v>
          </cell>
          <cell r="O1822">
            <v>89</v>
          </cell>
          <cell r="P1822">
            <v>51</v>
          </cell>
          <cell r="Q1822">
            <v>89</v>
          </cell>
          <cell r="R1822">
            <v>58</v>
          </cell>
          <cell r="S1822">
            <v>82</v>
          </cell>
          <cell r="T1822">
            <v>40</v>
          </cell>
          <cell r="U1822">
            <v>79</v>
          </cell>
          <cell r="V1822">
            <v>45</v>
          </cell>
          <cell r="W1822">
            <v>79</v>
          </cell>
          <cell r="X1822">
            <v>43</v>
          </cell>
          <cell r="Y1822">
            <v>79</v>
          </cell>
          <cell r="Z1822">
            <v>52</v>
          </cell>
          <cell r="AA1822">
            <v>77</v>
          </cell>
          <cell r="AB1822">
            <v>40</v>
          </cell>
          <cell r="AC1822">
            <v>72</v>
          </cell>
          <cell r="AD1822">
            <v>43</v>
          </cell>
          <cell r="AE1822">
            <v>95</v>
          </cell>
          <cell r="AF1822">
            <v>56</v>
          </cell>
          <cell r="AG1822">
            <v>76</v>
          </cell>
          <cell r="AH1822">
            <v>51</v>
          </cell>
          <cell r="AI1822">
            <v>86</v>
          </cell>
          <cell r="AJ1822">
            <v>57</v>
          </cell>
          <cell r="AK1822">
            <v>97</v>
          </cell>
          <cell r="AL1822">
            <v>62</v>
          </cell>
          <cell r="AM1822">
            <v>74</v>
          </cell>
          <cell r="AN1822">
            <v>62</v>
          </cell>
          <cell r="AO1822">
            <v>69</v>
          </cell>
          <cell r="AP1822">
            <v>63</v>
          </cell>
          <cell r="AQ1822">
            <v>88</v>
          </cell>
          <cell r="AR1822">
            <v>46</v>
          </cell>
          <cell r="AS1822">
            <v>96</v>
          </cell>
          <cell r="AT1822">
            <v>70</v>
          </cell>
          <cell r="AU1822">
            <v>82</v>
          </cell>
          <cell r="AV1822">
            <v>49</v>
          </cell>
          <cell r="AW1822">
            <v>82</v>
          </cell>
          <cell r="AX1822">
            <v>48</v>
          </cell>
          <cell r="AY1822">
            <v>79</v>
          </cell>
          <cell r="AZ1822">
            <v>52</v>
          </cell>
        </row>
        <row r="1823">
          <cell r="B1823">
            <v>36409</v>
          </cell>
          <cell r="C1823">
            <v>68</v>
          </cell>
          <cell r="D1823">
            <v>54</v>
          </cell>
          <cell r="E1823">
            <v>70</v>
          </cell>
          <cell r="F1823">
            <v>46</v>
          </cell>
          <cell r="G1823">
            <v>69</v>
          </cell>
          <cell r="H1823">
            <v>44</v>
          </cell>
          <cell r="I1823">
            <v>72</v>
          </cell>
          <cell r="J1823">
            <v>55</v>
          </cell>
          <cell r="K1823">
            <v>73</v>
          </cell>
          <cell r="L1823">
            <v>53</v>
          </cell>
          <cell r="M1823">
            <v>75</v>
          </cell>
          <cell r="N1823">
            <v>50</v>
          </cell>
          <cell r="O1823">
            <v>82</v>
          </cell>
          <cell r="P1823">
            <v>50</v>
          </cell>
          <cell r="Q1823">
            <v>75</v>
          </cell>
          <cell r="R1823">
            <v>54</v>
          </cell>
          <cell r="S1823">
            <v>80</v>
          </cell>
          <cell r="T1823">
            <v>48</v>
          </cell>
          <cell r="U1823">
            <v>71</v>
          </cell>
          <cell r="V1823">
            <v>46</v>
          </cell>
          <cell r="W1823">
            <v>70</v>
          </cell>
          <cell r="X1823">
            <v>44</v>
          </cell>
          <cell r="Y1823">
            <v>89</v>
          </cell>
          <cell r="Z1823">
            <v>53</v>
          </cell>
          <cell r="AA1823">
            <v>86</v>
          </cell>
          <cell r="AB1823">
            <v>50</v>
          </cell>
          <cell r="AC1823">
            <v>82</v>
          </cell>
          <cell r="AD1823">
            <v>45</v>
          </cell>
          <cell r="AE1823">
            <v>93</v>
          </cell>
          <cell r="AF1823">
            <v>55</v>
          </cell>
          <cell r="AG1823">
            <v>73</v>
          </cell>
          <cell r="AH1823">
            <v>53</v>
          </cell>
          <cell r="AI1823">
            <v>75</v>
          </cell>
          <cell r="AJ1823">
            <v>62</v>
          </cell>
          <cell r="AK1823">
            <v>100</v>
          </cell>
          <cell r="AL1823">
            <v>64</v>
          </cell>
          <cell r="AM1823">
            <v>71</v>
          </cell>
          <cell r="AN1823">
            <v>64</v>
          </cell>
          <cell r="AO1823">
            <v>71</v>
          </cell>
          <cell r="AP1823">
            <v>64</v>
          </cell>
          <cell r="AQ1823">
            <v>91</v>
          </cell>
          <cell r="AR1823">
            <v>48</v>
          </cell>
          <cell r="AS1823">
            <v>100</v>
          </cell>
          <cell r="AT1823">
            <v>68</v>
          </cell>
          <cell r="AU1823">
            <v>87</v>
          </cell>
          <cell r="AV1823">
            <v>53</v>
          </cell>
          <cell r="AW1823">
            <v>87</v>
          </cell>
          <cell r="AX1823">
            <v>52</v>
          </cell>
          <cell r="AY1823">
            <v>84</v>
          </cell>
          <cell r="AZ1823">
            <v>54</v>
          </cell>
        </row>
        <row r="1824">
          <cell r="B1824">
            <v>36410</v>
          </cell>
          <cell r="C1824">
            <v>68</v>
          </cell>
          <cell r="D1824">
            <v>54</v>
          </cell>
          <cell r="E1824">
            <v>70</v>
          </cell>
          <cell r="F1824">
            <v>46</v>
          </cell>
          <cell r="G1824">
            <v>69</v>
          </cell>
          <cell r="H1824">
            <v>44</v>
          </cell>
          <cell r="I1824">
            <v>72</v>
          </cell>
          <cell r="J1824">
            <v>55</v>
          </cell>
          <cell r="K1824">
            <v>73</v>
          </cell>
          <cell r="L1824">
            <v>53</v>
          </cell>
          <cell r="M1824">
            <v>75</v>
          </cell>
          <cell r="N1824">
            <v>50</v>
          </cell>
          <cell r="O1824">
            <v>82</v>
          </cell>
          <cell r="P1824">
            <v>50</v>
          </cell>
          <cell r="Q1824">
            <v>75</v>
          </cell>
          <cell r="R1824">
            <v>54</v>
          </cell>
          <cell r="S1824">
            <v>80</v>
          </cell>
          <cell r="T1824">
            <v>48</v>
          </cell>
          <cell r="U1824">
            <v>71</v>
          </cell>
          <cell r="V1824">
            <v>46</v>
          </cell>
          <cell r="W1824">
            <v>70</v>
          </cell>
          <cell r="X1824">
            <v>44</v>
          </cell>
          <cell r="Y1824">
            <v>89</v>
          </cell>
          <cell r="Z1824">
            <v>53</v>
          </cell>
          <cell r="AA1824">
            <v>86</v>
          </cell>
          <cell r="AB1824">
            <v>50</v>
          </cell>
          <cell r="AC1824">
            <v>82</v>
          </cell>
          <cell r="AD1824">
            <v>45</v>
          </cell>
          <cell r="AE1824">
            <v>93</v>
          </cell>
          <cell r="AF1824">
            <v>55</v>
          </cell>
          <cell r="AG1824">
            <v>73</v>
          </cell>
          <cell r="AH1824">
            <v>53</v>
          </cell>
          <cell r="AI1824">
            <v>75</v>
          </cell>
          <cell r="AJ1824">
            <v>62</v>
          </cell>
          <cell r="AK1824">
            <v>100</v>
          </cell>
          <cell r="AL1824">
            <v>64</v>
          </cell>
          <cell r="AM1824">
            <v>71</v>
          </cell>
          <cell r="AN1824">
            <v>64</v>
          </cell>
          <cell r="AO1824">
            <v>71</v>
          </cell>
          <cell r="AP1824">
            <v>64</v>
          </cell>
          <cell r="AQ1824">
            <v>91</v>
          </cell>
          <cell r="AR1824">
            <v>48</v>
          </cell>
          <cell r="AS1824">
            <v>100</v>
          </cell>
          <cell r="AT1824">
            <v>68</v>
          </cell>
          <cell r="AU1824">
            <v>87</v>
          </cell>
          <cell r="AV1824">
            <v>53</v>
          </cell>
          <cell r="AW1824">
            <v>87</v>
          </cell>
          <cell r="AX1824">
            <v>52</v>
          </cell>
          <cell r="AY1824">
            <v>84</v>
          </cell>
          <cell r="AZ1824">
            <v>54</v>
          </cell>
        </row>
        <row r="1825">
          <cell r="B1825">
            <v>36411</v>
          </cell>
          <cell r="C1825">
            <v>68</v>
          </cell>
          <cell r="D1825">
            <v>54</v>
          </cell>
          <cell r="E1825">
            <v>70</v>
          </cell>
          <cell r="F1825">
            <v>46</v>
          </cell>
          <cell r="G1825">
            <v>69</v>
          </cell>
          <cell r="H1825">
            <v>44</v>
          </cell>
          <cell r="I1825">
            <v>72</v>
          </cell>
          <cell r="J1825">
            <v>55</v>
          </cell>
          <cell r="K1825">
            <v>73</v>
          </cell>
          <cell r="L1825">
            <v>53</v>
          </cell>
          <cell r="M1825">
            <v>75</v>
          </cell>
          <cell r="N1825">
            <v>50</v>
          </cell>
          <cell r="O1825">
            <v>82</v>
          </cell>
          <cell r="P1825">
            <v>50</v>
          </cell>
          <cell r="Q1825">
            <v>75</v>
          </cell>
          <cell r="R1825">
            <v>54</v>
          </cell>
          <cell r="S1825">
            <v>80</v>
          </cell>
          <cell r="T1825">
            <v>48</v>
          </cell>
          <cell r="U1825">
            <v>71</v>
          </cell>
          <cell r="V1825">
            <v>46</v>
          </cell>
          <cell r="W1825">
            <v>70</v>
          </cell>
          <cell r="X1825">
            <v>44</v>
          </cell>
          <cell r="Y1825">
            <v>89</v>
          </cell>
          <cell r="Z1825">
            <v>53</v>
          </cell>
          <cell r="AA1825">
            <v>86</v>
          </cell>
          <cell r="AB1825">
            <v>50</v>
          </cell>
          <cell r="AC1825">
            <v>82</v>
          </cell>
          <cell r="AD1825">
            <v>45</v>
          </cell>
          <cell r="AE1825">
            <v>93</v>
          </cell>
          <cell r="AF1825">
            <v>55</v>
          </cell>
          <cell r="AG1825">
            <v>73</v>
          </cell>
          <cell r="AH1825">
            <v>53</v>
          </cell>
          <cell r="AI1825">
            <v>75</v>
          </cell>
          <cell r="AJ1825">
            <v>62</v>
          </cell>
          <cell r="AK1825">
            <v>100</v>
          </cell>
          <cell r="AL1825">
            <v>64</v>
          </cell>
          <cell r="AM1825">
            <v>71</v>
          </cell>
          <cell r="AN1825">
            <v>64</v>
          </cell>
          <cell r="AO1825">
            <v>71</v>
          </cell>
          <cell r="AP1825">
            <v>64</v>
          </cell>
          <cell r="AQ1825">
            <v>91</v>
          </cell>
          <cell r="AR1825">
            <v>48</v>
          </cell>
          <cell r="AS1825">
            <v>100</v>
          </cell>
          <cell r="AT1825">
            <v>68</v>
          </cell>
          <cell r="AU1825">
            <v>87</v>
          </cell>
          <cell r="AV1825">
            <v>53</v>
          </cell>
          <cell r="AW1825">
            <v>87</v>
          </cell>
          <cell r="AX1825">
            <v>52</v>
          </cell>
          <cell r="AY1825">
            <v>84</v>
          </cell>
          <cell r="AZ1825">
            <v>54</v>
          </cell>
        </row>
        <row r="1826">
          <cell r="B1826">
            <v>36412</v>
          </cell>
          <cell r="C1826">
            <v>68</v>
          </cell>
          <cell r="D1826">
            <v>54</v>
          </cell>
          <cell r="E1826">
            <v>70</v>
          </cell>
          <cell r="F1826">
            <v>46</v>
          </cell>
          <cell r="G1826">
            <v>69</v>
          </cell>
          <cell r="H1826">
            <v>44</v>
          </cell>
          <cell r="I1826">
            <v>72</v>
          </cell>
          <cell r="J1826">
            <v>55</v>
          </cell>
          <cell r="K1826">
            <v>73</v>
          </cell>
          <cell r="L1826">
            <v>53</v>
          </cell>
          <cell r="M1826">
            <v>75</v>
          </cell>
          <cell r="N1826">
            <v>50</v>
          </cell>
          <cell r="O1826">
            <v>82</v>
          </cell>
          <cell r="P1826">
            <v>50</v>
          </cell>
          <cell r="Q1826">
            <v>75</v>
          </cell>
          <cell r="R1826">
            <v>54</v>
          </cell>
          <cell r="S1826">
            <v>80</v>
          </cell>
          <cell r="T1826">
            <v>48</v>
          </cell>
          <cell r="U1826">
            <v>71</v>
          </cell>
          <cell r="V1826">
            <v>46</v>
          </cell>
          <cell r="W1826">
            <v>70</v>
          </cell>
          <cell r="X1826">
            <v>44</v>
          </cell>
          <cell r="Y1826">
            <v>89</v>
          </cell>
          <cell r="Z1826">
            <v>53</v>
          </cell>
          <cell r="AA1826">
            <v>86</v>
          </cell>
          <cell r="AB1826">
            <v>50</v>
          </cell>
          <cell r="AC1826">
            <v>82</v>
          </cell>
          <cell r="AD1826">
            <v>45</v>
          </cell>
          <cell r="AE1826">
            <v>93</v>
          </cell>
          <cell r="AF1826">
            <v>55</v>
          </cell>
          <cell r="AG1826">
            <v>73</v>
          </cell>
          <cell r="AH1826">
            <v>53</v>
          </cell>
          <cell r="AI1826">
            <v>75</v>
          </cell>
          <cell r="AJ1826">
            <v>62</v>
          </cell>
          <cell r="AK1826">
            <v>100</v>
          </cell>
          <cell r="AL1826">
            <v>64</v>
          </cell>
          <cell r="AM1826">
            <v>71</v>
          </cell>
          <cell r="AN1826">
            <v>64</v>
          </cell>
          <cell r="AO1826">
            <v>71</v>
          </cell>
          <cell r="AP1826">
            <v>64</v>
          </cell>
          <cell r="AQ1826">
            <v>91</v>
          </cell>
          <cell r="AR1826">
            <v>48</v>
          </cell>
          <cell r="AS1826">
            <v>100</v>
          </cell>
          <cell r="AT1826">
            <v>68</v>
          </cell>
          <cell r="AU1826">
            <v>87</v>
          </cell>
          <cell r="AV1826">
            <v>53</v>
          </cell>
          <cell r="AW1826">
            <v>87</v>
          </cell>
          <cell r="AX1826">
            <v>52</v>
          </cell>
          <cell r="AY1826">
            <v>84</v>
          </cell>
          <cell r="AZ1826">
            <v>54</v>
          </cell>
        </row>
        <row r="1827">
          <cell r="B1827">
            <v>36413</v>
          </cell>
          <cell r="C1827">
            <v>68</v>
          </cell>
          <cell r="D1827">
            <v>50</v>
          </cell>
          <cell r="E1827">
            <v>80</v>
          </cell>
          <cell r="F1827">
            <v>41</v>
          </cell>
          <cell r="G1827">
            <v>75</v>
          </cell>
          <cell r="H1827">
            <v>46</v>
          </cell>
          <cell r="I1827">
            <v>74</v>
          </cell>
          <cell r="J1827">
            <v>50</v>
          </cell>
          <cell r="K1827">
            <v>76</v>
          </cell>
          <cell r="L1827">
            <v>42</v>
          </cell>
          <cell r="M1827">
            <v>76</v>
          </cell>
          <cell r="N1827">
            <v>47</v>
          </cell>
          <cell r="O1827">
            <v>85</v>
          </cell>
          <cell r="P1827">
            <v>52</v>
          </cell>
          <cell r="Q1827">
            <v>82</v>
          </cell>
          <cell r="R1827">
            <v>57</v>
          </cell>
          <cell r="S1827">
            <v>79</v>
          </cell>
          <cell r="T1827">
            <v>53</v>
          </cell>
          <cell r="U1827">
            <v>75</v>
          </cell>
          <cell r="V1827">
            <v>48</v>
          </cell>
          <cell r="W1827">
            <v>69</v>
          </cell>
          <cell r="X1827">
            <v>59</v>
          </cell>
          <cell r="Y1827">
            <v>75</v>
          </cell>
          <cell r="Z1827">
            <v>51</v>
          </cell>
          <cell r="AA1827">
            <v>84</v>
          </cell>
          <cell r="AB1827">
            <v>42</v>
          </cell>
          <cell r="AC1827">
            <v>77</v>
          </cell>
          <cell r="AD1827">
            <v>49</v>
          </cell>
          <cell r="AE1827">
            <v>86</v>
          </cell>
          <cell r="AF1827">
            <v>57</v>
          </cell>
          <cell r="AG1827">
            <v>73</v>
          </cell>
          <cell r="AH1827">
            <v>55</v>
          </cell>
          <cell r="AI1827">
            <v>76</v>
          </cell>
          <cell r="AJ1827">
            <v>58</v>
          </cell>
          <cell r="AK1827">
            <v>91</v>
          </cell>
          <cell r="AL1827">
            <v>63</v>
          </cell>
          <cell r="AM1827">
            <v>80</v>
          </cell>
          <cell r="AN1827">
            <v>61</v>
          </cell>
          <cell r="AO1827">
            <v>72</v>
          </cell>
          <cell r="AP1827">
            <v>65</v>
          </cell>
          <cell r="AQ1827">
            <v>83</v>
          </cell>
          <cell r="AR1827">
            <v>50</v>
          </cell>
          <cell r="AS1827">
            <v>101</v>
          </cell>
          <cell r="AT1827">
            <v>78</v>
          </cell>
          <cell r="AU1827">
            <v>85</v>
          </cell>
          <cell r="AV1827">
            <v>67</v>
          </cell>
          <cell r="AW1827">
            <v>84</v>
          </cell>
          <cell r="AX1827">
            <v>64</v>
          </cell>
          <cell r="AY1827">
            <v>83</v>
          </cell>
          <cell r="AZ1827">
            <v>52</v>
          </cell>
        </row>
        <row r="1828">
          <cell r="B1828">
            <v>36414</v>
          </cell>
          <cell r="C1828">
            <v>73</v>
          </cell>
          <cell r="D1828">
            <v>51</v>
          </cell>
          <cell r="E1828">
            <v>76</v>
          </cell>
          <cell r="F1828">
            <v>44</v>
          </cell>
          <cell r="G1828">
            <v>72</v>
          </cell>
          <cell r="H1828">
            <v>49</v>
          </cell>
          <cell r="I1828">
            <v>83</v>
          </cell>
          <cell r="J1828">
            <v>53</v>
          </cell>
          <cell r="K1828">
            <v>87</v>
          </cell>
          <cell r="L1828">
            <v>50</v>
          </cell>
          <cell r="M1828">
            <v>87</v>
          </cell>
          <cell r="N1828">
            <v>48</v>
          </cell>
          <cell r="O1828">
            <v>92</v>
          </cell>
          <cell r="P1828">
            <v>50</v>
          </cell>
          <cell r="Q1828">
            <v>79</v>
          </cell>
          <cell r="R1828">
            <v>47</v>
          </cell>
          <cell r="S1828">
            <v>75</v>
          </cell>
          <cell r="T1828">
            <v>52</v>
          </cell>
          <cell r="U1828">
            <v>57</v>
          </cell>
          <cell r="V1828">
            <v>38</v>
          </cell>
          <cell r="W1828">
            <v>56</v>
          </cell>
          <cell r="X1828">
            <v>43</v>
          </cell>
          <cell r="Y1828">
            <v>55</v>
          </cell>
          <cell r="Z1828">
            <v>47</v>
          </cell>
          <cell r="AA1828">
            <v>66</v>
          </cell>
          <cell r="AB1828">
            <v>44</v>
          </cell>
          <cell r="AC1828">
            <v>72</v>
          </cell>
          <cell r="AD1828">
            <v>49</v>
          </cell>
          <cell r="AE1828">
            <v>84</v>
          </cell>
          <cell r="AF1828">
            <v>57</v>
          </cell>
          <cell r="AG1828">
            <v>69</v>
          </cell>
          <cell r="AH1828">
            <v>56</v>
          </cell>
          <cell r="AI1828">
            <v>74</v>
          </cell>
          <cell r="AJ1828">
            <v>54</v>
          </cell>
          <cell r="AK1828">
            <v>91</v>
          </cell>
          <cell r="AL1828">
            <v>62</v>
          </cell>
          <cell r="AM1828">
            <v>74</v>
          </cell>
          <cell r="AN1828">
            <v>60</v>
          </cell>
          <cell r="AO1828">
            <v>71</v>
          </cell>
          <cell r="AP1828">
            <v>63</v>
          </cell>
          <cell r="AQ1828">
            <v>84</v>
          </cell>
          <cell r="AR1828">
            <v>53</v>
          </cell>
          <cell r="AS1828">
            <v>98</v>
          </cell>
          <cell r="AT1828">
            <v>80</v>
          </cell>
          <cell r="AU1828">
            <v>78</v>
          </cell>
          <cell r="AV1828">
            <v>59</v>
          </cell>
          <cell r="AW1828">
            <v>79</v>
          </cell>
          <cell r="AX1828">
            <v>58</v>
          </cell>
          <cell r="AY1828">
            <v>76</v>
          </cell>
          <cell r="AZ1828">
            <v>54</v>
          </cell>
        </row>
        <row r="1829">
          <cell r="B1829">
            <v>36415</v>
          </cell>
          <cell r="C1829">
            <v>80</v>
          </cell>
          <cell r="D1829">
            <v>55</v>
          </cell>
          <cell r="E1829">
            <v>80</v>
          </cell>
          <cell r="F1829">
            <v>40</v>
          </cell>
          <cell r="G1829">
            <v>76</v>
          </cell>
          <cell r="H1829">
            <v>41</v>
          </cell>
          <cell r="I1829">
            <v>87</v>
          </cell>
          <cell r="J1829">
            <v>53</v>
          </cell>
          <cell r="K1829">
            <v>95</v>
          </cell>
          <cell r="L1829">
            <v>50</v>
          </cell>
          <cell r="M1829">
            <v>96</v>
          </cell>
          <cell r="N1829">
            <v>48</v>
          </cell>
          <cell r="O1829">
            <v>98</v>
          </cell>
          <cell r="P1829">
            <v>51</v>
          </cell>
          <cell r="Q1829">
            <v>79</v>
          </cell>
          <cell r="R1829">
            <v>47</v>
          </cell>
          <cell r="S1829">
            <v>73</v>
          </cell>
          <cell r="T1829">
            <v>42</v>
          </cell>
          <cell r="U1829">
            <v>65</v>
          </cell>
          <cell r="V1829">
            <v>29</v>
          </cell>
          <cell r="W1829">
            <v>62</v>
          </cell>
          <cell r="X1829">
            <v>32</v>
          </cell>
          <cell r="Y1829">
            <v>62</v>
          </cell>
          <cell r="Z1829">
            <v>42</v>
          </cell>
          <cell r="AA1829">
            <v>60</v>
          </cell>
          <cell r="AB1829">
            <v>36</v>
          </cell>
          <cell r="AC1829">
            <v>60</v>
          </cell>
          <cell r="AD1829">
            <v>41</v>
          </cell>
          <cell r="AE1829">
            <v>88</v>
          </cell>
          <cell r="AF1829">
            <v>57</v>
          </cell>
          <cell r="AG1829">
            <v>69</v>
          </cell>
          <cell r="AH1829">
            <v>57</v>
          </cell>
          <cell r="AI1829">
            <v>75</v>
          </cell>
          <cell r="AJ1829">
            <v>55</v>
          </cell>
          <cell r="AK1829">
            <v>94</v>
          </cell>
          <cell r="AL1829">
            <v>64</v>
          </cell>
          <cell r="AM1829">
            <v>75</v>
          </cell>
          <cell r="AN1829">
            <v>62</v>
          </cell>
          <cell r="AO1829">
            <v>71</v>
          </cell>
          <cell r="AP1829">
            <v>62</v>
          </cell>
          <cell r="AQ1829">
            <v>88</v>
          </cell>
          <cell r="AR1829">
            <v>49</v>
          </cell>
          <cell r="AS1829">
            <v>97</v>
          </cell>
          <cell r="AT1829">
            <v>75</v>
          </cell>
          <cell r="AU1829">
            <v>78</v>
          </cell>
          <cell r="AV1829">
            <v>49</v>
          </cell>
          <cell r="AW1829">
            <v>82</v>
          </cell>
          <cell r="AX1829">
            <v>52</v>
          </cell>
          <cell r="AY1829">
            <v>59</v>
          </cell>
          <cell r="AZ1829">
            <v>46</v>
          </cell>
        </row>
        <row r="1830">
          <cell r="B1830">
            <v>36416</v>
          </cell>
          <cell r="C1830">
            <v>87</v>
          </cell>
          <cell r="D1830">
            <v>55</v>
          </cell>
          <cell r="E1830">
            <v>84</v>
          </cell>
          <cell r="F1830">
            <v>39</v>
          </cell>
          <cell r="G1830">
            <v>81</v>
          </cell>
          <cell r="H1830">
            <v>48</v>
          </cell>
          <cell r="I1830">
            <v>93</v>
          </cell>
          <cell r="J1830">
            <v>55</v>
          </cell>
          <cell r="K1830">
            <v>93</v>
          </cell>
          <cell r="L1830">
            <v>48</v>
          </cell>
          <cell r="M1830">
            <v>93</v>
          </cell>
          <cell r="N1830">
            <v>43</v>
          </cell>
          <cell r="O1830">
            <v>96</v>
          </cell>
          <cell r="P1830">
            <v>50</v>
          </cell>
          <cell r="Q1830">
            <v>82</v>
          </cell>
          <cell r="R1830">
            <v>54</v>
          </cell>
          <cell r="S1830">
            <v>80</v>
          </cell>
          <cell r="T1830">
            <v>28</v>
          </cell>
          <cell r="U1830">
            <v>73</v>
          </cell>
          <cell r="V1830">
            <v>30</v>
          </cell>
          <cell r="W1830">
            <v>72</v>
          </cell>
          <cell r="X1830">
            <v>34</v>
          </cell>
          <cell r="Y1830">
            <v>70</v>
          </cell>
          <cell r="Z1830">
            <v>35</v>
          </cell>
          <cell r="AA1830">
            <v>70</v>
          </cell>
          <cell r="AB1830">
            <v>26</v>
          </cell>
          <cell r="AC1830">
            <v>63</v>
          </cell>
          <cell r="AD1830">
            <v>30</v>
          </cell>
          <cell r="AE1830">
            <v>89</v>
          </cell>
          <cell r="AF1830">
            <v>55</v>
          </cell>
          <cell r="AG1830">
            <v>69</v>
          </cell>
          <cell r="AH1830">
            <v>55</v>
          </cell>
          <cell r="AI1830">
            <v>80</v>
          </cell>
          <cell r="AJ1830">
            <v>60</v>
          </cell>
          <cell r="AK1830">
            <v>93</v>
          </cell>
          <cell r="AL1830">
            <v>61</v>
          </cell>
          <cell r="AM1830">
            <v>71</v>
          </cell>
          <cell r="AN1830">
            <v>61</v>
          </cell>
          <cell r="AO1830">
            <v>72</v>
          </cell>
          <cell r="AP1830">
            <v>63</v>
          </cell>
          <cell r="AQ1830">
            <v>88</v>
          </cell>
          <cell r="AR1830">
            <v>50</v>
          </cell>
          <cell r="AS1830">
            <v>99</v>
          </cell>
          <cell r="AT1830">
            <v>70</v>
          </cell>
          <cell r="AU1830">
            <v>82</v>
          </cell>
          <cell r="AV1830">
            <v>48</v>
          </cell>
          <cell r="AW1830">
            <v>84</v>
          </cell>
          <cell r="AX1830">
            <v>48</v>
          </cell>
          <cell r="AY1830">
            <v>68</v>
          </cell>
          <cell r="AZ1830">
            <v>37</v>
          </cell>
        </row>
        <row r="1831">
          <cell r="B1831">
            <v>36417</v>
          </cell>
          <cell r="C1831">
            <v>80</v>
          </cell>
          <cell r="D1831">
            <v>52</v>
          </cell>
          <cell r="E1831">
            <v>87</v>
          </cell>
          <cell r="F1831">
            <v>43</v>
          </cell>
          <cell r="G1831">
            <v>84</v>
          </cell>
          <cell r="H1831">
            <v>46</v>
          </cell>
          <cell r="I1831">
            <v>84</v>
          </cell>
          <cell r="J1831">
            <v>53</v>
          </cell>
          <cell r="K1831">
            <v>88</v>
          </cell>
          <cell r="L1831">
            <v>46</v>
          </cell>
          <cell r="M1831">
            <v>89</v>
          </cell>
          <cell r="N1831">
            <v>45</v>
          </cell>
          <cell r="O1831">
            <v>95</v>
          </cell>
          <cell r="P1831">
            <v>51</v>
          </cell>
          <cell r="Q1831">
            <v>86</v>
          </cell>
          <cell r="R1831">
            <v>55</v>
          </cell>
          <cell r="S1831">
            <v>82</v>
          </cell>
          <cell r="T1831">
            <v>34</v>
          </cell>
          <cell r="U1831">
            <v>77</v>
          </cell>
          <cell r="V1831">
            <v>36</v>
          </cell>
          <cell r="W1831">
            <v>72</v>
          </cell>
          <cell r="X1831">
            <v>37</v>
          </cell>
          <cell r="Y1831">
            <v>68</v>
          </cell>
          <cell r="Z1831">
            <v>42</v>
          </cell>
          <cell r="AA1831">
            <v>70</v>
          </cell>
          <cell r="AB1831">
            <v>30</v>
          </cell>
          <cell r="AC1831">
            <v>63</v>
          </cell>
          <cell r="AD1831">
            <v>37</v>
          </cell>
          <cell r="AE1831">
            <v>86</v>
          </cell>
          <cell r="AF1831">
            <v>55</v>
          </cell>
          <cell r="AG1831">
            <v>64</v>
          </cell>
          <cell r="AH1831">
            <v>55</v>
          </cell>
          <cell r="AI1831">
            <v>72</v>
          </cell>
          <cell r="AJ1831">
            <v>59</v>
          </cell>
          <cell r="AK1831">
            <v>91</v>
          </cell>
          <cell r="AL1831">
            <v>61</v>
          </cell>
          <cell r="AM1831">
            <v>71</v>
          </cell>
          <cell r="AN1831">
            <v>60</v>
          </cell>
          <cell r="AO1831">
            <v>69</v>
          </cell>
          <cell r="AP1831">
            <v>62</v>
          </cell>
          <cell r="AQ1831">
            <v>86</v>
          </cell>
          <cell r="AR1831">
            <v>50</v>
          </cell>
          <cell r="AS1831">
            <v>97</v>
          </cell>
          <cell r="AT1831">
            <v>73</v>
          </cell>
          <cell r="AU1831">
            <v>80</v>
          </cell>
          <cell r="AV1831">
            <v>55</v>
          </cell>
          <cell r="AW1831">
            <v>78</v>
          </cell>
          <cell r="AX1831">
            <v>50</v>
          </cell>
          <cell r="AY1831">
            <v>68</v>
          </cell>
          <cell r="AZ1831">
            <v>42</v>
          </cell>
        </row>
        <row r="1832">
          <cell r="B1832">
            <v>36418</v>
          </cell>
          <cell r="C1832">
            <v>58</v>
          </cell>
          <cell r="D1832">
            <v>52</v>
          </cell>
          <cell r="E1832">
            <v>86</v>
          </cell>
          <cell r="F1832">
            <v>46</v>
          </cell>
          <cell r="G1832">
            <v>85</v>
          </cell>
          <cell r="H1832">
            <v>51</v>
          </cell>
          <cell r="I1832">
            <v>71</v>
          </cell>
          <cell r="J1832">
            <v>57</v>
          </cell>
          <cell r="K1832">
            <v>75</v>
          </cell>
          <cell r="L1832">
            <v>48</v>
          </cell>
          <cell r="M1832">
            <v>78</v>
          </cell>
          <cell r="N1832">
            <v>49</v>
          </cell>
          <cell r="O1832">
            <v>90</v>
          </cell>
          <cell r="P1832">
            <v>54</v>
          </cell>
          <cell r="Q1832">
            <v>85</v>
          </cell>
          <cell r="R1832">
            <v>57</v>
          </cell>
          <cell r="S1832">
            <v>83</v>
          </cell>
          <cell r="T1832">
            <v>36</v>
          </cell>
          <cell r="U1832">
            <v>81</v>
          </cell>
          <cell r="V1832">
            <v>36</v>
          </cell>
          <cell r="W1832">
            <v>79</v>
          </cell>
          <cell r="X1832">
            <v>40</v>
          </cell>
          <cell r="Y1832">
            <v>76</v>
          </cell>
          <cell r="Z1832">
            <v>42</v>
          </cell>
          <cell r="AA1832">
            <v>73</v>
          </cell>
          <cell r="AB1832">
            <v>31</v>
          </cell>
          <cell r="AC1832">
            <v>69</v>
          </cell>
          <cell r="AD1832">
            <v>34</v>
          </cell>
          <cell r="AE1832">
            <v>88</v>
          </cell>
          <cell r="AF1832">
            <v>56</v>
          </cell>
          <cell r="AG1832">
            <v>64</v>
          </cell>
          <cell r="AH1832">
            <v>56</v>
          </cell>
          <cell r="AI1832">
            <v>75</v>
          </cell>
          <cell r="AJ1832">
            <v>58</v>
          </cell>
          <cell r="AK1832">
            <v>94</v>
          </cell>
          <cell r="AL1832">
            <v>65</v>
          </cell>
          <cell r="AM1832">
            <v>76</v>
          </cell>
          <cell r="AN1832">
            <v>60</v>
          </cell>
          <cell r="AO1832">
            <v>67</v>
          </cell>
          <cell r="AP1832">
            <v>61</v>
          </cell>
          <cell r="AQ1832">
            <v>87</v>
          </cell>
          <cell r="AR1832">
            <v>48</v>
          </cell>
          <cell r="AS1832">
            <v>92</v>
          </cell>
          <cell r="AT1832">
            <v>73</v>
          </cell>
          <cell r="AU1832">
            <v>80</v>
          </cell>
          <cell r="AV1832">
            <v>54</v>
          </cell>
          <cell r="AW1832">
            <v>71</v>
          </cell>
          <cell r="AX1832">
            <v>59</v>
          </cell>
          <cell r="AY1832">
            <v>70</v>
          </cell>
          <cell r="AZ1832">
            <v>45</v>
          </cell>
        </row>
        <row r="1833">
          <cell r="B1833">
            <v>36419</v>
          </cell>
          <cell r="C1833">
            <v>64</v>
          </cell>
          <cell r="D1833">
            <v>51</v>
          </cell>
          <cell r="E1833">
            <v>84</v>
          </cell>
          <cell r="F1833">
            <v>46</v>
          </cell>
          <cell r="G1833">
            <v>80</v>
          </cell>
          <cell r="H1833">
            <v>52</v>
          </cell>
          <cell r="I1833">
            <v>72</v>
          </cell>
          <cell r="J1833">
            <v>53</v>
          </cell>
          <cell r="K1833">
            <v>71</v>
          </cell>
          <cell r="L1833">
            <v>46</v>
          </cell>
          <cell r="M1833">
            <v>75</v>
          </cell>
          <cell r="N1833">
            <v>45</v>
          </cell>
          <cell r="O1833">
            <v>84</v>
          </cell>
          <cell r="P1833">
            <v>51</v>
          </cell>
          <cell r="Q1833">
            <v>91</v>
          </cell>
          <cell r="R1833">
            <v>53</v>
          </cell>
          <cell r="S1833">
            <v>86</v>
          </cell>
          <cell r="T1833">
            <v>39</v>
          </cell>
          <cell r="U1833">
            <v>84</v>
          </cell>
          <cell r="V1833">
            <v>37</v>
          </cell>
          <cell r="W1833">
            <v>82</v>
          </cell>
          <cell r="X1833">
            <v>37</v>
          </cell>
          <cell r="Y1833">
            <v>82</v>
          </cell>
          <cell r="Z1833">
            <v>43</v>
          </cell>
          <cell r="AA1833">
            <v>82</v>
          </cell>
          <cell r="AB1833">
            <v>34</v>
          </cell>
          <cell r="AC1833">
            <v>73</v>
          </cell>
          <cell r="AD1833">
            <v>36</v>
          </cell>
          <cell r="AE1833">
            <v>90</v>
          </cell>
          <cell r="AF1833">
            <v>53</v>
          </cell>
          <cell r="AG1833">
            <v>66</v>
          </cell>
          <cell r="AH1833">
            <v>54</v>
          </cell>
          <cell r="AI1833">
            <v>70</v>
          </cell>
          <cell r="AJ1833">
            <v>57</v>
          </cell>
          <cell r="AK1833">
            <v>93</v>
          </cell>
          <cell r="AL1833">
            <v>64</v>
          </cell>
          <cell r="AM1833">
            <v>69</v>
          </cell>
          <cell r="AN1833">
            <v>64</v>
          </cell>
          <cell r="AO1833">
            <v>66</v>
          </cell>
          <cell r="AP1833">
            <v>61</v>
          </cell>
          <cell r="AQ1833">
            <v>89</v>
          </cell>
          <cell r="AR1833">
            <v>46</v>
          </cell>
          <cell r="AS1833">
            <v>95</v>
          </cell>
          <cell r="AT1833">
            <v>73</v>
          </cell>
          <cell r="AU1833">
            <v>84</v>
          </cell>
          <cell r="AV1833">
            <v>57</v>
          </cell>
          <cell r="AW1833">
            <v>77</v>
          </cell>
          <cell r="AX1833">
            <v>48</v>
          </cell>
          <cell r="AY1833">
            <v>75</v>
          </cell>
          <cell r="AZ1833">
            <v>44</v>
          </cell>
        </row>
        <row r="1834">
          <cell r="B1834">
            <v>36420</v>
          </cell>
          <cell r="C1834">
            <v>68</v>
          </cell>
          <cell r="D1834">
            <v>51</v>
          </cell>
          <cell r="E1834">
            <v>85</v>
          </cell>
          <cell r="F1834">
            <v>47</v>
          </cell>
          <cell r="G1834">
            <v>82</v>
          </cell>
          <cell r="H1834">
            <v>47</v>
          </cell>
          <cell r="I1834">
            <v>77</v>
          </cell>
          <cell r="J1834">
            <v>52</v>
          </cell>
          <cell r="K1834">
            <v>75</v>
          </cell>
          <cell r="L1834">
            <v>52</v>
          </cell>
          <cell r="M1834">
            <v>73</v>
          </cell>
          <cell r="N1834">
            <v>48</v>
          </cell>
          <cell r="O1834">
            <v>84</v>
          </cell>
          <cell r="P1834">
            <v>49</v>
          </cell>
          <cell r="Q1834">
            <v>83</v>
          </cell>
          <cell r="R1834">
            <v>59</v>
          </cell>
          <cell r="S1834">
            <v>86</v>
          </cell>
          <cell r="T1834">
            <v>42</v>
          </cell>
          <cell r="U1834">
            <v>83</v>
          </cell>
          <cell r="V1834">
            <v>43</v>
          </cell>
          <cell r="W1834">
            <v>76</v>
          </cell>
          <cell r="X1834">
            <v>43</v>
          </cell>
          <cell r="Y1834">
            <v>83</v>
          </cell>
          <cell r="Z1834">
            <v>53</v>
          </cell>
          <cell r="AA1834">
            <v>82</v>
          </cell>
          <cell r="AB1834">
            <v>37</v>
          </cell>
          <cell r="AC1834">
            <v>78</v>
          </cell>
          <cell r="AD1834">
            <v>43</v>
          </cell>
          <cell r="AE1834">
            <v>87</v>
          </cell>
          <cell r="AF1834">
            <v>54</v>
          </cell>
          <cell r="AG1834">
            <v>67</v>
          </cell>
          <cell r="AH1834">
            <v>54</v>
          </cell>
          <cell r="AI1834">
            <v>75</v>
          </cell>
          <cell r="AJ1834">
            <v>56</v>
          </cell>
          <cell r="AK1834">
            <v>94</v>
          </cell>
          <cell r="AL1834">
            <v>64</v>
          </cell>
          <cell r="AM1834">
            <v>71</v>
          </cell>
          <cell r="AN1834">
            <v>62</v>
          </cell>
          <cell r="AO1834">
            <v>69</v>
          </cell>
          <cell r="AP1834">
            <v>63</v>
          </cell>
          <cell r="AQ1834">
            <v>89</v>
          </cell>
          <cell r="AR1834">
            <v>53</v>
          </cell>
          <cell r="AS1834">
            <v>92</v>
          </cell>
          <cell r="AT1834">
            <v>75</v>
          </cell>
          <cell r="AU1834">
            <v>85</v>
          </cell>
          <cell r="AV1834">
            <v>59</v>
          </cell>
          <cell r="AW1834">
            <v>78</v>
          </cell>
          <cell r="AX1834">
            <v>59</v>
          </cell>
          <cell r="AY1834">
            <v>80</v>
          </cell>
          <cell r="AZ1834">
            <v>49</v>
          </cell>
        </row>
        <row r="1835">
          <cell r="B1835">
            <v>36421</v>
          </cell>
          <cell r="C1835">
            <v>73</v>
          </cell>
          <cell r="D1835">
            <v>55</v>
          </cell>
          <cell r="E1835">
            <v>87</v>
          </cell>
          <cell r="F1835">
            <v>48</v>
          </cell>
          <cell r="G1835">
            <v>81</v>
          </cell>
          <cell r="H1835">
            <v>47</v>
          </cell>
          <cell r="I1835">
            <v>92</v>
          </cell>
          <cell r="J1835">
            <v>55</v>
          </cell>
          <cell r="K1835">
            <v>92</v>
          </cell>
          <cell r="L1835">
            <v>52</v>
          </cell>
          <cell r="M1835">
            <v>86</v>
          </cell>
          <cell r="N1835">
            <v>41</v>
          </cell>
          <cell r="O1835">
            <v>92</v>
          </cell>
          <cell r="P1835">
            <v>54</v>
          </cell>
          <cell r="Q1835">
            <v>86</v>
          </cell>
          <cell r="R1835">
            <v>54</v>
          </cell>
          <cell r="S1835">
            <v>85</v>
          </cell>
          <cell r="T1835">
            <v>41</v>
          </cell>
          <cell r="U1835">
            <v>63</v>
          </cell>
          <cell r="V1835">
            <v>43</v>
          </cell>
          <cell r="W1835">
            <v>58</v>
          </cell>
          <cell r="X1835">
            <v>40</v>
          </cell>
          <cell r="Y1835">
            <v>64</v>
          </cell>
          <cell r="Z1835">
            <v>55</v>
          </cell>
          <cell r="AA1835">
            <v>84</v>
          </cell>
          <cell r="AB1835">
            <v>42</v>
          </cell>
          <cell r="AC1835">
            <v>79</v>
          </cell>
          <cell r="AD1835">
            <v>45</v>
          </cell>
          <cell r="AE1835">
            <v>85</v>
          </cell>
          <cell r="AF1835">
            <v>53</v>
          </cell>
          <cell r="AG1835">
            <v>68</v>
          </cell>
          <cell r="AH1835">
            <v>52</v>
          </cell>
          <cell r="AI1835">
            <v>72</v>
          </cell>
          <cell r="AJ1835">
            <v>56</v>
          </cell>
          <cell r="AK1835">
            <v>92</v>
          </cell>
          <cell r="AL1835">
            <v>69</v>
          </cell>
          <cell r="AM1835">
            <v>66</v>
          </cell>
          <cell r="AN1835">
            <v>60</v>
          </cell>
          <cell r="AO1835">
            <v>67</v>
          </cell>
          <cell r="AP1835">
            <v>62</v>
          </cell>
          <cell r="AQ1835">
            <v>75</v>
          </cell>
          <cell r="AR1835">
            <v>58</v>
          </cell>
          <cell r="AS1835">
            <v>87</v>
          </cell>
          <cell r="AT1835">
            <v>71</v>
          </cell>
          <cell r="AU1835">
            <v>83</v>
          </cell>
          <cell r="AV1835">
            <v>55</v>
          </cell>
          <cell r="AW1835">
            <v>81</v>
          </cell>
          <cell r="AX1835">
            <v>52</v>
          </cell>
          <cell r="AY1835">
            <v>82</v>
          </cell>
          <cell r="AZ1835">
            <v>52</v>
          </cell>
        </row>
        <row r="1836">
          <cell r="B1836">
            <v>36422</v>
          </cell>
          <cell r="C1836">
            <v>82</v>
          </cell>
          <cell r="D1836">
            <v>55</v>
          </cell>
          <cell r="E1836">
            <v>84</v>
          </cell>
          <cell r="F1836">
            <v>48</v>
          </cell>
          <cell r="G1836">
            <v>79</v>
          </cell>
          <cell r="H1836">
            <v>46</v>
          </cell>
          <cell r="I1836">
            <v>91</v>
          </cell>
          <cell r="J1836">
            <v>54</v>
          </cell>
          <cell r="K1836">
            <v>91</v>
          </cell>
          <cell r="L1836">
            <v>48</v>
          </cell>
          <cell r="M1836">
            <v>89</v>
          </cell>
          <cell r="N1836">
            <v>46</v>
          </cell>
          <cell r="O1836">
            <v>91</v>
          </cell>
          <cell r="P1836">
            <v>54</v>
          </cell>
          <cell r="Q1836">
            <v>81</v>
          </cell>
          <cell r="R1836">
            <v>50</v>
          </cell>
          <cell r="S1836">
            <v>75</v>
          </cell>
          <cell r="T1836">
            <v>46</v>
          </cell>
          <cell r="U1836">
            <v>66</v>
          </cell>
          <cell r="V1836">
            <v>34</v>
          </cell>
          <cell r="W1836">
            <v>64</v>
          </cell>
          <cell r="X1836">
            <v>28</v>
          </cell>
          <cell r="Y1836">
            <v>61</v>
          </cell>
          <cell r="Z1836">
            <v>37</v>
          </cell>
          <cell r="AA1836">
            <v>48</v>
          </cell>
          <cell r="AB1836">
            <v>41</v>
          </cell>
          <cell r="AC1836">
            <v>48</v>
          </cell>
          <cell r="AD1836">
            <v>39</v>
          </cell>
          <cell r="AE1836">
            <v>78</v>
          </cell>
          <cell r="AF1836">
            <v>55</v>
          </cell>
          <cell r="AG1836">
            <v>69</v>
          </cell>
          <cell r="AH1836">
            <v>55</v>
          </cell>
          <cell r="AI1836">
            <v>72</v>
          </cell>
          <cell r="AJ1836">
            <v>59</v>
          </cell>
          <cell r="AK1836">
            <v>84</v>
          </cell>
          <cell r="AL1836">
            <v>60</v>
          </cell>
          <cell r="AM1836">
            <v>74</v>
          </cell>
          <cell r="AN1836">
            <v>61</v>
          </cell>
          <cell r="AO1836">
            <v>69</v>
          </cell>
          <cell r="AP1836">
            <v>62</v>
          </cell>
          <cell r="AQ1836">
            <v>82</v>
          </cell>
          <cell r="AR1836">
            <v>50</v>
          </cell>
          <cell r="AS1836">
            <v>91</v>
          </cell>
          <cell r="AT1836">
            <v>69</v>
          </cell>
          <cell r="AU1836">
            <v>71</v>
          </cell>
          <cell r="AV1836">
            <v>57</v>
          </cell>
          <cell r="AW1836">
            <v>70</v>
          </cell>
          <cell r="AX1836">
            <v>52</v>
          </cell>
          <cell r="AY1836">
            <v>62</v>
          </cell>
          <cell r="AZ1836">
            <v>43</v>
          </cell>
        </row>
        <row r="1837">
          <cell r="B1837">
            <v>36423</v>
          </cell>
          <cell r="C1837">
            <v>79</v>
          </cell>
          <cell r="D1837">
            <v>55</v>
          </cell>
          <cell r="E1837">
            <v>86</v>
          </cell>
          <cell r="F1837">
            <v>43</v>
          </cell>
          <cell r="G1837">
            <v>82</v>
          </cell>
          <cell r="H1837">
            <v>48</v>
          </cell>
          <cell r="I1837">
            <v>89</v>
          </cell>
          <cell r="J1837">
            <v>57</v>
          </cell>
          <cell r="K1837">
            <v>91</v>
          </cell>
          <cell r="L1837">
            <v>53</v>
          </cell>
          <cell r="M1837">
            <v>90</v>
          </cell>
          <cell r="N1837">
            <v>46</v>
          </cell>
          <cell r="O1837">
            <v>93</v>
          </cell>
          <cell r="P1837">
            <v>52</v>
          </cell>
          <cell r="Q1837">
            <v>84</v>
          </cell>
          <cell r="R1837">
            <v>55</v>
          </cell>
          <cell r="S1837">
            <v>78</v>
          </cell>
          <cell r="T1837">
            <v>37</v>
          </cell>
          <cell r="U1837">
            <v>75</v>
          </cell>
          <cell r="V1837">
            <v>30</v>
          </cell>
          <cell r="W1837">
            <v>77</v>
          </cell>
          <cell r="X1837">
            <v>37</v>
          </cell>
          <cell r="Y1837">
            <v>71</v>
          </cell>
          <cell r="Z1837">
            <v>36</v>
          </cell>
          <cell r="AA1837">
            <v>64</v>
          </cell>
          <cell r="AB1837">
            <v>39</v>
          </cell>
          <cell r="AC1837">
            <v>52</v>
          </cell>
          <cell r="AD1837">
            <v>39</v>
          </cell>
          <cell r="AE1837">
            <v>82</v>
          </cell>
          <cell r="AF1837">
            <v>55</v>
          </cell>
          <cell r="AG1837">
            <v>69</v>
          </cell>
          <cell r="AH1837">
            <v>55</v>
          </cell>
          <cell r="AI1837">
            <v>77</v>
          </cell>
          <cell r="AJ1837">
            <v>55</v>
          </cell>
          <cell r="AK1837">
            <v>88</v>
          </cell>
          <cell r="AL1837">
            <v>59</v>
          </cell>
          <cell r="AM1837">
            <v>71</v>
          </cell>
          <cell r="AN1837">
            <v>60</v>
          </cell>
          <cell r="AO1837">
            <v>71</v>
          </cell>
          <cell r="AP1837">
            <v>57</v>
          </cell>
          <cell r="AQ1837">
            <v>84</v>
          </cell>
          <cell r="AR1837">
            <v>50</v>
          </cell>
          <cell r="AS1837">
            <v>91</v>
          </cell>
          <cell r="AT1837">
            <v>68</v>
          </cell>
          <cell r="AU1837">
            <v>75</v>
          </cell>
          <cell r="AV1837">
            <v>51</v>
          </cell>
          <cell r="AW1837">
            <v>71</v>
          </cell>
          <cell r="AX1837">
            <v>48</v>
          </cell>
          <cell r="AY1837">
            <v>52</v>
          </cell>
          <cell r="AZ1837">
            <v>43</v>
          </cell>
        </row>
        <row r="1838">
          <cell r="B1838">
            <v>36424</v>
          </cell>
          <cell r="C1838">
            <v>78</v>
          </cell>
          <cell r="D1838">
            <v>55</v>
          </cell>
          <cell r="E1838">
            <v>84</v>
          </cell>
          <cell r="F1838">
            <v>39</v>
          </cell>
          <cell r="G1838">
            <v>87</v>
          </cell>
          <cell r="H1838">
            <v>48</v>
          </cell>
          <cell r="I1838">
            <v>89</v>
          </cell>
          <cell r="J1838">
            <v>54</v>
          </cell>
          <cell r="K1838">
            <v>89</v>
          </cell>
          <cell r="L1838">
            <v>48</v>
          </cell>
          <cell r="M1838">
            <v>89</v>
          </cell>
          <cell r="N1838">
            <v>48</v>
          </cell>
          <cell r="O1838">
            <v>90</v>
          </cell>
          <cell r="P1838">
            <v>52</v>
          </cell>
          <cell r="Q1838">
            <v>89</v>
          </cell>
          <cell r="R1838">
            <v>55</v>
          </cell>
          <cell r="S1838">
            <v>82</v>
          </cell>
          <cell r="T1838">
            <v>37</v>
          </cell>
          <cell r="U1838">
            <v>82</v>
          </cell>
          <cell r="V1838">
            <v>33</v>
          </cell>
          <cell r="W1838">
            <v>82</v>
          </cell>
          <cell r="X1838">
            <v>44</v>
          </cell>
          <cell r="Y1838">
            <v>81</v>
          </cell>
          <cell r="Z1838">
            <v>48</v>
          </cell>
          <cell r="AA1838">
            <v>75</v>
          </cell>
          <cell r="AB1838">
            <v>39</v>
          </cell>
          <cell r="AC1838">
            <v>70</v>
          </cell>
          <cell r="AD1838">
            <v>37</v>
          </cell>
          <cell r="AE1838">
            <v>91</v>
          </cell>
          <cell r="AF1838">
            <v>54</v>
          </cell>
          <cell r="AG1838">
            <v>69</v>
          </cell>
          <cell r="AH1838">
            <v>54</v>
          </cell>
          <cell r="AI1838">
            <v>84</v>
          </cell>
          <cell r="AJ1838">
            <v>61</v>
          </cell>
          <cell r="AK1838">
            <v>93</v>
          </cell>
          <cell r="AL1838">
            <v>61</v>
          </cell>
          <cell r="AM1838">
            <v>84</v>
          </cell>
          <cell r="AN1838">
            <v>64</v>
          </cell>
          <cell r="AO1838">
            <v>80</v>
          </cell>
          <cell r="AP1838">
            <v>64</v>
          </cell>
          <cell r="AQ1838">
            <v>87</v>
          </cell>
          <cell r="AR1838">
            <v>48</v>
          </cell>
          <cell r="AS1838">
            <v>95</v>
          </cell>
          <cell r="AT1838">
            <v>69</v>
          </cell>
          <cell r="AU1838">
            <v>81</v>
          </cell>
          <cell r="AV1838">
            <v>50</v>
          </cell>
          <cell r="AW1838">
            <v>73</v>
          </cell>
          <cell r="AX1838">
            <v>42</v>
          </cell>
          <cell r="AY1838">
            <v>71</v>
          </cell>
          <cell r="AZ1838">
            <v>42</v>
          </cell>
        </row>
        <row r="1839">
          <cell r="B1839">
            <v>36425</v>
          </cell>
          <cell r="C1839">
            <v>81</v>
          </cell>
          <cell r="D1839">
            <v>52</v>
          </cell>
          <cell r="E1839">
            <v>88</v>
          </cell>
          <cell r="F1839">
            <v>46</v>
          </cell>
          <cell r="G1839">
            <v>86</v>
          </cell>
          <cell r="H1839">
            <v>48</v>
          </cell>
          <cell r="I1839">
            <v>86</v>
          </cell>
          <cell r="J1839">
            <v>57</v>
          </cell>
          <cell r="K1839">
            <v>88</v>
          </cell>
          <cell r="L1839">
            <v>51</v>
          </cell>
          <cell r="M1839">
            <v>89</v>
          </cell>
          <cell r="N1839">
            <v>46</v>
          </cell>
          <cell r="O1839">
            <v>93</v>
          </cell>
          <cell r="P1839">
            <v>55</v>
          </cell>
          <cell r="Q1839">
            <v>61</v>
          </cell>
          <cell r="R1839">
            <v>89</v>
          </cell>
          <cell r="S1839">
            <v>42</v>
          </cell>
          <cell r="T1839">
            <v>82</v>
          </cell>
          <cell r="U1839">
            <v>39</v>
          </cell>
          <cell r="V1839">
            <v>82</v>
          </cell>
          <cell r="W1839">
            <v>46</v>
          </cell>
          <cell r="X1839">
            <v>83</v>
          </cell>
          <cell r="Y1839">
            <v>86</v>
          </cell>
          <cell r="Z1839">
            <v>52</v>
          </cell>
          <cell r="AA1839">
            <v>48</v>
          </cell>
          <cell r="AB1839">
            <v>76</v>
          </cell>
          <cell r="AC1839">
            <v>43</v>
          </cell>
          <cell r="AD1839">
            <v>70</v>
          </cell>
          <cell r="AE1839">
            <v>90</v>
          </cell>
          <cell r="AF1839">
            <v>62</v>
          </cell>
          <cell r="AG1839">
            <v>66</v>
          </cell>
          <cell r="AH1839">
            <v>55</v>
          </cell>
          <cell r="AI1839">
            <v>89</v>
          </cell>
          <cell r="AJ1839">
            <v>64</v>
          </cell>
          <cell r="AK1839">
            <v>89</v>
          </cell>
          <cell r="AL1839">
            <v>72</v>
          </cell>
          <cell r="AM1839">
            <v>79</v>
          </cell>
          <cell r="AN1839">
            <v>66</v>
          </cell>
          <cell r="AO1839">
            <v>73</v>
          </cell>
          <cell r="AP1839">
            <v>66</v>
          </cell>
          <cell r="AQ1839">
            <v>80</v>
          </cell>
          <cell r="AR1839">
            <v>53</v>
          </cell>
          <cell r="AS1839">
            <v>82</v>
          </cell>
          <cell r="AT1839">
            <v>66</v>
          </cell>
          <cell r="AU1839">
            <v>52</v>
          </cell>
          <cell r="AV1839">
            <v>81</v>
          </cell>
          <cell r="AW1839">
            <v>44</v>
          </cell>
          <cell r="AX1839">
            <v>74</v>
          </cell>
          <cell r="AY1839">
            <v>45</v>
          </cell>
          <cell r="AZ1839">
            <v>71</v>
          </cell>
        </row>
        <row r="1840">
          <cell r="B1840">
            <v>36426</v>
          </cell>
          <cell r="C1840">
            <v>59</v>
          </cell>
          <cell r="D1840">
            <v>50</v>
          </cell>
          <cell r="E1840">
            <v>81</v>
          </cell>
          <cell r="F1840">
            <v>43</v>
          </cell>
          <cell r="G1840">
            <v>81</v>
          </cell>
          <cell r="H1840">
            <v>53</v>
          </cell>
          <cell r="I1840">
            <v>66</v>
          </cell>
          <cell r="J1840">
            <v>48</v>
          </cell>
          <cell r="K1840">
            <v>73</v>
          </cell>
          <cell r="L1840">
            <v>51</v>
          </cell>
          <cell r="M1840">
            <v>78</v>
          </cell>
          <cell r="N1840">
            <v>48</v>
          </cell>
          <cell r="O1840">
            <v>89</v>
          </cell>
          <cell r="P1840">
            <v>53</v>
          </cell>
          <cell r="Q1840">
            <v>87</v>
          </cell>
          <cell r="R1840">
            <v>55</v>
          </cell>
          <cell r="S1840">
            <v>84</v>
          </cell>
          <cell r="T1840">
            <v>37</v>
          </cell>
          <cell r="U1840">
            <v>84</v>
          </cell>
          <cell r="V1840">
            <v>37</v>
          </cell>
          <cell r="W1840">
            <v>86</v>
          </cell>
          <cell r="X1840">
            <v>50</v>
          </cell>
          <cell r="Y1840">
            <v>86</v>
          </cell>
          <cell r="Z1840">
            <v>50</v>
          </cell>
          <cell r="AA1840">
            <v>80</v>
          </cell>
          <cell r="AB1840">
            <v>39</v>
          </cell>
          <cell r="AC1840">
            <v>75</v>
          </cell>
          <cell r="AD1840">
            <v>46</v>
          </cell>
          <cell r="AE1840">
            <v>88</v>
          </cell>
          <cell r="AF1840">
            <v>59</v>
          </cell>
          <cell r="AG1840">
            <v>68</v>
          </cell>
          <cell r="AH1840">
            <v>54</v>
          </cell>
          <cell r="AI1840">
            <v>73</v>
          </cell>
          <cell r="AJ1840">
            <v>64</v>
          </cell>
          <cell r="AK1840">
            <v>91</v>
          </cell>
          <cell r="AL1840">
            <v>62</v>
          </cell>
          <cell r="AM1840">
            <v>71</v>
          </cell>
          <cell r="AN1840">
            <v>64</v>
          </cell>
          <cell r="AO1840">
            <v>71</v>
          </cell>
          <cell r="AP1840">
            <v>64</v>
          </cell>
          <cell r="AQ1840">
            <v>82</v>
          </cell>
          <cell r="AR1840">
            <v>55</v>
          </cell>
          <cell r="AS1840">
            <v>84</v>
          </cell>
          <cell r="AT1840">
            <v>66</v>
          </cell>
          <cell r="AU1840">
            <v>81</v>
          </cell>
          <cell r="AV1840">
            <v>55</v>
          </cell>
          <cell r="AW1840">
            <v>78</v>
          </cell>
          <cell r="AX1840">
            <v>48</v>
          </cell>
          <cell r="AY1840">
            <v>80</v>
          </cell>
          <cell r="AZ1840">
            <v>52</v>
          </cell>
        </row>
        <row r="1841">
          <cell r="B1841">
            <v>36427</v>
          </cell>
          <cell r="C1841">
            <v>59</v>
          </cell>
          <cell r="D1841">
            <v>50</v>
          </cell>
          <cell r="E1841">
            <v>81</v>
          </cell>
          <cell r="F1841">
            <v>43</v>
          </cell>
          <cell r="G1841">
            <v>81</v>
          </cell>
          <cell r="H1841">
            <v>53</v>
          </cell>
          <cell r="I1841">
            <v>66</v>
          </cell>
          <cell r="J1841">
            <v>48</v>
          </cell>
          <cell r="K1841">
            <v>71</v>
          </cell>
          <cell r="L1841">
            <v>41</v>
          </cell>
          <cell r="M1841">
            <v>74</v>
          </cell>
          <cell r="N1841">
            <v>42</v>
          </cell>
          <cell r="O1841">
            <v>89</v>
          </cell>
          <cell r="P1841">
            <v>53</v>
          </cell>
          <cell r="Q1841">
            <v>87</v>
          </cell>
          <cell r="R1841">
            <v>55</v>
          </cell>
          <cell r="S1841">
            <v>84</v>
          </cell>
          <cell r="T1841">
            <v>37</v>
          </cell>
          <cell r="U1841">
            <v>84</v>
          </cell>
          <cell r="V1841">
            <v>37</v>
          </cell>
          <cell r="W1841">
            <v>86</v>
          </cell>
          <cell r="X1841">
            <v>50</v>
          </cell>
          <cell r="Y1841">
            <v>86</v>
          </cell>
          <cell r="Z1841">
            <v>50</v>
          </cell>
          <cell r="AA1841">
            <v>80</v>
          </cell>
          <cell r="AB1841">
            <v>39</v>
          </cell>
          <cell r="AC1841">
            <v>75</v>
          </cell>
          <cell r="AD1841">
            <v>46</v>
          </cell>
          <cell r="AE1841">
            <v>88</v>
          </cell>
          <cell r="AF1841">
            <v>59</v>
          </cell>
          <cell r="AG1841">
            <v>68</v>
          </cell>
          <cell r="AH1841">
            <v>54</v>
          </cell>
          <cell r="AI1841">
            <v>73</v>
          </cell>
          <cell r="AJ1841">
            <v>64</v>
          </cell>
          <cell r="AK1841">
            <v>91</v>
          </cell>
          <cell r="AL1841">
            <v>62</v>
          </cell>
          <cell r="AM1841">
            <v>71</v>
          </cell>
          <cell r="AN1841">
            <v>64</v>
          </cell>
          <cell r="AO1841">
            <v>71</v>
          </cell>
          <cell r="AP1841">
            <v>64</v>
          </cell>
          <cell r="AQ1841">
            <v>82</v>
          </cell>
          <cell r="AR1841">
            <v>55</v>
          </cell>
          <cell r="AS1841">
            <v>84</v>
          </cell>
          <cell r="AT1841">
            <v>66</v>
          </cell>
          <cell r="AU1841">
            <v>81</v>
          </cell>
          <cell r="AV1841">
            <v>55</v>
          </cell>
          <cell r="AW1841">
            <v>78</v>
          </cell>
          <cell r="AX1841">
            <v>48</v>
          </cell>
          <cell r="AY1841">
            <v>80</v>
          </cell>
          <cell r="AZ1841">
            <v>52</v>
          </cell>
        </row>
        <row r="1842">
          <cell r="B1842">
            <v>36428</v>
          </cell>
          <cell r="C1842">
            <v>59</v>
          </cell>
          <cell r="D1842">
            <v>50</v>
          </cell>
          <cell r="E1842">
            <v>81</v>
          </cell>
          <cell r="F1842">
            <v>43</v>
          </cell>
          <cell r="G1842">
            <v>81</v>
          </cell>
          <cell r="H1842">
            <v>53</v>
          </cell>
          <cell r="I1842">
            <v>66</v>
          </cell>
          <cell r="J1842">
            <v>48</v>
          </cell>
          <cell r="K1842">
            <v>69</v>
          </cell>
          <cell r="L1842">
            <v>56</v>
          </cell>
          <cell r="M1842">
            <v>70</v>
          </cell>
          <cell r="N1842">
            <v>55</v>
          </cell>
          <cell r="O1842">
            <v>89</v>
          </cell>
          <cell r="P1842">
            <v>53</v>
          </cell>
          <cell r="Q1842">
            <v>87</v>
          </cell>
          <cell r="R1842">
            <v>55</v>
          </cell>
          <cell r="S1842">
            <v>84</v>
          </cell>
          <cell r="T1842">
            <v>37</v>
          </cell>
          <cell r="U1842">
            <v>84</v>
          </cell>
          <cell r="V1842">
            <v>37</v>
          </cell>
          <cell r="W1842">
            <v>86</v>
          </cell>
          <cell r="X1842">
            <v>50</v>
          </cell>
          <cell r="Y1842">
            <v>86</v>
          </cell>
          <cell r="Z1842">
            <v>50</v>
          </cell>
          <cell r="AA1842">
            <v>80</v>
          </cell>
          <cell r="AB1842">
            <v>39</v>
          </cell>
          <cell r="AC1842">
            <v>75</v>
          </cell>
          <cell r="AD1842">
            <v>46</v>
          </cell>
          <cell r="AE1842">
            <v>88</v>
          </cell>
          <cell r="AF1842">
            <v>59</v>
          </cell>
          <cell r="AG1842">
            <v>68</v>
          </cell>
          <cell r="AH1842">
            <v>54</v>
          </cell>
          <cell r="AI1842">
            <v>73</v>
          </cell>
          <cell r="AJ1842">
            <v>64</v>
          </cell>
          <cell r="AK1842">
            <v>91</v>
          </cell>
          <cell r="AL1842">
            <v>62</v>
          </cell>
          <cell r="AM1842">
            <v>71</v>
          </cell>
          <cell r="AN1842">
            <v>64</v>
          </cell>
          <cell r="AO1842">
            <v>71</v>
          </cell>
          <cell r="AP1842">
            <v>64</v>
          </cell>
          <cell r="AQ1842">
            <v>82</v>
          </cell>
          <cell r="AR1842">
            <v>55</v>
          </cell>
          <cell r="AS1842">
            <v>84</v>
          </cell>
          <cell r="AT1842">
            <v>66</v>
          </cell>
          <cell r="AU1842">
            <v>81</v>
          </cell>
          <cell r="AV1842">
            <v>55</v>
          </cell>
          <cell r="AW1842">
            <v>78</v>
          </cell>
          <cell r="AX1842">
            <v>48</v>
          </cell>
          <cell r="AY1842">
            <v>80</v>
          </cell>
          <cell r="AZ1842">
            <v>52</v>
          </cell>
        </row>
        <row r="1843">
          <cell r="B1843">
            <v>36429</v>
          </cell>
          <cell r="C1843">
            <v>61</v>
          </cell>
          <cell r="D1843">
            <v>44</v>
          </cell>
          <cell r="E1843">
            <v>66</v>
          </cell>
          <cell r="F1843">
            <v>32</v>
          </cell>
          <cell r="G1843">
            <v>59</v>
          </cell>
          <cell r="H1843">
            <v>36</v>
          </cell>
          <cell r="I1843">
            <v>63</v>
          </cell>
          <cell r="J1843">
            <v>48</v>
          </cell>
          <cell r="K1843">
            <v>64</v>
          </cell>
          <cell r="L1843">
            <v>39</v>
          </cell>
          <cell r="M1843">
            <v>66</v>
          </cell>
          <cell r="N1843">
            <v>35</v>
          </cell>
          <cell r="O1843">
            <v>72</v>
          </cell>
          <cell r="P1843">
            <v>39</v>
          </cell>
          <cell r="Q1843">
            <v>59</v>
          </cell>
          <cell r="R1843">
            <v>39</v>
          </cell>
          <cell r="S1843">
            <v>55</v>
          </cell>
          <cell r="T1843">
            <v>36</v>
          </cell>
          <cell r="U1843">
            <v>51</v>
          </cell>
          <cell r="V1843">
            <v>35</v>
          </cell>
          <cell r="W1843">
            <v>44</v>
          </cell>
          <cell r="X1843">
            <v>32</v>
          </cell>
          <cell r="Y1843">
            <v>51</v>
          </cell>
          <cell r="Z1843">
            <v>37</v>
          </cell>
          <cell r="AA1843">
            <v>48</v>
          </cell>
          <cell r="AB1843">
            <v>33</v>
          </cell>
          <cell r="AC1843">
            <v>52</v>
          </cell>
          <cell r="AD1843">
            <v>36</v>
          </cell>
          <cell r="AE1843">
            <v>93</v>
          </cell>
          <cell r="AF1843">
            <v>62</v>
          </cell>
          <cell r="AG1843">
            <v>86</v>
          </cell>
          <cell r="AH1843">
            <v>55</v>
          </cell>
          <cell r="AI1843">
            <v>70</v>
          </cell>
          <cell r="AJ1843">
            <v>61</v>
          </cell>
          <cell r="AK1843">
            <v>91</v>
          </cell>
          <cell r="AL1843">
            <v>64</v>
          </cell>
          <cell r="AM1843">
            <v>68</v>
          </cell>
          <cell r="AN1843">
            <v>61</v>
          </cell>
          <cell r="AO1843">
            <v>66</v>
          </cell>
          <cell r="AP1843">
            <v>62</v>
          </cell>
          <cell r="AQ1843">
            <v>78</v>
          </cell>
          <cell r="AR1843">
            <v>46</v>
          </cell>
          <cell r="AS1843">
            <v>100</v>
          </cell>
          <cell r="AT1843">
            <v>71</v>
          </cell>
          <cell r="AU1843">
            <v>62</v>
          </cell>
          <cell r="AV1843">
            <v>39</v>
          </cell>
          <cell r="AW1843">
            <v>84</v>
          </cell>
          <cell r="AX1843">
            <v>51</v>
          </cell>
          <cell r="AY1843">
            <v>63</v>
          </cell>
          <cell r="AZ1843">
            <v>35</v>
          </cell>
        </row>
        <row r="1844">
          <cell r="B1844">
            <v>36430</v>
          </cell>
          <cell r="C1844">
            <v>60</v>
          </cell>
          <cell r="D1844">
            <v>44</v>
          </cell>
          <cell r="E1844">
            <v>63</v>
          </cell>
          <cell r="F1844">
            <v>30</v>
          </cell>
          <cell r="G1844">
            <v>57</v>
          </cell>
          <cell r="H1844">
            <v>28</v>
          </cell>
          <cell r="I1844">
            <v>64</v>
          </cell>
          <cell r="J1844">
            <v>39</v>
          </cell>
          <cell r="K1844">
            <v>66</v>
          </cell>
          <cell r="L1844">
            <v>35</v>
          </cell>
          <cell r="M1844">
            <v>66</v>
          </cell>
          <cell r="N1844">
            <v>35</v>
          </cell>
          <cell r="O1844">
            <v>72</v>
          </cell>
          <cell r="P1844">
            <v>35</v>
          </cell>
          <cell r="Q1844">
            <v>59</v>
          </cell>
          <cell r="R1844">
            <v>33</v>
          </cell>
          <cell r="S1844">
            <v>52</v>
          </cell>
          <cell r="T1844">
            <v>28</v>
          </cell>
          <cell r="U1844">
            <v>45</v>
          </cell>
          <cell r="V1844">
            <v>28</v>
          </cell>
          <cell r="W1844">
            <v>46</v>
          </cell>
          <cell r="X1844">
            <v>30</v>
          </cell>
          <cell r="Y1844">
            <v>46</v>
          </cell>
          <cell r="Z1844">
            <v>32</v>
          </cell>
          <cell r="AA1844">
            <v>45</v>
          </cell>
          <cell r="AB1844">
            <v>32</v>
          </cell>
          <cell r="AC1844">
            <v>43</v>
          </cell>
          <cell r="AD1844">
            <v>32</v>
          </cell>
          <cell r="AE1844">
            <v>89</v>
          </cell>
          <cell r="AF1844">
            <v>64</v>
          </cell>
          <cell r="AG1844">
            <v>89</v>
          </cell>
          <cell r="AH1844">
            <v>57</v>
          </cell>
          <cell r="AI1844">
            <v>66</v>
          </cell>
          <cell r="AJ1844">
            <v>61</v>
          </cell>
          <cell r="AK1844">
            <v>91</v>
          </cell>
          <cell r="AL1844">
            <v>63</v>
          </cell>
          <cell r="AM1844">
            <v>68</v>
          </cell>
          <cell r="AN1844">
            <v>62</v>
          </cell>
          <cell r="AO1844">
            <v>66</v>
          </cell>
          <cell r="AP1844">
            <v>62</v>
          </cell>
          <cell r="AQ1844">
            <v>72</v>
          </cell>
          <cell r="AR1844">
            <v>42</v>
          </cell>
          <cell r="AS1844">
            <v>91</v>
          </cell>
          <cell r="AT1844">
            <v>72</v>
          </cell>
          <cell r="AU1844">
            <v>55</v>
          </cell>
          <cell r="AV1844">
            <v>37</v>
          </cell>
          <cell r="AW1844">
            <v>69</v>
          </cell>
          <cell r="AX1844">
            <v>39</v>
          </cell>
          <cell r="AY1844">
            <v>51</v>
          </cell>
          <cell r="AZ1844">
            <v>37</v>
          </cell>
        </row>
        <row r="1845">
          <cell r="B1845">
            <v>36431</v>
          </cell>
          <cell r="C1845">
            <v>70</v>
          </cell>
          <cell r="D1845">
            <v>42</v>
          </cell>
          <cell r="E1845">
            <v>65</v>
          </cell>
          <cell r="F1845">
            <v>28</v>
          </cell>
          <cell r="G1845">
            <v>61</v>
          </cell>
          <cell r="H1845">
            <v>30</v>
          </cell>
          <cell r="I1845">
            <v>76</v>
          </cell>
          <cell r="J1845">
            <v>43</v>
          </cell>
          <cell r="K1845">
            <v>78</v>
          </cell>
          <cell r="L1845">
            <v>37</v>
          </cell>
          <cell r="M1845">
            <v>78</v>
          </cell>
          <cell r="N1845">
            <v>31</v>
          </cell>
          <cell r="O1845">
            <v>85</v>
          </cell>
          <cell r="P1845">
            <v>36</v>
          </cell>
          <cell r="Q1845">
            <v>64</v>
          </cell>
          <cell r="R1845">
            <v>31</v>
          </cell>
          <cell r="S1845">
            <v>56</v>
          </cell>
          <cell r="T1845">
            <v>22</v>
          </cell>
          <cell r="U1845">
            <v>56</v>
          </cell>
          <cell r="V1845">
            <v>23</v>
          </cell>
          <cell r="W1845">
            <v>54</v>
          </cell>
          <cell r="X1845">
            <v>27</v>
          </cell>
          <cell r="Y1845">
            <v>53</v>
          </cell>
          <cell r="Z1845">
            <v>32</v>
          </cell>
          <cell r="AA1845">
            <v>46</v>
          </cell>
          <cell r="AB1845">
            <v>32</v>
          </cell>
          <cell r="AC1845">
            <v>39</v>
          </cell>
          <cell r="AD1845">
            <v>26</v>
          </cell>
          <cell r="AE1845">
            <v>92</v>
          </cell>
          <cell r="AF1845">
            <v>57</v>
          </cell>
          <cell r="AG1845">
            <v>90</v>
          </cell>
          <cell r="AH1845">
            <v>58</v>
          </cell>
          <cell r="AI1845">
            <v>79</v>
          </cell>
          <cell r="AJ1845">
            <v>63</v>
          </cell>
          <cell r="AK1845">
            <v>93</v>
          </cell>
          <cell r="AL1845">
            <v>61</v>
          </cell>
          <cell r="AM1845">
            <v>68</v>
          </cell>
          <cell r="AN1845">
            <v>61</v>
          </cell>
          <cell r="AO1845">
            <v>70</v>
          </cell>
          <cell r="AP1845">
            <v>62</v>
          </cell>
          <cell r="AQ1845">
            <v>71</v>
          </cell>
          <cell r="AR1845">
            <v>43</v>
          </cell>
          <cell r="AS1845">
            <v>82</v>
          </cell>
          <cell r="AT1845">
            <v>67</v>
          </cell>
          <cell r="AU1845">
            <v>58</v>
          </cell>
          <cell r="AV1845">
            <v>35</v>
          </cell>
          <cell r="AW1845">
            <v>60</v>
          </cell>
          <cell r="AX1845">
            <v>33</v>
          </cell>
          <cell r="AY1845">
            <v>42</v>
          </cell>
          <cell r="AZ1845">
            <v>30</v>
          </cell>
        </row>
        <row r="1846">
          <cell r="B1846">
            <v>36432</v>
          </cell>
          <cell r="C1846">
            <v>67</v>
          </cell>
          <cell r="D1846">
            <v>46</v>
          </cell>
          <cell r="E1846">
            <v>74</v>
          </cell>
          <cell r="F1846">
            <v>32</v>
          </cell>
          <cell r="G1846">
            <v>68</v>
          </cell>
          <cell r="H1846">
            <v>44</v>
          </cell>
          <cell r="I1846">
            <v>78</v>
          </cell>
          <cell r="J1846">
            <v>44</v>
          </cell>
          <cell r="K1846">
            <v>80</v>
          </cell>
          <cell r="L1846">
            <v>41</v>
          </cell>
          <cell r="M1846">
            <v>80</v>
          </cell>
          <cell r="N1846">
            <v>35</v>
          </cell>
          <cell r="O1846">
            <v>88</v>
          </cell>
          <cell r="P1846">
            <v>39</v>
          </cell>
          <cell r="Q1846">
            <v>70</v>
          </cell>
          <cell r="R1846">
            <v>41</v>
          </cell>
          <cell r="S1846">
            <v>70</v>
          </cell>
          <cell r="T1846">
            <v>22</v>
          </cell>
          <cell r="U1846">
            <v>73</v>
          </cell>
          <cell r="V1846">
            <v>31</v>
          </cell>
          <cell r="W1846">
            <v>64</v>
          </cell>
          <cell r="X1846">
            <v>42</v>
          </cell>
          <cell r="Y1846">
            <v>72</v>
          </cell>
          <cell r="Z1846">
            <v>43</v>
          </cell>
          <cell r="AA1846">
            <v>69</v>
          </cell>
          <cell r="AB1846">
            <v>36</v>
          </cell>
          <cell r="AC1846">
            <v>67</v>
          </cell>
          <cell r="AD1846">
            <v>26</v>
          </cell>
          <cell r="AE1846">
            <v>94</v>
          </cell>
          <cell r="AF1846">
            <v>54</v>
          </cell>
          <cell r="AG1846">
            <v>90</v>
          </cell>
          <cell r="AH1846">
            <v>59</v>
          </cell>
          <cell r="AI1846">
            <v>104</v>
          </cell>
          <cell r="AJ1846">
            <v>60</v>
          </cell>
          <cell r="AK1846">
            <v>97</v>
          </cell>
          <cell r="AL1846">
            <v>61</v>
          </cell>
          <cell r="AM1846">
            <v>89</v>
          </cell>
          <cell r="AN1846">
            <v>57</v>
          </cell>
          <cell r="AO1846">
            <v>90</v>
          </cell>
          <cell r="AP1846">
            <v>59</v>
          </cell>
          <cell r="AQ1846">
            <v>83</v>
          </cell>
          <cell r="AR1846">
            <v>39</v>
          </cell>
          <cell r="AS1846">
            <v>84</v>
          </cell>
          <cell r="AT1846">
            <v>59</v>
          </cell>
          <cell r="AU1846">
            <v>66</v>
          </cell>
          <cell r="AV1846">
            <v>36</v>
          </cell>
          <cell r="AW1846">
            <v>66</v>
          </cell>
          <cell r="AX1846">
            <v>32</v>
          </cell>
          <cell r="AY1846">
            <v>69</v>
          </cell>
          <cell r="AZ1846">
            <v>29</v>
          </cell>
        </row>
        <row r="1847">
          <cell r="B1847">
            <v>36433</v>
          </cell>
          <cell r="C1847">
            <v>61</v>
          </cell>
          <cell r="D1847">
            <v>46</v>
          </cell>
          <cell r="E1847">
            <v>73</v>
          </cell>
          <cell r="F1847">
            <v>35</v>
          </cell>
          <cell r="G1847">
            <v>67</v>
          </cell>
          <cell r="H1847">
            <v>39</v>
          </cell>
          <cell r="I1847">
            <v>64</v>
          </cell>
          <cell r="J1847">
            <v>46</v>
          </cell>
          <cell r="K1847">
            <v>68</v>
          </cell>
          <cell r="L1847">
            <v>45</v>
          </cell>
          <cell r="M1847">
            <v>73</v>
          </cell>
          <cell r="N1847">
            <v>42</v>
          </cell>
          <cell r="O1847">
            <v>88</v>
          </cell>
          <cell r="P1847">
            <v>46</v>
          </cell>
          <cell r="Q1847">
            <v>80</v>
          </cell>
          <cell r="R1847">
            <v>44</v>
          </cell>
          <cell r="S1847">
            <v>77</v>
          </cell>
          <cell r="T1847">
            <v>32</v>
          </cell>
          <cell r="U1847">
            <v>57</v>
          </cell>
          <cell r="V1847">
            <v>37</v>
          </cell>
          <cell r="W1847">
            <v>50</v>
          </cell>
          <cell r="X1847">
            <v>31</v>
          </cell>
          <cell r="Y1847">
            <v>52</v>
          </cell>
          <cell r="Z1847">
            <v>34</v>
          </cell>
          <cell r="AA1847">
            <v>65</v>
          </cell>
          <cell r="AB1847">
            <v>28</v>
          </cell>
          <cell r="AC1847">
            <v>58</v>
          </cell>
          <cell r="AD1847">
            <v>36</v>
          </cell>
          <cell r="AE1847">
            <v>95</v>
          </cell>
          <cell r="AF1847">
            <v>56</v>
          </cell>
          <cell r="AG1847">
            <v>85</v>
          </cell>
          <cell r="AH1847">
            <v>58</v>
          </cell>
          <cell r="AI1847">
            <v>95</v>
          </cell>
          <cell r="AJ1847">
            <v>61</v>
          </cell>
          <cell r="AK1847">
            <v>97</v>
          </cell>
          <cell r="AL1847">
            <v>62</v>
          </cell>
          <cell r="AM1847">
            <v>87</v>
          </cell>
          <cell r="AN1847">
            <v>64</v>
          </cell>
          <cell r="AO1847">
            <v>84</v>
          </cell>
          <cell r="AP1847">
            <v>65</v>
          </cell>
          <cell r="AQ1847">
            <v>87</v>
          </cell>
          <cell r="AR1847">
            <v>43</v>
          </cell>
          <cell r="AS1847">
            <v>90</v>
          </cell>
          <cell r="AT1847">
            <v>58</v>
          </cell>
          <cell r="AU1847">
            <v>73</v>
          </cell>
          <cell r="AV1847">
            <v>39</v>
          </cell>
          <cell r="AW1847">
            <v>73</v>
          </cell>
          <cell r="AX1847">
            <v>33</v>
          </cell>
          <cell r="AY1847">
            <v>67</v>
          </cell>
          <cell r="AZ1847">
            <v>37</v>
          </cell>
        </row>
        <row r="1848">
          <cell r="B1848">
            <v>36434</v>
          </cell>
          <cell r="C1848">
            <v>62</v>
          </cell>
          <cell r="D1848">
            <v>43</v>
          </cell>
          <cell r="E1848">
            <v>69</v>
          </cell>
          <cell r="F1848">
            <v>35</v>
          </cell>
          <cell r="G1848">
            <v>63</v>
          </cell>
          <cell r="H1848">
            <v>36</v>
          </cell>
          <cell r="I1848">
            <v>75</v>
          </cell>
          <cell r="J1848">
            <v>42</v>
          </cell>
          <cell r="K1848">
            <v>76</v>
          </cell>
          <cell r="L1848">
            <v>38</v>
          </cell>
          <cell r="M1848">
            <v>74</v>
          </cell>
          <cell r="N1848">
            <v>40</v>
          </cell>
          <cell r="O1848">
            <v>85</v>
          </cell>
          <cell r="P1848">
            <v>47</v>
          </cell>
          <cell r="Q1848">
            <v>69</v>
          </cell>
          <cell r="R1848">
            <v>47</v>
          </cell>
          <cell r="S1848">
            <v>65</v>
          </cell>
          <cell r="T1848">
            <v>46</v>
          </cell>
          <cell r="U1848">
            <v>53</v>
          </cell>
          <cell r="V1848">
            <v>37</v>
          </cell>
          <cell r="W1848">
            <v>35</v>
          </cell>
          <cell r="X1848">
            <v>34</v>
          </cell>
          <cell r="Y1848">
            <v>39</v>
          </cell>
          <cell r="Z1848">
            <v>33</v>
          </cell>
          <cell r="AA1848">
            <v>39</v>
          </cell>
          <cell r="AB1848">
            <v>28</v>
          </cell>
          <cell r="AC1848">
            <v>54</v>
          </cell>
          <cell r="AD1848">
            <v>38</v>
          </cell>
          <cell r="AE1848">
            <v>91</v>
          </cell>
          <cell r="AF1848">
            <v>59</v>
          </cell>
          <cell r="AG1848">
            <v>69</v>
          </cell>
          <cell r="AH1848">
            <v>53</v>
          </cell>
          <cell r="AI1848">
            <v>82</v>
          </cell>
          <cell r="AJ1848">
            <v>58</v>
          </cell>
          <cell r="AK1848">
            <v>94</v>
          </cell>
          <cell r="AL1848">
            <v>64</v>
          </cell>
          <cell r="AM1848">
            <v>85</v>
          </cell>
          <cell r="AN1848">
            <v>63</v>
          </cell>
          <cell r="AO1848">
            <v>80</v>
          </cell>
          <cell r="AP1848">
            <v>62</v>
          </cell>
          <cell r="AQ1848">
            <v>81</v>
          </cell>
          <cell r="AR1848">
            <v>47</v>
          </cell>
          <cell r="AS1848">
            <v>94</v>
          </cell>
          <cell r="AT1848">
            <v>62</v>
          </cell>
          <cell r="AU1848">
            <v>71</v>
          </cell>
          <cell r="AV1848">
            <v>47</v>
          </cell>
          <cell r="AW1848">
            <v>79</v>
          </cell>
          <cell r="AX1848">
            <v>42</v>
          </cell>
          <cell r="AY1848">
            <v>77</v>
          </cell>
          <cell r="AZ1848">
            <v>44</v>
          </cell>
        </row>
        <row r="1849">
          <cell r="B1849">
            <v>36435</v>
          </cell>
          <cell r="C1849">
            <v>66</v>
          </cell>
          <cell r="D1849">
            <v>46</v>
          </cell>
          <cell r="E1849">
            <v>66</v>
          </cell>
          <cell r="F1849">
            <v>36</v>
          </cell>
          <cell r="G1849">
            <v>59</v>
          </cell>
          <cell r="H1849">
            <v>30</v>
          </cell>
          <cell r="I1849">
            <v>76</v>
          </cell>
          <cell r="J1849">
            <v>50</v>
          </cell>
          <cell r="K1849">
            <v>77</v>
          </cell>
          <cell r="L1849">
            <v>44</v>
          </cell>
          <cell r="M1849">
            <v>76</v>
          </cell>
          <cell r="N1849">
            <v>39</v>
          </cell>
          <cell r="O1849">
            <v>83</v>
          </cell>
          <cell r="P1849">
            <v>44</v>
          </cell>
          <cell r="Q1849">
            <v>68</v>
          </cell>
          <cell r="R1849">
            <v>41</v>
          </cell>
          <cell r="S1849">
            <v>67</v>
          </cell>
          <cell r="T1849">
            <v>32</v>
          </cell>
          <cell r="U1849">
            <v>37</v>
          </cell>
          <cell r="V1849">
            <v>23</v>
          </cell>
          <cell r="W1849">
            <v>31</v>
          </cell>
          <cell r="X1849">
            <v>29</v>
          </cell>
          <cell r="Y1849">
            <v>37</v>
          </cell>
          <cell r="Z1849">
            <v>31</v>
          </cell>
          <cell r="AA1849">
            <v>48</v>
          </cell>
          <cell r="AB1849">
            <v>29</v>
          </cell>
          <cell r="AC1849">
            <v>43</v>
          </cell>
          <cell r="AD1849">
            <v>29</v>
          </cell>
          <cell r="AE1849">
            <v>80</v>
          </cell>
          <cell r="AF1849">
            <v>56</v>
          </cell>
          <cell r="AG1849">
            <v>69</v>
          </cell>
          <cell r="AH1849">
            <v>51</v>
          </cell>
          <cell r="AI1849">
            <v>72</v>
          </cell>
          <cell r="AJ1849">
            <v>51</v>
          </cell>
          <cell r="AK1849">
            <v>89</v>
          </cell>
          <cell r="AL1849">
            <v>62</v>
          </cell>
          <cell r="AM1849">
            <v>78</v>
          </cell>
          <cell r="AN1849">
            <v>59</v>
          </cell>
          <cell r="AO1849">
            <v>71</v>
          </cell>
          <cell r="AP1849">
            <v>60</v>
          </cell>
          <cell r="AQ1849">
            <v>80</v>
          </cell>
          <cell r="AR1849">
            <v>46</v>
          </cell>
          <cell r="AS1849">
            <v>95</v>
          </cell>
          <cell r="AT1849">
            <v>65</v>
          </cell>
          <cell r="AU1849">
            <v>72</v>
          </cell>
          <cell r="AV1849">
            <v>39</v>
          </cell>
          <cell r="AW1849">
            <v>80</v>
          </cell>
          <cell r="AX1849">
            <v>39</v>
          </cell>
          <cell r="AY1849">
            <v>57</v>
          </cell>
          <cell r="AZ1849">
            <v>31</v>
          </cell>
        </row>
        <row r="1850">
          <cell r="B1850">
            <v>36436</v>
          </cell>
          <cell r="C1850">
            <v>69</v>
          </cell>
          <cell r="D1850">
            <v>45</v>
          </cell>
          <cell r="E1850">
            <v>69</v>
          </cell>
          <cell r="F1850">
            <v>30</v>
          </cell>
          <cell r="G1850">
            <v>66</v>
          </cell>
          <cell r="H1850">
            <v>32</v>
          </cell>
          <cell r="I1850">
            <v>77</v>
          </cell>
          <cell r="J1850">
            <v>44</v>
          </cell>
          <cell r="K1850">
            <v>77</v>
          </cell>
          <cell r="L1850">
            <v>39</v>
          </cell>
          <cell r="M1850">
            <v>77</v>
          </cell>
          <cell r="N1850">
            <v>32</v>
          </cell>
          <cell r="O1850">
            <v>82</v>
          </cell>
          <cell r="P1850">
            <v>39</v>
          </cell>
          <cell r="Q1850">
            <v>73</v>
          </cell>
          <cell r="R1850">
            <v>39</v>
          </cell>
          <cell r="S1850">
            <v>66</v>
          </cell>
          <cell r="T1850">
            <v>26</v>
          </cell>
          <cell r="U1850">
            <v>64</v>
          </cell>
          <cell r="V1850">
            <v>18</v>
          </cell>
          <cell r="W1850">
            <v>62</v>
          </cell>
          <cell r="X1850">
            <v>17</v>
          </cell>
          <cell r="Y1850">
            <v>57</v>
          </cell>
          <cell r="Z1850">
            <v>25</v>
          </cell>
          <cell r="AA1850">
            <v>60</v>
          </cell>
          <cell r="AB1850">
            <v>27</v>
          </cell>
          <cell r="AC1850">
            <v>48</v>
          </cell>
          <cell r="AD1850">
            <v>31</v>
          </cell>
          <cell r="AE1850">
            <v>79</v>
          </cell>
          <cell r="AF1850">
            <v>51</v>
          </cell>
          <cell r="AG1850">
            <v>69</v>
          </cell>
          <cell r="AH1850">
            <v>56</v>
          </cell>
          <cell r="AI1850">
            <v>75</v>
          </cell>
          <cell r="AJ1850">
            <v>58</v>
          </cell>
          <cell r="AK1850">
            <v>88</v>
          </cell>
          <cell r="AL1850">
            <v>56</v>
          </cell>
          <cell r="AM1850">
            <v>66</v>
          </cell>
          <cell r="AN1850">
            <v>60</v>
          </cell>
          <cell r="AO1850">
            <v>70</v>
          </cell>
          <cell r="AP1850">
            <v>61</v>
          </cell>
          <cell r="AQ1850">
            <v>81</v>
          </cell>
          <cell r="AR1850">
            <v>42</v>
          </cell>
          <cell r="AS1850">
            <v>91</v>
          </cell>
          <cell r="AT1850">
            <v>63</v>
          </cell>
          <cell r="AU1850">
            <v>70</v>
          </cell>
          <cell r="AV1850">
            <v>39</v>
          </cell>
          <cell r="AW1850">
            <v>77</v>
          </cell>
          <cell r="AX1850">
            <v>39</v>
          </cell>
          <cell r="AY1850">
            <v>55</v>
          </cell>
          <cell r="AZ1850">
            <v>33</v>
          </cell>
        </row>
        <row r="1851">
          <cell r="B1851">
            <v>36437</v>
          </cell>
          <cell r="C1851">
            <v>66</v>
          </cell>
          <cell r="D1851">
            <v>46</v>
          </cell>
          <cell r="E1851">
            <v>71</v>
          </cell>
          <cell r="F1851">
            <v>30</v>
          </cell>
          <cell r="G1851">
            <v>70</v>
          </cell>
          <cell r="H1851">
            <v>36</v>
          </cell>
          <cell r="I1851">
            <v>71</v>
          </cell>
          <cell r="J1851">
            <v>43</v>
          </cell>
          <cell r="K1851">
            <v>65</v>
          </cell>
          <cell r="L1851">
            <v>38</v>
          </cell>
          <cell r="M1851">
            <v>59</v>
          </cell>
          <cell r="N1851">
            <v>42</v>
          </cell>
          <cell r="O1851">
            <v>80</v>
          </cell>
          <cell r="P1851">
            <v>43</v>
          </cell>
          <cell r="Q1851">
            <v>78</v>
          </cell>
          <cell r="R1851">
            <v>41</v>
          </cell>
          <cell r="S1851">
            <v>76</v>
          </cell>
          <cell r="T1851">
            <v>28</v>
          </cell>
          <cell r="U1851">
            <v>75</v>
          </cell>
          <cell r="V1851">
            <v>26</v>
          </cell>
          <cell r="W1851">
            <v>72</v>
          </cell>
          <cell r="X1851">
            <v>37</v>
          </cell>
          <cell r="Y1851">
            <v>76</v>
          </cell>
          <cell r="Z1851">
            <v>43</v>
          </cell>
          <cell r="AA1851">
            <v>75</v>
          </cell>
          <cell r="AB1851">
            <v>25</v>
          </cell>
          <cell r="AC1851">
            <v>75</v>
          </cell>
          <cell r="AD1851">
            <v>28</v>
          </cell>
          <cell r="AE1851">
            <v>74</v>
          </cell>
          <cell r="AF1851">
            <v>54</v>
          </cell>
          <cell r="AG1851">
            <v>68</v>
          </cell>
          <cell r="AH1851">
            <v>55</v>
          </cell>
          <cell r="AI1851">
            <v>79</v>
          </cell>
          <cell r="AJ1851">
            <v>56</v>
          </cell>
          <cell r="AK1851">
            <v>87</v>
          </cell>
          <cell r="AL1851">
            <v>56</v>
          </cell>
          <cell r="AM1851">
            <v>69</v>
          </cell>
          <cell r="AN1851">
            <v>57</v>
          </cell>
          <cell r="AO1851">
            <v>71</v>
          </cell>
          <cell r="AP1851">
            <v>59</v>
          </cell>
          <cell r="AQ1851">
            <v>82</v>
          </cell>
          <cell r="AR1851">
            <v>41</v>
          </cell>
          <cell r="AS1851">
            <v>92</v>
          </cell>
          <cell r="AT1851">
            <v>62</v>
          </cell>
          <cell r="AU1851">
            <v>75</v>
          </cell>
          <cell r="AV1851">
            <v>42</v>
          </cell>
          <cell r="AW1851">
            <v>77</v>
          </cell>
          <cell r="AX1851">
            <v>40</v>
          </cell>
          <cell r="AY1851">
            <v>75</v>
          </cell>
          <cell r="AZ1851">
            <v>30</v>
          </cell>
        </row>
        <row r="1852">
          <cell r="B1852">
            <v>36438</v>
          </cell>
          <cell r="C1852">
            <v>60</v>
          </cell>
          <cell r="D1852">
            <v>50</v>
          </cell>
          <cell r="E1852">
            <v>70</v>
          </cell>
          <cell r="F1852">
            <v>33</v>
          </cell>
          <cell r="G1852">
            <v>66</v>
          </cell>
          <cell r="H1852">
            <v>47</v>
          </cell>
          <cell r="I1852">
            <v>64</v>
          </cell>
          <cell r="J1852">
            <v>53</v>
          </cell>
          <cell r="K1852">
            <v>65</v>
          </cell>
          <cell r="L1852">
            <v>53</v>
          </cell>
          <cell r="M1852">
            <v>63</v>
          </cell>
          <cell r="N1852">
            <v>52</v>
          </cell>
          <cell r="O1852">
            <v>66</v>
          </cell>
          <cell r="P1852">
            <v>42</v>
          </cell>
          <cell r="Q1852">
            <v>80</v>
          </cell>
          <cell r="R1852">
            <v>46</v>
          </cell>
          <cell r="S1852">
            <v>78</v>
          </cell>
          <cell r="T1852">
            <v>28</v>
          </cell>
          <cell r="U1852">
            <v>73</v>
          </cell>
          <cell r="V1852">
            <v>27</v>
          </cell>
          <cell r="W1852">
            <v>68</v>
          </cell>
          <cell r="X1852">
            <v>30</v>
          </cell>
          <cell r="Y1852">
            <v>72</v>
          </cell>
          <cell r="Z1852">
            <v>35</v>
          </cell>
          <cell r="AA1852">
            <v>77</v>
          </cell>
          <cell r="AB1852">
            <v>24</v>
          </cell>
          <cell r="AC1852">
            <v>71</v>
          </cell>
          <cell r="AD1852">
            <v>34</v>
          </cell>
          <cell r="AE1852">
            <v>74</v>
          </cell>
          <cell r="AF1852">
            <v>52</v>
          </cell>
          <cell r="AG1852">
            <v>69</v>
          </cell>
          <cell r="AH1852">
            <v>57</v>
          </cell>
          <cell r="AI1852">
            <v>75</v>
          </cell>
          <cell r="AJ1852">
            <v>58</v>
          </cell>
          <cell r="AK1852">
            <v>79</v>
          </cell>
          <cell r="AL1852">
            <v>58</v>
          </cell>
          <cell r="AM1852">
            <v>73</v>
          </cell>
          <cell r="AN1852">
            <v>58</v>
          </cell>
          <cell r="AO1852">
            <v>74</v>
          </cell>
          <cell r="AP1852">
            <v>59</v>
          </cell>
          <cell r="AQ1852">
            <v>77</v>
          </cell>
          <cell r="AR1852">
            <v>52</v>
          </cell>
          <cell r="AS1852">
            <v>92</v>
          </cell>
          <cell r="AT1852">
            <v>65</v>
          </cell>
          <cell r="AU1852">
            <v>84</v>
          </cell>
          <cell r="AV1852">
            <v>47</v>
          </cell>
          <cell r="AW1852">
            <v>82</v>
          </cell>
          <cell r="AX1852">
            <v>44</v>
          </cell>
          <cell r="AY1852">
            <v>80</v>
          </cell>
          <cell r="AZ1852">
            <v>46</v>
          </cell>
        </row>
        <row r="1853">
          <cell r="B1853">
            <v>36439</v>
          </cell>
          <cell r="C1853">
            <v>64</v>
          </cell>
          <cell r="D1853">
            <v>52</v>
          </cell>
          <cell r="E1853">
            <v>69</v>
          </cell>
          <cell r="F1853">
            <v>43</v>
          </cell>
          <cell r="G1853">
            <v>61</v>
          </cell>
          <cell r="H1853">
            <v>46</v>
          </cell>
          <cell r="I1853">
            <v>65</v>
          </cell>
          <cell r="J1853">
            <v>54</v>
          </cell>
          <cell r="K1853">
            <v>68</v>
          </cell>
          <cell r="L1853">
            <v>51</v>
          </cell>
          <cell r="M1853">
            <v>65</v>
          </cell>
          <cell r="N1853">
            <v>49</v>
          </cell>
          <cell r="O1853">
            <v>65</v>
          </cell>
          <cell r="P1853">
            <v>50</v>
          </cell>
          <cell r="Q1853">
            <v>64</v>
          </cell>
          <cell r="R1853">
            <v>47</v>
          </cell>
          <cell r="S1853">
            <v>65</v>
          </cell>
          <cell r="T1853">
            <v>34</v>
          </cell>
          <cell r="U1853">
            <v>66</v>
          </cell>
          <cell r="V1853">
            <v>38</v>
          </cell>
          <cell r="W1853">
            <v>66</v>
          </cell>
          <cell r="X1853">
            <v>37</v>
          </cell>
          <cell r="Y1853">
            <v>66</v>
          </cell>
          <cell r="Z1853">
            <v>43</v>
          </cell>
          <cell r="AA1853">
            <v>79</v>
          </cell>
          <cell r="AB1853">
            <v>42</v>
          </cell>
          <cell r="AC1853">
            <v>76</v>
          </cell>
          <cell r="AD1853">
            <v>42</v>
          </cell>
          <cell r="AE1853">
            <v>72</v>
          </cell>
          <cell r="AF1853">
            <v>56</v>
          </cell>
          <cell r="AG1853">
            <v>65</v>
          </cell>
          <cell r="AH1853">
            <v>57</v>
          </cell>
          <cell r="AI1853">
            <v>73</v>
          </cell>
          <cell r="AJ1853">
            <v>58</v>
          </cell>
          <cell r="AK1853">
            <v>78</v>
          </cell>
          <cell r="AL1853">
            <v>59</v>
          </cell>
          <cell r="AM1853">
            <v>74</v>
          </cell>
          <cell r="AN1853">
            <v>60</v>
          </cell>
          <cell r="AO1853">
            <v>70</v>
          </cell>
          <cell r="AP1853">
            <v>63</v>
          </cell>
          <cell r="AQ1853">
            <v>63</v>
          </cell>
          <cell r="AR1853">
            <v>40</v>
          </cell>
          <cell r="AS1853">
            <v>82</v>
          </cell>
          <cell r="AT1853">
            <v>68</v>
          </cell>
          <cell r="AU1853">
            <v>79</v>
          </cell>
          <cell r="AV1853">
            <v>53</v>
          </cell>
          <cell r="AW1853">
            <v>83</v>
          </cell>
          <cell r="AX1853">
            <v>55</v>
          </cell>
          <cell r="AY1853">
            <v>82</v>
          </cell>
          <cell r="AZ1853">
            <v>49</v>
          </cell>
        </row>
        <row r="1854">
          <cell r="B1854">
            <v>36440</v>
          </cell>
          <cell r="C1854">
            <v>58</v>
          </cell>
          <cell r="D1854">
            <v>53</v>
          </cell>
          <cell r="E1854">
            <v>69</v>
          </cell>
          <cell r="F1854">
            <v>38</v>
          </cell>
          <cell r="G1854">
            <v>60</v>
          </cell>
          <cell r="H1854">
            <v>47</v>
          </cell>
          <cell r="I1854">
            <v>64</v>
          </cell>
          <cell r="J1854">
            <v>56</v>
          </cell>
          <cell r="K1854">
            <v>70</v>
          </cell>
          <cell r="L1854">
            <v>53</v>
          </cell>
          <cell r="M1854">
            <v>70</v>
          </cell>
          <cell r="N1854">
            <v>44</v>
          </cell>
          <cell r="O1854">
            <v>72</v>
          </cell>
          <cell r="P1854">
            <v>41</v>
          </cell>
          <cell r="Q1854">
            <v>66</v>
          </cell>
          <cell r="R1854">
            <v>40</v>
          </cell>
          <cell r="S1854">
            <v>62</v>
          </cell>
          <cell r="T1854">
            <v>40</v>
          </cell>
          <cell r="U1854">
            <v>60</v>
          </cell>
          <cell r="V1854">
            <v>46</v>
          </cell>
          <cell r="W1854">
            <v>62</v>
          </cell>
          <cell r="X1854">
            <v>41</v>
          </cell>
          <cell r="Y1854">
            <v>68</v>
          </cell>
          <cell r="Z1854">
            <v>38</v>
          </cell>
          <cell r="AA1854">
            <v>65</v>
          </cell>
          <cell r="AB1854">
            <v>34</v>
          </cell>
          <cell r="AC1854">
            <v>59</v>
          </cell>
          <cell r="AD1854">
            <v>39</v>
          </cell>
          <cell r="AE1854">
            <v>86</v>
          </cell>
          <cell r="AF1854">
            <v>55</v>
          </cell>
          <cell r="AG1854">
            <v>78</v>
          </cell>
          <cell r="AH1854">
            <v>52</v>
          </cell>
          <cell r="AI1854">
            <v>89</v>
          </cell>
          <cell r="AJ1854">
            <v>58</v>
          </cell>
          <cell r="AK1854">
            <v>77</v>
          </cell>
          <cell r="AL1854">
            <v>51</v>
          </cell>
          <cell r="AM1854">
            <v>81</v>
          </cell>
          <cell r="AN1854">
            <v>59</v>
          </cell>
          <cell r="AO1854">
            <v>79</v>
          </cell>
          <cell r="AP1854">
            <v>60</v>
          </cell>
          <cell r="AQ1854">
            <v>70</v>
          </cell>
          <cell r="AR1854">
            <v>35</v>
          </cell>
          <cell r="AS1854">
            <v>81</v>
          </cell>
          <cell r="AT1854">
            <v>64</v>
          </cell>
          <cell r="AU1854">
            <v>62</v>
          </cell>
          <cell r="AV1854">
            <v>45</v>
          </cell>
          <cell r="AW1854">
            <v>62</v>
          </cell>
          <cell r="AX1854">
            <v>47</v>
          </cell>
          <cell r="AY1854">
            <v>60</v>
          </cell>
          <cell r="AZ1854">
            <v>43</v>
          </cell>
        </row>
        <row r="1855">
          <cell r="B1855">
            <v>36441</v>
          </cell>
          <cell r="C1855">
            <v>57</v>
          </cell>
          <cell r="D1855">
            <v>50</v>
          </cell>
          <cell r="E1855">
            <v>70</v>
          </cell>
          <cell r="F1855">
            <v>41</v>
          </cell>
          <cell r="G1855">
            <v>61</v>
          </cell>
          <cell r="H1855">
            <v>44</v>
          </cell>
          <cell r="I1855">
            <v>62</v>
          </cell>
          <cell r="J1855">
            <v>50</v>
          </cell>
          <cell r="K1855">
            <v>61</v>
          </cell>
          <cell r="L1855">
            <v>50</v>
          </cell>
          <cell r="M1855">
            <v>68</v>
          </cell>
          <cell r="N1855">
            <v>48</v>
          </cell>
          <cell r="O1855">
            <v>79</v>
          </cell>
          <cell r="P1855">
            <v>41</v>
          </cell>
          <cell r="Q1855">
            <v>51</v>
          </cell>
          <cell r="R1855">
            <v>80</v>
          </cell>
          <cell r="S1855">
            <v>57</v>
          </cell>
          <cell r="T1855">
            <v>73</v>
          </cell>
          <cell r="U1855">
            <v>73</v>
          </cell>
          <cell r="V1855">
            <v>50</v>
          </cell>
          <cell r="W1855">
            <v>44</v>
          </cell>
          <cell r="X1855">
            <v>72</v>
          </cell>
          <cell r="Y1855">
            <v>76</v>
          </cell>
          <cell r="Z1855">
            <v>41</v>
          </cell>
          <cell r="AA1855">
            <v>74</v>
          </cell>
          <cell r="AB1855">
            <v>35</v>
          </cell>
          <cell r="AC1855">
            <v>42</v>
          </cell>
          <cell r="AD1855">
            <v>67</v>
          </cell>
          <cell r="AE1855">
            <v>86</v>
          </cell>
          <cell r="AF1855">
            <v>51</v>
          </cell>
          <cell r="AG1855">
            <v>86</v>
          </cell>
          <cell r="AH1855">
            <v>55</v>
          </cell>
          <cell r="AI1855">
            <v>97</v>
          </cell>
          <cell r="AJ1855">
            <v>60</v>
          </cell>
          <cell r="AK1855">
            <v>88</v>
          </cell>
          <cell r="AL1855">
            <v>54</v>
          </cell>
          <cell r="AM1855">
            <v>88</v>
          </cell>
          <cell r="AN1855">
            <v>61</v>
          </cell>
          <cell r="AO1855">
            <v>88</v>
          </cell>
          <cell r="AP1855">
            <v>61</v>
          </cell>
          <cell r="AQ1855">
            <v>79</v>
          </cell>
          <cell r="AR1855">
            <v>38</v>
          </cell>
          <cell r="AS1855">
            <v>86</v>
          </cell>
          <cell r="AT1855">
            <v>62</v>
          </cell>
          <cell r="AU1855">
            <v>49</v>
          </cell>
          <cell r="AV1855">
            <v>70</v>
          </cell>
          <cell r="AW1855">
            <v>41</v>
          </cell>
          <cell r="AX1855">
            <v>71</v>
          </cell>
          <cell r="AY1855">
            <v>45</v>
          </cell>
          <cell r="AZ1855">
            <v>67</v>
          </cell>
        </row>
        <row r="1856">
          <cell r="B1856">
            <v>36442</v>
          </cell>
          <cell r="C1856">
            <v>59</v>
          </cell>
          <cell r="D1856">
            <v>46</v>
          </cell>
          <cell r="E1856">
            <v>63</v>
          </cell>
          <cell r="F1856">
            <v>34</v>
          </cell>
          <cell r="G1856">
            <v>56</v>
          </cell>
          <cell r="H1856">
            <v>35</v>
          </cell>
          <cell r="I1856">
            <v>61</v>
          </cell>
          <cell r="J1856">
            <v>43</v>
          </cell>
          <cell r="K1856">
            <v>63</v>
          </cell>
          <cell r="L1856">
            <v>43</v>
          </cell>
          <cell r="M1856">
            <v>63</v>
          </cell>
          <cell r="N1856">
            <v>42</v>
          </cell>
          <cell r="O1856">
            <v>73</v>
          </cell>
          <cell r="P1856">
            <v>50</v>
          </cell>
          <cell r="Q1856">
            <v>70</v>
          </cell>
          <cell r="R1856">
            <v>47</v>
          </cell>
          <cell r="S1856">
            <v>73</v>
          </cell>
          <cell r="T1856">
            <v>49</v>
          </cell>
          <cell r="U1856">
            <v>58</v>
          </cell>
          <cell r="V1856">
            <v>39</v>
          </cell>
          <cell r="W1856">
            <v>59</v>
          </cell>
          <cell r="X1856">
            <v>32</v>
          </cell>
          <cell r="Y1856">
            <v>63</v>
          </cell>
          <cell r="Z1856">
            <v>45</v>
          </cell>
          <cell r="AA1856">
            <v>80</v>
          </cell>
          <cell r="AB1856">
            <v>36</v>
          </cell>
          <cell r="AC1856">
            <v>78</v>
          </cell>
          <cell r="AD1856">
            <v>42</v>
          </cell>
          <cell r="AE1856">
            <v>90</v>
          </cell>
          <cell r="AF1856">
            <v>53</v>
          </cell>
          <cell r="AG1856">
            <v>81</v>
          </cell>
          <cell r="AH1856">
            <v>55</v>
          </cell>
          <cell r="AI1856">
            <v>92</v>
          </cell>
          <cell r="AJ1856">
            <v>60</v>
          </cell>
          <cell r="AK1856">
            <v>90</v>
          </cell>
          <cell r="AL1856">
            <v>56</v>
          </cell>
          <cell r="AM1856">
            <v>88</v>
          </cell>
          <cell r="AN1856">
            <v>63</v>
          </cell>
          <cell r="AO1856">
            <v>89</v>
          </cell>
          <cell r="AP1856">
            <v>62</v>
          </cell>
          <cell r="AQ1856">
            <v>85</v>
          </cell>
          <cell r="AR1856">
            <v>40</v>
          </cell>
          <cell r="AS1856">
            <v>90</v>
          </cell>
          <cell r="AT1856">
            <v>60</v>
          </cell>
          <cell r="AU1856">
            <v>80</v>
          </cell>
          <cell r="AV1856">
            <v>47</v>
          </cell>
          <cell r="AW1856">
            <v>76</v>
          </cell>
          <cell r="AX1856">
            <v>41</v>
          </cell>
          <cell r="AY1856">
            <v>82</v>
          </cell>
          <cell r="AZ1856">
            <v>45</v>
          </cell>
        </row>
        <row r="1857">
          <cell r="B1857">
            <v>36443</v>
          </cell>
          <cell r="C1857">
            <v>54</v>
          </cell>
          <cell r="D1857">
            <v>43</v>
          </cell>
          <cell r="E1857">
            <v>62</v>
          </cell>
          <cell r="F1857">
            <v>36</v>
          </cell>
          <cell r="G1857">
            <v>56</v>
          </cell>
          <cell r="H1857">
            <v>31</v>
          </cell>
          <cell r="I1857">
            <v>67</v>
          </cell>
          <cell r="J1857">
            <v>46</v>
          </cell>
          <cell r="K1857">
            <v>68</v>
          </cell>
          <cell r="L1857">
            <v>39</v>
          </cell>
          <cell r="M1857">
            <v>66</v>
          </cell>
          <cell r="N1857">
            <v>36</v>
          </cell>
          <cell r="O1857">
            <v>77</v>
          </cell>
          <cell r="P1857">
            <v>41</v>
          </cell>
          <cell r="Q1857">
            <v>76</v>
          </cell>
          <cell r="R1857">
            <v>41</v>
          </cell>
          <cell r="S1857">
            <v>76</v>
          </cell>
          <cell r="T1857">
            <v>35</v>
          </cell>
          <cell r="U1857">
            <v>58</v>
          </cell>
          <cell r="V1857">
            <v>27</v>
          </cell>
          <cell r="W1857">
            <v>54</v>
          </cell>
          <cell r="X1857">
            <v>28</v>
          </cell>
          <cell r="Y1857">
            <v>60</v>
          </cell>
          <cell r="Z1857">
            <v>37</v>
          </cell>
          <cell r="AA1857">
            <v>70</v>
          </cell>
          <cell r="AB1857">
            <v>28</v>
          </cell>
          <cell r="AC1857">
            <v>68</v>
          </cell>
          <cell r="AD1857">
            <v>33</v>
          </cell>
          <cell r="AE1857">
            <v>89</v>
          </cell>
          <cell r="AF1857">
            <v>52</v>
          </cell>
          <cell r="AG1857">
            <v>86</v>
          </cell>
          <cell r="AH1857">
            <v>57</v>
          </cell>
          <cell r="AI1857">
            <v>90</v>
          </cell>
          <cell r="AJ1857">
            <v>60</v>
          </cell>
          <cell r="AK1857">
            <v>96</v>
          </cell>
          <cell r="AL1857">
            <v>58</v>
          </cell>
          <cell r="AM1857">
            <v>82</v>
          </cell>
          <cell r="AN1857">
            <v>61</v>
          </cell>
          <cell r="AO1857">
            <v>86</v>
          </cell>
          <cell r="AP1857">
            <v>64</v>
          </cell>
          <cell r="AQ1857">
            <v>84</v>
          </cell>
          <cell r="AR1857">
            <v>42</v>
          </cell>
          <cell r="AS1857">
            <v>93</v>
          </cell>
          <cell r="AT1857">
            <v>61</v>
          </cell>
          <cell r="AU1857">
            <v>81</v>
          </cell>
          <cell r="AV1857">
            <v>49</v>
          </cell>
          <cell r="AW1857">
            <v>80</v>
          </cell>
          <cell r="AX1857">
            <v>44</v>
          </cell>
          <cell r="AY1857">
            <v>75</v>
          </cell>
          <cell r="AZ1857">
            <v>39</v>
          </cell>
        </row>
        <row r="1858">
          <cell r="B1858">
            <v>36444</v>
          </cell>
          <cell r="C1858">
            <v>53</v>
          </cell>
          <cell r="D1858">
            <v>47</v>
          </cell>
          <cell r="E1858">
            <v>61</v>
          </cell>
          <cell r="F1858">
            <v>33</v>
          </cell>
          <cell r="G1858">
            <v>53</v>
          </cell>
          <cell r="H1858">
            <v>44</v>
          </cell>
          <cell r="I1858">
            <v>63</v>
          </cell>
          <cell r="J1858">
            <v>48</v>
          </cell>
          <cell r="K1858">
            <v>70</v>
          </cell>
          <cell r="L1858">
            <v>43</v>
          </cell>
          <cell r="M1858">
            <v>77</v>
          </cell>
          <cell r="N1858">
            <v>38</v>
          </cell>
          <cell r="O1858">
            <v>84</v>
          </cell>
          <cell r="P1858">
            <v>47</v>
          </cell>
          <cell r="Q1858">
            <v>82</v>
          </cell>
          <cell r="R1858">
            <v>50</v>
          </cell>
          <cell r="S1858">
            <v>80</v>
          </cell>
          <cell r="T1858">
            <v>40</v>
          </cell>
          <cell r="U1858">
            <v>64</v>
          </cell>
          <cell r="V1858">
            <v>30</v>
          </cell>
          <cell r="W1858">
            <v>59</v>
          </cell>
          <cell r="X1858">
            <v>30</v>
          </cell>
          <cell r="Y1858">
            <v>66</v>
          </cell>
          <cell r="Z1858">
            <v>37</v>
          </cell>
          <cell r="AA1858">
            <v>81</v>
          </cell>
          <cell r="AB1858">
            <v>34</v>
          </cell>
          <cell r="AC1858">
            <v>80</v>
          </cell>
          <cell r="AD1858">
            <v>37</v>
          </cell>
          <cell r="AE1858">
            <v>89</v>
          </cell>
          <cell r="AF1858">
            <v>55</v>
          </cell>
          <cell r="AG1858">
            <v>73</v>
          </cell>
          <cell r="AH1858">
            <v>55</v>
          </cell>
          <cell r="AI1858">
            <v>90</v>
          </cell>
          <cell r="AJ1858">
            <v>60</v>
          </cell>
          <cell r="AK1858">
            <v>94</v>
          </cell>
          <cell r="AL1858">
            <v>59</v>
          </cell>
          <cell r="AM1858">
            <v>72</v>
          </cell>
          <cell r="AN1858">
            <v>59</v>
          </cell>
          <cell r="AO1858">
            <v>77</v>
          </cell>
          <cell r="AP1858">
            <v>63</v>
          </cell>
          <cell r="AQ1858">
            <v>85</v>
          </cell>
          <cell r="AR1858">
            <v>41</v>
          </cell>
          <cell r="AS1858">
            <v>94</v>
          </cell>
          <cell r="AT1858">
            <v>63</v>
          </cell>
          <cell r="AU1858">
            <v>86</v>
          </cell>
          <cell r="AV1858">
            <v>52</v>
          </cell>
          <cell r="AW1858">
            <v>81</v>
          </cell>
          <cell r="AX1858">
            <v>48</v>
          </cell>
          <cell r="AY1858">
            <v>83</v>
          </cell>
          <cell r="AZ1858">
            <v>44</v>
          </cell>
        </row>
        <row r="1859">
          <cell r="B1859">
            <v>36445</v>
          </cell>
          <cell r="C1859">
            <v>59</v>
          </cell>
          <cell r="D1859">
            <v>48</v>
          </cell>
          <cell r="E1859">
            <v>69</v>
          </cell>
          <cell r="F1859">
            <v>38</v>
          </cell>
          <cell r="G1859">
            <v>60</v>
          </cell>
          <cell r="H1859">
            <v>41</v>
          </cell>
          <cell r="I1859">
            <v>71</v>
          </cell>
          <cell r="J1859">
            <v>47</v>
          </cell>
          <cell r="K1859">
            <v>74</v>
          </cell>
          <cell r="L1859">
            <v>42</v>
          </cell>
          <cell r="M1859">
            <v>75</v>
          </cell>
          <cell r="N1859">
            <v>41</v>
          </cell>
          <cell r="O1859">
            <v>82</v>
          </cell>
          <cell r="P1859">
            <v>43</v>
          </cell>
          <cell r="Q1859">
            <v>77</v>
          </cell>
          <cell r="R1859">
            <v>48</v>
          </cell>
          <cell r="S1859">
            <v>74</v>
          </cell>
          <cell r="T1859">
            <v>38</v>
          </cell>
          <cell r="U1859">
            <v>60</v>
          </cell>
          <cell r="V1859">
            <v>37</v>
          </cell>
          <cell r="W1859">
            <v>54</v>
          </cell>
          <cell r="X1859">
            <v>31</v>
          </cell>
          <cell r="Y1859">
            <v>51</v>
          </cell>
          <cell r="Z1859">
            <v>38</v>
          </cell>
          <cell r="AA1859">
            <v>75</v>
          </cell>
          <cell r="AB1859">
            <v>36</v>
          </cell>
          <cell r="AC1859">
            <v>79</v>
          </cell>
          <cell r="AD1859">
            <v>44</v>
          </cell>
          <cell r="AE1859">
            <v>92</v>
          </cell>
          <cell r="AF1859">
            <v>49</v>
          </cell>
          <cell r="AG1859">
            <v>78</v>
          </cell>
          <cell r="AH1859">
            <v>53</v>
          </cell>
          <cell r="AI1859">
            <v>92</v>
          </cell>
          <cell r="AJ1859">
            <v>56</v>
          </cell>
          <cell r="AK1859">
            <v>91</v>
          </cell>
          <cell r="AL1859">
            <v>55</v>
          </cell>
          <cell r="AM1859">
            <v>78</v>
          </cell>
          <cell r="AN1859">
            <v>58</v>
          </cell>
          <cell r="AO1859">
            <v>83</v>
          </cell>
          <cell r="AP1859">
            <v>61</v>
          </cell>
          <cell r="AQ1859">
            <v>82</v>
          </cell>
          <cell r="AR1859">
            <v>41</v>
          </cell>
          <cell r="AS1859">
            <v>93</v>
          </cell>
          <cell r="AT1859">
            <v>62</v>
          </cell>
          <cell r="AU1859">
            <v>78</v>
          </cell>
          <cell r="AV1859">
            <v>49</v>
          </cell>
          <cell r="AW1859">
            <v>81</v>
          </cell>
          <cell r="AX1859">
            <v>43</v>
          </cell>
          <cell r="AY1859">
            <v>81</v>
          </cell>
          <cell r="AZ1859">
            <v>50</v>
          </cell>
        </row>
        <row r="1860">
          <cell r="B1860">
            <v>36446</v>
          </cell>
          <cell r="C1860">
            <v>60</v>
          </cell>
          <cell r="D1860">
            <v>48</v>
          </cell>
          <cell r="E1860">
            <v>74</v>
          </cell>
          <cell r="F1860">
            <v>38</v>
          </cell>
          <cell r="G1860">
            <v>69</v>
          </cell>
          <cell r="H1860">
            <v>44</v>
          </cell>
          <cell r="I1860">
            <v>66</v>
          </cell>
          <cell r="J1860">
            <v>48</v>
          </cell>
          <cell r="K1860">
            <v>73</v>
          </cell>
          <cell r="L1860">
            <v>46</v>
          </cell>
          <cell r="M1860">
            <v>75</v>
          </cell>
          <cell r="N1860">
            <v>40</v>
          </cell>
          <cell r="O1860">
            <v>82</v>
          </cell>
          <cell r="P1860">
            <v>41</v>
          </cell>
          <cell r="Q1860">
            <v>79</v>
          </cell>
          <cell r="R1860">
            <v>46</v>
          </cell>
          <cell r="S1860">
            <v>77</v>
          </cell>
          <cell r="T1860">
            <v>35</v>
          </cell>
          <cell r="U1860">
            <v>75</v>
          </cell>
          <cell r="V1860">
            <v>33</v>
          </cell>
          <cell r="W1860">
            <v>76</v>
          </cell>
          <cell r="X1860">
            <v>46</v>
          </cell>
          <cell r="Y1860">
            <v>79</v>
          </cell>
          <cell r="Z1860">
            <v>33</v>
          </cell>
          <cell r="AA1860">
            <v>78</v>
          </cell>
          <cell r="AB1860">
            <v>30</v>
          </cell>
          <cell r="AC1860">
            <v>68</v>
          </cell>
          <cell r="AD1860">
            <v>33</v>
          </cell>
          <cell r="AE1860">
            <v>90</v>
          </cell>
          <cell r="AF1860">
            <v>51</v>
          </cell>
          <cell r="AG1860">
            <v>68</v>
          </cell>
          <cell r="AH1860">
            <v>53</v>
          </cell>
          <cell r="AI1860">
            <v>91</v>
          </cell>
          <cell r="AJ1860">
            <v>58</v>
          </cell>
          <cell r="AK1860">
            <v>91</v>
          </cell>
          <cell r="AL1860">
            <v>56</v>
          </cell>
          <cell r="AM1860">
            <v>78</v>
          </cell>
          <cell r="AN1860">
            <v>60</v>
          </cell>
          <cell r="AO1860">
            <v>82</v>
          </cell>
          <cell r="AP1860">
            <v>62</v>
          </cell>
          <cell r="AQ1860">
            <v>84</v>
          </cell>
          <cell r="AR1860">
            <v>39</v>
          </cell>
          <cell r="AS1860">
            <v>93</v>
          </cell>
          <cell r="AT1860">
            <v>60</v>
          </cell>
          <cell r="AU1860">
            <v>78</v>
          </cell>
          <cell r="AV1860">
            <v>45</v>
          </cell>
          <cell r="AW1860">
            <v>79</v>
          </cell>
          <cell r="AX1860">
            <v>43</v>
          </cell>
          <cell r="AY1860">
            <v>78</v>
          </cell>
          <cell r="AZ1860">
            <v>35</v>
          </cell>
        </row>
        <row r="1861">
          <cell r="B1861">
            <v>36447</v>
          </cell>
          <cell r="C1861">
            <v>58</v>
          </cell>
          <cell r="D1861">
            <v>46</v>
          </cell>
          <cell r="E1861">
            <v>62</v>
          </cell>
          <cell r="F1861">
            <v>29</v>
          </cell>
          <cell r="G1861">
            <v>58</v>
          </cell>
          <cell r="H1861">
            <v>31</v>
          </cell>
          <cell r="I1861">
            <v>61</v>
          </cell>
          <cell r="J1861">
            <v>40</v>
          </cell>
          <cell r="K1861">
            <v>63</v>
          </cell>
          <cell r="L1861">
            <v>38</v>
          </cell>
          <cell r="M1861">
            <v>63</v>
          </cell>
          <cell r="N1861">
            <v>39</v>
          </cell>
          <cell r="O1861">
            <v>71</v>
          </cell>
          <cell r="P1861">
            <v>43</v>
          </cell>
          <cell r="Q1861">
            <v>68</v>
          </cell>
          <cell r="R1861">
            <v>43</v>
          </cell>
          <cell r="S1861">
            <v>70</v>
          </cell>
          <cell r="T1861">
            <v>38</v>
          </cell>
          <cell r="U1861">
            <v>61</v>
          </cell>
          <cell r="V1861">
            <v>36</v>
          </cell>
          <cell r="W1861">
            <v>60</v>
          </cell>
          <cell r="X1861">
            <v>31</v>
          </cell>
          <cell r="Y1861">
            <v>69</v>
          </cell>
          <cell r="Z1861">
            <v>41</v>
          </cell>
          <cell r="AA1861">
            <v>78</v>
          </cell>
          <cell r="AB1861">
            <v>46</v>
          </cell>
          <cell r="AC1861">
            <v>76</v>
          </cell>
          <cell r="AD1861">
            <v>44</v>
          </cell>
          <cell r="AE1861">
            <v>90</v>
          </cell>
          <cell r="AF1861">
            <v>55</v>
          </cell>
          <cell r="AG1861">
            <v>71</v>
          </cell>
          <cell r="AH1861">
            <v>56</v>
          </cell>
          <cell r="AI1861">
            <v>77</v>
          </cell>
          <cell r="AJ1861">
            <v>58</v>
          </cell>
          <cell r="AK1861">
            <v>83</v>
          </cell>
          <cell r="AL1861">
            <v>55</v>
          </cell>
          <cell r="AM1861">
            <v>73</v>
          </cell>
          <cell r="AN1861">
            <v>59</v>
          </cell>
          <cell r="AO1861">
            <v>74</v>
          </cell>
          <cell r="AP1861">
            <v>60</v>
          </cell>
          <cell r="AQ1861">
            <v>81</v>
          </cell>
          <cell r="AR1861">
            <v>42</v>
          </cell>
          <cell r="AS1861">
            <v>92</v>
          </cell>
          <cell r="AT1861">
            <v>61</v>
          </cell>
          <cell r="AU1861">
            <v>76</v>
          </cell>
          <cell r="AV1861">
            <v>46</v>
          </cell>
          <cell r="AW1861">
            <v>78</v>
          </cell>
          <cell r="AX1861">
            <v>41</v>
          </cell>
          <cell r="AY1861">
            <v>82</v>
          </cell>
          <cell r="AZ1861">
            <v>46</v>
          </cell>
        </row>
        <row r="1862">
          <cell r="B1862">
            <v>36448</v>
          </cell>
          <cell r="C1862">
            <v>55</v>
          </cell>
          <cell r="D1862">
            <v>40</v>
          </cell>
          <cell r="E1862">
            <v>58</v>
          </cell>
          <cell r="F1862">
            <v>29</v>
          </cell>
          <cell r="G1862">
            <v>52</v>
          </cell>
          <cell r="H1862">
            <v>25</v>
          </cell>
          <cell r="I1862">
            <v>59</v>
          </cell>
          <cell r="J1862">
            <v>38</v>
          </cell>
          <cell r="K1862">
            <v>59</v>
          </cell>
          <cell r="L1862">
            <v>31</v>
          </cell>
          <cell r="M1862">
            <v>59</v>
          </cell>
          <cell r="N1862">
            <v>33</v>
          </cell>
          <cell r="O1862">
            <v>63</v>
          </cell>
          <cell r="P1862">
            <v>32</v>
          </cell>
          <cell r="Q1862">
            <v>53</v>
          </cell>
          <cell r="R1862">
            <v>34</v>
          </cell>
          <cell r="S1862">
            <v>50</v>
          </cell>
          <cell r="T1862">
            <v>32</v>
          </cell>
          <cell r="U1862">
            <v>42</v>
          </cell>
          <cell r="V1862">
            <v>31</v>
          </cell>
          <cell r="W1862">
            <v>45</v>
          </cell>
          <cell r="X1862">
            <v>19</v>
          </cell>
          <cell r="Y1862">
            <v>49</v>
          </cell>
          <cell r="Z1862">
            <v>33</v>
          </cell>
          <cell r="AA1862">
            <v>46</v>
          </cell>
          <cell r="AB1862">
            <v>30</v>
          </cell>
          <cell r="AC1862">
            <v>49</v>
          </cell>
          <cell r="AD1862">
            <v>30</v>
          </cell>
          <cell r="AE1862">
            <v>84</v>
          </cell>
          <cell r="AF1862">
            <v>52</v>
          </cell>
          <cell r="AG1862">
            <v>82</v>
          </cell>
          <cell r="AH1862">
            <v>53</v>
          </cell>
          <cell r="AI1862">
            <v>69</v>
          </cell>
          <cell r="AJ1862">
            <v>60</v>
          </cell>
          <cell r="AK1862">
            <v>84</v>
          </cell>
          <cell r="AL1862">
            <v>56</v>
          </cell>
          <cell r="AM1862">
            <v>69</v>
          </cell>
          <cell r="AN1862">
            <v>61</v>
          </cell>
          <cell r="AO1862">
            <v>69</v>
          </cell>
          <cell r="AP1862">
            <v>63</v>
          </cell>
          <cell r="AQ1862">
            <v>66</v>
          </cell>
          <cell r="AR1862">
            <v>37</v>
          </cell>
          <cell r="AS1862">
            <v>90</v>
          </cell>
          <cell r="AT1862">
            <v>60</v>
          </cell>
          <cell r="AU1862">
            <v>58</v>
          </cell>
          <cell r="AV1862">
            <v>36</v>
          </cell>
          <cell r="AW1862">
            <v>76</v>
          </cell>
          <cell r="AX1862">
            <v>39</v>
          </cell>
          <cell r="AY1862">
            <v>58</v>
          </cell>
          <cell r="AZ1862">
            <v>37</v>
          </cell>
        </row>
        <row r="1863">
          <cell r="B1863">
            <v>36449</v>
          </cell>
          <cell r="C1863">
            <v>59</v>
          </cell>
          <cell r="D1863">
            <v>36</v>
          </cell>
          <cell r="E1863">
            <v>58</v>
          </cell>
          <cell r="F1863">
            <v>24</v>
          </cell>
          <cell r="G1863">
            <v>52</v>
          </cell>
          <cell r="H1863">
            <v>18</v>
          </cell>
          <cell r="I1863">
            <v>67</v>
          </cell>
          <cell r="J1863">
            <v>37</v>
          </cell>
          <cell r="K1863">
            <v>69</v>
          </cell>
          <cell r="L1863">
            <v>32</v>
          </cell>
          <cell r="M1863">
            <v>69</v>
          </cell>
          <cell r="N1863">
            <v>31</v>
          </cell>
          <cell r="O1863">
            <v>75</v>
          </cell>
          <cell r="P1863">
            <v>27</v>
          </cell>
          <cell r="Q1863">
            <v>54</v>
          </cell>
          <cell r="R1863">
            <v>25</v>
          </cell>
          <cell r="S1863">
            <v>49</v>
          </cell>
          <cell r="T1863">
            <v>25</v>
          </cell>
          <cell r="U1863">
            <v>45</v>
          </cell>
          <cell r="V1863">
            <v>18</v>
          </cell>
          <cell r="W1863">
            <v>47</v>
          </cell>
          <cell r="X1863">
            <v>18</v>
          </cell>
          <cell r="Y1863">
            <v>34</v>
          </cell>
          <cell r="Z1863">
            <v>48</v>
          </cell>
          <cell r="AA1863" t="e">
            <v>#VALUE!</v>
          </cell>
          <cell r="AB1863">
            <v>32</v>
          </cell>
          <cell r="AC1863">
            <v>30</v>
          </cell>
          <cell r="AD1863" t="e">
            <v>#VALUE!</v>
          </cell>
          <cell r="AE1863">
            <v>82</v>
          </cell>
          <cell r="AF1863">
            <v>59</v>
          </cell>
          <cell r="AG1863">
            <v>80</v>
          </cell>
          <cell r="AH1863">
            <v>53</v>
          </cell>
          <cell r="AI1863">
            <v>71</v>
          </cell>
          <cell r="AJ1863">
            <v>60</v>
          </cell>
          <cell r="AK1863">
            <v>83</v>
          </cell>
          <cell r="AL1863">
            <v>54</v>
          </cell>
          <cell r="AM1863">
            <v>66</v>
          </cell>
          <cell r="AN1863">
            <v>60</v>
          </cell>
          <cell r="AO1863">
            <v>70</v>
          </cell>
          <cell r="AP1863">
            <v>60</v>
          </cell>
          <cell r="AQ1863">
            <v>57</v>
          </cell>
          <cell r="AR1863">
            <v>31</v>
          </cell>
          <cell r="AS1863">
            <v>78</v>
          </cell>
          <cell r="AT1863">
            <v>60</v>
          </cell>
          <cell r="AU1863">
            <v>51</v>
          </cell>
          <cell r="AV1863">
            <v>29</v>
          </cell>
          <cell r="AW1863">
            <v>53</v>
          </cell>
          <cell r="AX1863">
            <v>32</v>
          </cell>
          <cell r="AY1863">
            <v>37</v>
          </cell>
          <cell r="AZ1863">
            <v>26</v>
          </cell>
        </row>
        <row r="1864">
          <cell r="B1864">
            <v>36450</v>
          </cell>
          <cell r="C1864">
            <v>61</v>
          </cell>
          <cell r="D1864">
            <v>40</v>
          </cell>
          <cell r="E1864">
            <v>62</v>
          </cell>
          <cell r="F1864">
            <v>24</v>
          </cell>
          <cell r="G1864">
            <v>56</v>
          </cell>
          <cell r="H1864">
            <v>28</v>
          </cell>
          <cell r="I1864">
            <v>70</v>
          </cell>
          <cell r="J1864">
            <v>43</v>
          </cell>
          <cell r="K1864">
            <v>71</v>
          </cell>
          <cell r="L1864">
            <v>39</v>
          </cell>
          <cell r="M1864">
            <v>72</v>
          </cell>
          <cell r="N1864">
            <v>33</v>
          </cell>
          <cell r="O1864">
            <v>80</v>
          </cell>
          <cell r="P1864">
            <v>37</v>
          </cell>
          <cell r="Q1864">
            <v>58</v>
          </cell>
          <cell r="R1864">
            <v>31</v>
          </cell>
          <cell r="S1864">
            <v>56</v>
          </cell>
          <cell r="T1864">
            <v>16</v>
          </cell>
          <cell r="U1864">
            <v>50</v>
          </cell>
          <cell r="V1864">
            <v>31</v>
          </cell>
          <cell r="W1864">
            <v>57</v>
          </cell>
          <cell r="X1864">
            <v>33</v>
          </cell>
          <cell r="Y1864">
            <v>60</v>
          </cell>
          <cell r="Z1864">
            <v>34</v>
          </cell>
          <cell r="AA1864">
            <v>48</v>
          </cell>
          <cell r="AB1864">
            <v>20</v>
          </cell>
          <cell r="AC1864">
            <v>46</v>
          </cell>
          <cell r="AD1864">
            <v>20</v>
          </cell>
          <cell r="AE1864">
            <v>81</v>
          </cell>
          <cell r="AF1864">
            <v>45</v>
          </cell>
          <cell r="AG1864">
            <v>80</v>
          </cell>
          <cell r="AH1864">
            <v>53</v>
          </cell>
          <cell r="AI1864">
            <v>85</v>
          </cell>
          <cell r="AJ1864">
            <v>56</v>
          </cell>
          <cell r="AK1864">
            <v>83</v>
          </cell>
          <cell r="AL1864">
            <v>51</v>
          </cell>
          <cell r="AM1864">
            <v>72</v>
          </cell>
          <cell r="AN1864">
            <v>57</v>
          </cell>
          <cell r="AO1864">
            <v>77</v>
          </cell>
          <cell r="AP1864">
            <v>58</v>
          </cell>
          <cell r="AQ1864">
            <v>67</v>
          </cell>
          <cell r="AR1864">
            <v>29</v>
          </cell>
          <cell r="AS1864">
            <v>72</v>
          </cell>
          <cell r="AT1864">
            <v>52</v>
          </cell>
          <cell r="AU1864">
            <v>54</v>
          </cell>
          <cell r="AV1864">
            <v>29</v>
          </cell>
          <cell r="AW1864">
            <v>56</v>
          </cell>
          <cell r="AX1864">
            <v>32</v>
          </cell>
          <cell r="AY1864">
            <v>51</v>
          </cell>
          <cell r="AZ1864">
            <v>19</v>
          </cell>
        </row>
        <row r="1865">
          <cell r="B1865">
            <v>36451</v>
          </cell>
          <cell r="C1865">
            <v>63</v>
          </cell>
          <cell r="D1865">
            <v>44</v>
          </cell>
          <cell r="E1865">
            <v>65</v>
          </cell>
          <cell r="F1865">
            <v>30</v>
          </cell>
          <cell r="G1865">
            <v>60</v>
          </cell>
          <cell r="H1865">
            <v>28</v>
          </cell>
          <cell r="I1865">
            <v>73</v>
          </cell>
          <cell r="J1865">
            <v>42</v>
          </cell>
          <cell r="K1865">
            <v>77</v>
          </cell>
          <cell r="L1865">
            <v>39</v>
          </cell>
          <cell r="M1865">
            <v>72</v>
          </cell>
          <cell r="N1865">
            <v>33</v>
          </cell>
          <cell r="O1865">
            <v>78</v>
          </cell>
          <cell r="P1865">
            <v>38</v>
          </cell>
          <cell r="Q1865">
            <v>64</v>
          </cell>
          <cell r="R1865">
            <v>33</v>
          </cell>
          <cell r="S1865">
            <v>56</v>
          </cell>
          <cell r="T1865">
            <v>22</v>
          </cell>
          <cell r="U1865">
            <v>50</v>
          </cell>
          <cell r="V1865">
            <v>25</v>
          </cell>
          <cell r="W1865">
            <v>49</v>
          </cell>
          <cell r="X1865">
            <v>31</v>
          </cell>
          <cell r="Y1865">
            <v>53</v>
          </cell>
          <cell r="Z1865">
            <v>34</v>
          </cell>
          <cell r="AA1865">
            <v>41</v>
          </cell>
          <cell r="AB1865">
            <v>31</v>
          </cell>
          <cell r="AC1865">
            <v>41</v>
          </cell>
          <cell r="AD1865">
            <v>33</v>
          </cell>
          <cell r="AE1865">
            <v>78</v>
          </cell>
          <cell r="AF1865">
            <v>43</v>
          </cell>
          <cell r="AG1865">
            <v>70</v>
          </cell>
          <cell r="AH1865">
            <v>50</v>
          </cell>
          <cell r="AI1865">
            <v>88</v>
          </cell>
          <cell r="AJ1865">
            <v>52</v>
          </cell>
          <cell r="AK1865">
            <v>83</v>
          </cell>
          <cell r="AL1865">
            <v>53</v>
          </cell>
          <cell r="AM1865">
            <v>84</v>
          </cell>
          <cell r="AN1865">
            <v>58</v>
          </cell>
          <cell r="AO1865">
            <v>80</v>
          </cell>
          <cell r="AP1865">
            <v>55</v>
          </cell>
          <cell r="AQ1865">
            <v>73</v>
          </cell>
          <cell r="AR1865">
            <v>32</v>
          </cell>
          <cell r="AS1865">
            <v>77</v>
          </cell>
          <cell r="AT1865">
            <v>50</v>
          </cell>
          <cell r="AU1865">
            <v>59</v>
          </cell>
          <cell r="AV1865">
            <v>33</v>
          </cell>
          <cell r="AW1865">
            <v>62</v>
          </cell>
          <cell r="AX1865">
            <v>31</v>
          </cell>
          <cell r="AY1865">
            <v>43</v>
          </cell>
          <cell r="AZ1865">
            <v>32</v>
          </cell>
        </row>
        <row r="1866">
          <cell r="B1866">
            <v>36452</v>
          </cell>
          <cell r="C1866">
            <v>67</v>
          </cell>
          <cell r="D1866">
            <v>47</v>
          </cell>
          <cell r="E1866">
            <v>66</v>
          </cell>
          <cell r="F1866">
            <v>27</v>
          </cell>
          <cell r="G1866">
            <v>61</v>
          </cell>
          <cell r="H1866">
            <v>27</v>
          </cell>
          <cell r="I1866">
            <v>75</v>
          </cell>
          <cell r="J1866">
            <v>46</v>
          </cell>
          <cell r="K1866">
            <v>77</v>
          </cell>
          <cell r="L1866">
            <v>43</v>
          </cell>
          <cell r="M1866">
            <v>75</v>
          </cell>
          <cell r="N1866">
            <v>33</v>
          </cell>
          <cell r="O1866">
            <v>83</v>
          </cell>
          <cell r="P1866">
            <v>36</v>
          </cell>
          <cell r="Q1866">
            <v>63</v>
          </cell>
          <cell r="R1866">
            <v>38</v>
          </cell>
          <cell r="S1866">
            <v>60</v>
          </cell>
          <cell r="T1866">
            <v>20</v>
          </cell>
          <cell r="U1866">
            <v>59</v>
          </cell>
          <cell r="V1866">
            <v>21</v>
          </cell>
          <cell r="W1866">
            <v>62</v>
          </cell>
          <cell r="X1866">
            <v>34</v>
          </cell>
          <cell r="Y1866">
            <v>60</v>
          </cell>
          <cell r="Z1866">
            <v>28</v>
          </cell>
          <cell r="AA1866">
            <v>53</v>
          </cell>
          <cell r="AB1866">
            <v>29</v>
          </cell>
          <cell r="AC1866">
            <v>50</v>
          </cell>
          <cell r="AD1866">
            <v>26</v>
          </cell>
          <cell r="AE1866">
            <v>80</v>
          </cell>
          <cell r="AF1866">
            <v>44</v>
          </cell>
          <cell r="AG1866">
            <v>70</v>
          </cell>
          <cell r="AH1866">
            <v>47</v>
          </cell>
          <cell r="AI1866">
            <v>91</v>
          </cell>
          <cell r="AJ1866">
            <v>51</v>
          </cell>
          <cell r="AK1866">
            <v>84</v>
          </cell>
          <cell r="AL1866">
            <v>50</v>
          </cell>
          <cell r="AM1866">
            <v>85</v>
          </cell>
          <cell r="AN1866">
            <v>57</v>
          </cell>
          <cell r="AO1866">
            <v>80</v>
          </cell>
          <cell r="AP1866">
            <v>56</v>
          </cell>
          <cell r="AQ1866">
            <v>76</v>
          </cell>
          <cell r="AR1866">
            <v>33</v>
          </cell>
          <cell r="AS1866">
            <v>81</v>
          </cell>
          <cell r="AT1866">
            <v>54</v>
          </cell>
          <cell r="AU1866">
            <v>60</v>
          </cell>
          <cell r="AV1866">
            <v>33</v>
          </cell>
          <cell r="AW1866">
            <v>61</v>
          </cell>
          <cell r="AX1866">
            <v>29</v>
          </cell>
          <cell r="AY1866">
            <v>53</v>
          </cell>
          <cell r="AZ1866">
            <v>32</v>
          </cell>
        </row>
        <row r="1867">
          <cell r="B1867">
            <v>36453</v>
          </cell>
          <cell r="C1867">
            <v>64</v>
          </cell>
          <cell r="D1867">
            <v>41</v>
          </cell>
          <cell r="E1867">
            <v>65</v>
          </cell>
          <cell r="F1867">
            <v>26</v>
          </cell>
          <cell r="G1867">
            <v>64</v>
          </cell>
          <cell r="H1867">
            <v>30</v>
          </cell>
          <cell r="I1867">
            <v>73</v>
          </cell>
          <cell r="J1867">
            <v>40</v>
          </cell>
          <cell r="K1867">
            <v>73</v>
          </cell>
          <cell r="L1867">
            <v>37</v>
          </cell>
          <cell r="M1867">
            <v>73</v>
          </cell>
          <cell r="N1867">
            <v>33</v>
          </cell>
          <cell r="O1867">
            <v>80</v>
          </cell>
          <cell r="P1867">
            <v>37</v>
          </cell>
          <cell r="Q1867">
            <v>67</v>
          </cell>
          <cell r="R1867">
            <v>40</v>
          </cell>
          <cell r="S1867">
            <v>65</v>
          </cell>
          <cell r="T1867">
            <v>22</v>
          </cell>
          <cell r="U1867">
            <v>69</v>
          </cell>
          <cell r="V1867">
            <v>24</v>
          </cell>
          <cell r="W1867">
            <v>71</v>
          </cell>
          <cell r="X1867">
            <v>39</v>
          </cell>
          <cell r="Y1867">
            <v>72</v>
          </cell>
          <cell r="Z1867">
            <v>41</v>
          </cell>
          <cell r="AA1867">
            <v>66</v>
          </cell>
          <cell r="AB1867">
            <v>32</v>
          </cell>
          <cell r="AC1867">
            <v>64</v>
          </cell>
          <cell r="AD1867">
            <v>35</v>
          </cell>
          <cell r="AE1867">
            <v>83</v>
          </cell>
          <cell r="AF1867">
            <v>44</v>
          </cell>
          <cell r="AG1867">
            <v>78</v>
          </cell>
          <cell r="AH1867">
            <v>51</v>
          </cell>
          <cell r="AI1867">
            <v>95</v>
          </cell>
          <cell r="AJ1867">
            <v>55</v>
          </cell>
          <cell r="AK1867">
            <v>85</v>
          </cell>
          <cell r="AL1867">
            <v>50</v>
          </cell>
          <cell r="AM1867">
            <v>95</v>
          </cell>
          <cell r="AN1867">
            <v>61</v>
          </cell>
          <cell r="AO1867">
            <v>89</v>
          </cell>
          <cell r="AP1867">
            <v>59</v>
          </cell>
          <cell r="AQ1867">
            <v>78</v>
          </cell>
          <cell r="AR1867">
            <v>33</v>
          </cell>
          <cell r="AS1867">
            <v>82</v>
          </cell>
          <cell r="AT1867">
            <v>53</v>
          </cell>
          <cell r="AU1867">
            <v>65</v>
          </cell>
          <cell r="AV1867">
            <v>35</v>
          </cell>
          <cell r="AW1867">
            <v>66</v>
          </cell>
          <cell r="AX1867">
            <v>32</v>
          </cell>
          <cell r="AY1867">
            <v>66</v>
          </cell>
          <cell r="AZ1867">
            <v>35</v>
          </cell>
        </row>
        <row r="1868">
          <cell r="B1868">
            <v>36454</v>
          </cell>
          <cell r="C1868">
            <v>67</v>
          </cell>
          <cell r="D1868">
            <v>41</v>
          </cell>
          <cell r="E1868">
            <v>68</v>
          </cell>
          <cell r="F1868">
            <v>26</v>
          </cell>
          <cell r="G1868">
            <v>65</v>
          </cell>
          <cell r="H1868">
            <v>31</v>
          </cell>
          <cell r="I1868">
            <v>72</v>
          </cell>
          <cell r="J1868">
            <v>42</v>
          </cell>
          <cell r="K1868">
            <v>71</v>
          </cell>
          <cell r="L1868">
            <v>37</v>
          </cell>
          <cell r="M1868">
            <v>73</v>
          </cell>
          <cell r="N1868">
            <v>32</v>
          </cell>
          <cell r="O1868">
            <v>79</v>
          </cell>
          <cell r="P1868">
            <v>38</v>
          </cell>
          <cell r="Q1868">
            <v>71</v>
          </cell>
          <cell r="R1868">
            <v>40</v>
          </cell>
          <cell r="S1868">
            <v>68</v>
          </cell>
          <cell r="T1868">
            <v>22</v>
          </cell>
          <cell r="U1868">
            <v>71</v>
          </cell>
          <cell r="V1868">
            <v>31</v>
          </cell>
          <cell r="W1868">
            <v>74</v>
          </cell>
          <cell r="X1868">
            <v>41</v>
          </cell>
          <cell r="Y1868">
            <v>75</v>
          </cell>
          <cell r="Z1868">
            <v>48</v>
          </cell>
          <cell r="AA1868">
            <v>69</v>
          </cell>
          <cell r="AB1868">
            <v>34</v>
          </cell>
          <cell r="AC1868">
            <v>67</v>
          </cell>
          <cell r="AD1868">
            <v>38</v>
          </cell>
          <cell r="AE1868">
            <v>83</v>
          </cell>
          <cell r="AF1868">
            <v>46</v>
          </cell>
          <cell r="AG1868">
            <v>77</v>
          </cell>
          <cell r="AH1868">
            <v>53</v>
          </cell>
          <cell r="AI1868">
            <v>94</v>
          </cell>
          <cell r="AJ1868">
            <v>56</v>
          </cell>
          <cell r="AK1868">
            <v>87</v>
          </cell>
          <cell r="AL1868">
            <v>51</v>
          </cell>
          <cell r="AM1868">
            <v>91</v>
          </cell>
          <cell r="AN1868">
            <v>63</v>
          </cell>
          <cell r="AO1868">
            <v>87</v>
          </cell>
          <cell r="AP1868">
            <v>61</v>
          </cell>
          <cell r="AQ1868">
            <v>77</v>
          </cell>
          <cell r="AR1868">
            <v>34</v>
          </cell>
          <cell r="AS1868">
            <v>85</v>
          </cell>
          <cell r="AT1868">
            <v>52</v>
          </cell>
          <cell r="AU1868">
            <v>67</v>
          </cell>
          <cell r="AV1868">
            <v>36</v>
          </cell>
          <cell r="AW1868">
            <v>70</v>
          </cell>
          <cell r="AX1868">
            <v>35</v>
          </cell>
          <cell r="AY1868">
            <v>70</v>
          </cell>
          <cell r="AZ1868">
            <v>44</v>
          </cell>
        </row>
        <row r="1869">
          <cell r="B1869">
            <v>36455</v>
          </cell>
          <cell r="C1869">
            <v>66</v>
          </cell>
          <cell r="D1869">
            <v>42</v>
          </cell>
          <cell r="E1869">
            <v>68</v>
          </cell>
          <cell r="F1869">
            <v>32</v>
          </cell>
          <cell r="G1869">
            <v>65</v>
          </cell>
          <cell r="H1869">
            <v>38</v>
          </cell>
          <cell r="I1869">
            <v>73</v>
          </cell>
          <cell r="J1869">
            <v>41</v>
          </cell>
          <cell r="K1869">
            <v>71</v>
          </cell>
          <cell r="L1869">
            <v>37</v>
          </cell>
          <cell r="M1869">
            <v>74</v>
          </cell>
          <cell r="N1869">
            <v>34</v>
          </cell>
          <cell r="O1869">
            <v>75</v>
          </cell>
          <cell r="P1869">
            <v>38</v>
          </cell>
          <cell r="Q1869">
            <v>73</v>
          </cell>
          <cell r="R1869">
            <v>42</v>
          </cell>
          <cell r="S1869">
            <v>71</v>
          </cell>
          <cell r="T1869">
            <v>23</v>
          </cell>
          <cell r="U1869">
            <v>66</v>
          </cell>
          <cell r="V1869">
            <v>26</v>
          </cell>
          <cell r="W1869">
            <v>73</v>
          </cell>
          <cell r="X1869">
            <v>31</v>
          </cell>
          <cell r="Y1869">
            <v>71</v>
          </cell>
          <cell r="Z1869">
            <v>41</v>
          </cell>
          <cell r="AA1869">
            <v>68</v>
          </cell>
          <cell r="AB1869">
            <v>28</v>
          </cell>
          <cell r="AC1869">
            <v>33</v>
          </cell>
          <cell r="AD1869">
            <v>68</v>
          </cell>
          <cell r="AE1869">
            <v>83</v>
          </cell>
          <cell r="AF1869">
            <v>45</v>
          </cell>
          <cell r="AG1869">
            <v>68</v>
          </cell>
          <cell r="AH1869">
            <v>52</v>
          </cell>
          <cell r="AI1869">
            <v>82</v>
          </cell>
          <cell r="AJ1869">
            <v>55</v>
          </cell>
          <cell r="AK1869">
            <v>85</v>
          </cell>
          <cell r="AL1869">
            <v>50</v>
          </cell>
          <cell r="AM1869">
            <v>83</v>
          </cell>
          <cell r="AN1869">
            <v>58</v>
          </cell>
          <cell r="AO1869">
            <v>79</v>
          </cell>
          <cell r="AP1869">
            <v>58</v>
          </cell>
          <cell r="AQ1869">
            <v>78</v>
          </cell>
          <cell r="AR1869">
            <v>32</v>
          </cell>
          <cell r="AS1869">
            <v>85</v>
          </cell>
          <cell r="AT1869">
            <v>53</v>
          </cell>
          <cell r="AU1869">
            <v>68</v>
          </cell>
          <cell r="AV1869">
            <v>35</v>
          </cell>
          <cell r="AW1869">
            <v>72</v>
          </cell>
          <cell r="AX1869">
            <v>37</v>
          </cell>
          <cell r="AY1869">
            <v>70</v>
          </cell>
          <cell r="AZ1869">
            <v>35</v>
          </cell>
        </row>
        <row r="1870">
          <cell r="B1870">
            <v>36456</v>
          </cell>
          <cell r="C1870">
            <v>55</v>
          </cell>
          <cell r="D1870">
            <v>45</v>
          </cell>
          <cell r="E1870">
            <v>65</v>
          </cell>
          <cell r="F1870">
            <v>31</v>
          </cell>
          <cell r="G1870">
            <v>70</v>
          </cell>
          <cell r="H1870">
            <v>40</v>
          </cell>
          <cell r="I1870">
            <v>59</v>
          </cell>
          <cell r="J1870">
            <v>43</v>
          </cell>
          <cell r="K1870">
            <v>60</v>
          </cell>
          <cell r="L1870">
            <v>37</v>
          </cell>
          <cell r="M1870">
            <v>61</v>
          </cell>
          <cell r="N1870">
            <v>39</v>
          </cell>
          <cell r="O1870">
            <v>72</v>
          </cell>
          <cell r="P1870">
            <v>36</v>
          </cell>
          <cell r="Q1870">
            <v>68</v>
          </cell>
          <cell r="R1870">
            <v>44</v>
          </cell>
          <cell r="S1870">
            <v>72</v>
          </cell>
          <cell r="T1870">
            <v>23</v>
          </cell>
          <cell r="U1870">
            <v>62</v>
          </cell>
          <cell r="V1870">
            <v>23</v>
          </cell>
          <cell r="W1870">
            <v>77</v>
          </cell>
          <cell r="X1870">
            <v>44</v>
          </cell>
          <cell r="Y1870">
            <v>75</v>
          </cell>
          <cell r="Z1870">
            <v>33</v>
          </cell>
          <cell r="AA1870">
            <v>69</v>
          </cell>
          <cell r="AB1870">
            <v>23</v>
          </cell>
          <cell r="AC1870">
            <v>70</v>
          </cell>
          <cell r="AD1870">
            <v>33</v>
          </cell>
          <cell r="AE1870">
            <v>73</v>
          </cell>
          <cell r="AF1870">
            <v>50</v>
          </cell>
          <cell r="AG1870">
            <v>62</v>
          </cell>
          <cell r="AH1870">
            <v>52</v>
          </cell>
          <cell r="AI1870">
            <v>83</v>
          </cell>
          <cell r="AJ1870">
            <v>55</v>
          </cell>
          <cell r="AK1870">
            <v>83</v>
          </cell>
          <cell r="AL1870">
            <v>53</v>
          </cell>
          <cell r="AM1870">
            <v>71</v>
          </cell>
          <cell r="AN1870">
            <v>58</v>
          </cell>
          <cell r="AO1870">
            <v>78</v>
          </cell>
          <cell r="AP1870">
            <v>55</v>
          </cell>
          <cell r="AQ1870">
            <v>76</v>
          </cell>
          <cell r="AR1870">
            <v>40</v>
          </cell>
          <cell r="AS1870">
            <v>83</v>
          </cell>
          <cell r="AT1870">
            <v>53</v>
          </cell>
          <cell r="AU1870">
            <v>68</v>
          </cell>
          <cell r="AV1870">
            <v>39</v>
          </cell>
          <cell r="AW1870">
            <v>71</v>
          </cell>
          <cell r="AX1870">
            <v>36</v>
          </cell>
          <cell r="AY1870">
            <v>71</v>
          </cell>
          <cell r="AZ1870">
            <v>39</v>
          </cell>
        </row>
        <row r="1871">
          <cell r="B1871">
            <v>36457</v>
          </cell>
          <cell r="C1871">
            <v>58</v>
          </cell>
          <cell r="D1871">
            <v>45</v>
          </cell>
          <cell r="E1871">
            <v>61</v>
          </cell>
          <cell r="F1871">
            <v>36</v>
          </cell>
          <cell r="G1871">
            <v>59</v>
          </cell>
          <cell r="H1871">
            <v>35</v>
          </cell>
          <cell r="I1871">
            <v>62</v>
          </cell>
          <cell r="J1871">
            <v>45</v>
          </cell>
          <cell r="K1871">
            <v>64</v>
          </cell>
          <cell r="L1871">
            <v>44</v>
          </cell>
          <cell r="M1871">
            <v>63</v>
          </cell>
          <cell r="N1871">
            <v>44</v>
          </cell>
          <cell r="O1871">
            <v>71</v>
          </cell>
          <cell r="P1871">
            <v>45</v>
          </cell>
          <cell r="Q1871">
            <v>67</v>
          </cell>
          <cell r="R1871">
            <v>38</v>
          </cell>
          <cell r="S1871">
            <v>71</v>
          </cell>
          <cell r="T1871">
            <v>24</v>
          </cell>
          <cell r="U1871">
            <v>63</v>
          </cell>
          <cell r="V1871">
            <v>26</v>
          </cell>
          <cell r="W1871">
            <v>65</v>
          </cell>
          <cell r="X1871">
            <v>32</v>
          </cell>
          <cell r="Y1871">
            <v>79</v>
          </cell>
          <cell r="Z1871">
            <v>47</v>
          </cell>
          <cell r="AA1871">
            <v>73</v>
          </cell>
          <cell r="AB1871">
            <v>34</v>
          </cell>
          <cell r="AC1871">
            <v>72</v>
          </cell>
          <cell r="AD1871">
            <v>33</v>
          </cell>
          <cell r="AE1871">
            <v>75</v>
          </cell>
          <cell r="AF1871">
            <v>43</v>
          </cell>
          <cell r="AG1871">
            <v>66</v>
          </cell>
          <cell r="AH1871">
            <v>52</v>
          </cell>
          <cell r="AI1871">
            <v>85</v>
          </cell>
          <cell r="AJ1871">
            <v>55</v>
          </cell>
          <cell r="AK1871">
            <v>77</v>
          </cell>
          <cell r="AL1871">
            <v>49</v>
          </cell>
          <cell r="AM1871">
            <v>85</v>
          </cell>
          <cell r="AN1871">
            <v>58</v>
          </cell>
          <cell r="AO1871">
            <v>76</v>
          </cell>
          <cell r="AP1871">
            <v>58</v>
          </cell>
          <cell r="AQ1871">
            <v>76</v>
          </cell>
          <cell r="AR1871">
            <v>33</v>
          </cell>
          <cell r="AS1871">
            <v>83</v>
          </cell>
          <cell r="AT1871">
            <v>53</v>
          </cell>
          <cell r="AU1871">
            <v>71</v>
          </cell>
          <cell r="AV1871">
            <v>37</v>
          </cell>
          <cell r="AW1871">
            <v>70</v>
          </cell>
          <cell r="AX1871">
            <v>35</v>
          </cell>
          <cell r="AY1871">
            <v>79</v>
          </cell>
          <cell r="AZ1871">
            <v>37</v>
          </cell>
        </row>
        <row r="1872">
          <cell r="B1872">
            <v>36458</v>
          </cell>
          <cell r="C1872">
            <v>54</v>
          </cell>
          <cell r="D1872">
            <v>45</v>
          </cell>
          <cell r="E1872">
            <v>52</v>
          </cell>
          <cell r="F1872">
            <v>36</v>
          </cell>
          <cell r="G1872">
            <v>55</v>
          </cell>
          <cell r="H1872">
            <v>40</v>
          </cell>
          <cell r="I1872">
            <v>57</v>
          </cell>
          <cell r="J1872">
            <v>47</v>
          </cell>
          <cell r="K1872">
            <v>58</v>
          </cell>
          <cell r="L1872">
            <v>42</v>
          </cell>
          <cell r="M1872">
            <v>60</v>
          </cell>
          <cell r="N1872">
            <v>39</v>
          </cell>
          <cell r="O1872">
            <v>72</v>
          </cell>
          <cell r="P1872">
            <v>36</v>
          </cell>
          <cell r="Q1872">
            <v>74</v>
          </cell>
          <cell r="R1872">
            <v>39</v>
          </cell>
          <cell r="S1872">
            <v>73</v>
          </cell>
          <cell r="T1872">
            <v>26</v>
          </cell>
          <cell r="U1872">
            <v>65</v>
          </cell>
          <cell r="V1872">
            <v>30</v>
          </cell>
          <cell r="W1872">
            <v>69</v>
          </cell>
          <cell r="X1872">
            <v>28</v>
          </cell>
          <cell r="Y1872">
            <v>69</v>
          </cell>
          <cell r="Z1872">
            <v>38</v>
          </cell>
          <cell r="AA1872">
            <v>71</v>
          </cell>
          <cell r="AB1872">
            <v>24</v>
          </cell>
          <cell r="AC1872">
            <v>66</v>
          </cell>
          <cell r="AD1872">
            <v>38</v>
          </cell>
          <cell r="AE1872">
            <v>77</v>
          </cell>
          <cell r="AF1872">
            <v>42</v>
          </cell>
          <cell r="AG1872">
            <v>68</v>
          </cell>
          <cell r="AH1872">
            <v>47</v>
          </cell>
          <cell r="AI1872">
            <v>88</v>
          </cell>
          <cell r="AJ1872">
            <v>59</v>
          </cell>
          <cell r="AK1872">
            <v>80</v>
          </cell>
          <cell r="AL1872">
            <v>50</v>
          </cell>
          <cell r="AM1872">
            <v>77</v>
          </cell>
          <cell r="AN1872">
            <v>62</v>
          </cell>
          <cell r="AO1872">
            <v>79</v>
          </cell>
          <cell r="AP1872">
            <v>63</v>
          </cell>
          <cell r="AQ1872">
            <v>78</v>
          </cell>
          <cell r="AR1872">
            <v>34</v>
          </cell>
          <cell r="AS1872">
            <v>84</v>
          </cell>
          <cell r="AT1872">
            <v>55</v>
          </cell>
          <cell r="AU1872">
            <v>71</v>
          </cell>
          <cell r="AV1872">
            <v>39</v>
          </cell>
          <cell r="AW1872">
            <v>71</v>
          </cell>
          <cell r="AX1872">
            <v>36</v>
          </cell>
          <cell r="AY1872">
            <v>73</v>
          </cell>
          <cell r="AZ1872">
            <v>43</v>
          </cell>
        </row>
        <row r="1873">
          <cell r="B1873">
            <v>36459</v>
          </cell>
          <cell r="C1873">
            <v>53</v>
          </cell>
          <cell r="D1873">
            <v>41</v>
          </cell>
          <cell r="E1873">
            <v>53</v>
          </cell>
          <cell r="F1873">
            <v>25</v>
          </cell>
          <cell r="G1873">
            <v>50</v>
          </cell>
          <cell r="H1873">
            <v>35</v>
          </cell>
          <cell r="I1873">
            <v>55</v>
          </cell>
          <cell r="J1873">
            <v>41</v>
          </cell>
          <cell r="K1873">
            <v>54</v>
          </cell>
          <cell r="L1873">
            <v>34</v>
          </cell>
          <cell r="M1873">
            <v>53</v>
          </cell>
          <cell r="N1873">
            <v>33</v>
          </cell>
          <cell r="O1873">
            <v>60</v>
          </cell>
          <cell r="P1873">
            <v>42</v>
          </cell>
          <cell r="Q1873">
            <v>75</v>
          </cell>
          <cell r="R1873">
            <v>39</v>
          </cell>
          <cell r="S1873">
            <v>75</v>
          </cell>
          <cell r="T1873">
            <v>29</v>
          </cell>
          <cell r="U1873">
            <v>64</v>
          </cell>
          <cell r="V1873">
            <v>41</v>
          </cell>
          <cell r="W1873">
            <v>63</v>
          </cell>
          <cell r="X1873">
            <v>32</v>
          </cell>
          <cell r="Y1873">
            <v>72</v>
          </cell>
          <cell r="Z1873">
            <v>47</v>
          </cell>
          <cell r="AA1873">
            <v>73</v>
          </cell>
          <cell r="AB1873">
            <v>42</v>
          </cell>
          <cell r="AC1873">
            <v>74</v>
          </cell>
          <cell r="AD1873">
            <v>39</v>
          </cell>
          <cell r="AE1873">
            <v>76</v>
          </cell>
          <cell r="AF1873">
            <v>44</v>
          </cell>
          <cell r="AG1873">
            <v>62</v>
          </cell>
          <cell r="AH1873">
            <v>52</v>
          </cell>
          <cell r="AI1873">
            <v>78</v>
          </cell>
          <cell r="AJ1873">
            <v>57</v>
          </cell>
          <cell r="AK1873">
            <v>81</v>
          </cell>
          <cell r="AL1873">
            <v>50</v>
          </cell>
          <cell r="AM1873">
            <v>67</v>
          </cell>
          <cell r="AN1873">
            <v>59</v>
          </cell>
          <cell r="AO1873">
            <v>73</v>
          </cell>
          <cell r="AP1873">
            <v>61</v>
          </cell>
          <cell r="AQ1873">
            <v>72</v>
          </cell>
          <cell r="AR1873">
            <v>34</v>
          </cell>
          <cell r="AS1873">
            <v>82</v>
          </cell>
          <cell r="AT1873">
            <v>56</v>
          </cell>
          <cell r="AU1873">
            <v>73</v>
          </cell>
          <cell r="AV1873">
            <v>42</v>
          </cell>
          <cell r="AW1873">
            <v>70</v>
          </cell>
          <cell r="AX1873">
            <v>33</v>
          </cell>
          <cell r="AY1873">
            <v>80</v>
          </cell>
          <cell r="AZ1873">
            <v>46</v>
          </cell>
        </row>
        <row r="1874">
          <cell r="B1874">
            <v>36460</v>
          </cell>
          <cell r="C1874">
            <v>54</v>
          </cell>
          <cell r="D1874">
            <v>40</v>
          </cell>
          <cell r="E1874">
            <v>42</v>
          </cell>
          <cell r="F1874">
            <v>22</v>
          </cell>
          <cell r="G1874">
            <v>48</v>
          </cell>
          <cell r="H1874">
            <v>34</v>
          </cell>
          <cell r="I1874">
            <v>59</v>
          </cell>
          <cell r="J1874">
            <v>41</v>
          </cell>
          <cell r="K1874">
            <v>57</v>
          </cell>
          <cell r="L1874">
            <v>38</v>
          </cell>
          <cell r="M1874">
            <v>60</v>
          </cell>
          <cell r="N1874">
            <v>36</v>
          </cell>
          <cell r="O1874">
            <v>58</v>
          </cell>
          <cell r="P1874">
            <v>42</v>
          </cell>
          <cell r="Q1874">
            <v>63</v>
          </cell>
          <cell r="R1874">
            <v>31</v>
          </cell>
          <cell r="S1874">
            <v>64</v>
          </cell>
          <cell r="T1874">
            <v>38</v>
          </cell>
          <cell r="U1874">
            <v>51</v>
          </cell>
          <cell r="V1874">
            <v>37</v>
          </cell>
          <cell r="W1874">
            <v>44</v>
          </cell>
          <cell r="X1874">
            <v>30</v>
          </cell>
          <cell r="Y1874">
            <v>49</v>
          </cell>
          <cell r="Z1874">
            <v>31</v>
          </cell>
          <cell r="AA1874">
            <v>56</v>
          </cell>
          <cell r="AB1874">
            <v>22</v>
          </cell>
          <cell r="AC1874">
            <v>66</v>
          </cell>
          <cell r="AD1874">
            <v>28</v>
          </cell>
          <cell r="AE1874">
            <v>70</v>
          </cell>
          <cell r="AF1874">
            <v>52</v>
          </cell>
          <cell r="AG1874">
            <v>69</v>
          </cell>
          <cell r="AH1874">
            <v>54</v>
          </cell>
          <cell r="AI1874">
            <v>71</v>
          </cell>
          <cell r="AJ1874">
            <v>57</v>
          </cell>
          <cell r="AK1874">
            <v>81</v>
          </cell>
          <cell r="AL1874">
            <v>50</v>
          </cell>
          <cell r="AM1874">
            <v>67</v>
          </cell>
          <cell r="AN1874">
            <v>59</v>
          </cell>
          <cell r="AO1874">
            <v>69</v>
          </cell>
          <cell r="AP1874">
            <v>59</v>
          </cell>
          <cell r="AQ1874">
            <v>70</v>
          </cell>
          <cell r="AR1874">
            <v>39</v>
          </cell>
          <cell r="AS1874">
            <v>83</v>
          </cell>
          <cell r="AT1874">
            <v>57</v>
          </cell>
          <cell r="AU1874">
            <v>67</v>
          </cell>
          <cell r="AV1874">
            <v>44</v>
          </cell>
          <cell r="AW1874">
            <v>70</v>
          </cell>
          <cell r="AX1874">
            <v>44</v>
          </cell>
          <cell r="AY1874">
            <v>75</v>
          </cell>
          <cell r="AZ1874">
            <v>46</v>
          </cell>
        </row>
        <row r="1875">
          <cell r="B1875">
            <v>36461</v>
          </cell>
          <cell r="C1875">
            <v>55</v>
          </cell>
          <cell r="D1875">
            <v>47</v>
          </cell>
          <cell r="E1875">
            <v>56</v>
          </cell>
          <cell r="F1875">
            <v>35</v>
          </cell>
          <cell r="G1875">
            <v>53</v>
          </cell>
          <cell r="H1875">
            <v>41</v>
          </cell>
          <cell r="I1875">
            <v>58</v>
          </cell>
          <cell r="J1875">
            <v>47</v>
          </cell>
          <cell r="K1875">
            <v>59</v>
          </cell>
          <cell r="L1875">
            <v>45</v>
          </cell>
          <cell r="M1875">
            <v>58</v>
          </cell>
          <cell r="N1875">
            <v>42</v>
          </cell>
          <cell r="O1875">
            <v>54</v>
          </cell>
          <cell r="P1875">
            <v>48</v>
          </cell>
          <cell r="Q1875">
            <v>58</v>
          </cell>
          <cell r="R1875">
            <v>44</v>
          </cell>
          <cell r="S1875">
            <v>65</v>
          </cell>
          <cell r="T1875">
            <v>38</v>
          </cell>
          <cell r="U1875">
            <v>54</v>
          </cell>
          <cell r="V1875">
            <v>38</v>
          </cell>
          <cell r="W1875">
            <v>57</v>
          </cell>
          <cell r="X1875">
            <v>39</v>
          </cell>
          <cell r="Y1875">
            <v>53</v>
          </cell>
          <cell r="Z1875">
            <v>31</v>
          </cell>
          <cell r="AA1875">
            <v>66</v>
          </cell>
          <cell r="AB1875">
            <v>19</v>
          </cell>
          <cell r="AC1875">
            <v>59</v>
          </cell>
          <cell r="AD1875">
            <v>28</v>
          </cell>
          <cell r="AE1875">
            <v>68</v>
          </cell>
          <cell r="AF1875">
            <v>51</v>
          </cell>
          <cell r="AG1875">
            <v>65</v>
          </cell>
          <cell r="AH1875">
            <v>53</v>
          </cell>
          <cell r="AI1875">
            <v>70</v>
          </cell>
          <cell r="AJ1875">
            <v>60</v>
          </cell>
          <cell r="AK1875">
            <v>73</v>
          </cell>
          <cell r="AL1875">
            <v>54</v>
          </cell>
          <cell r="AM1875">
            <v>64</v>
          </cell>
          <cell r="AN1875">
            <v>60</v>
          </cell>
          <cell r="AO1875">
            <v>67</v>
          </cell>
          <cell r="AP1875">
            <v>59</v>
          </cell>
          <cell r="AQ1875">
            <v>60</v>
          </cell>
          <cell r="AR1875">
            <v>50</v>
          </cell>
          <cell r="AS1875">
            <v>82</v>
          </cell>
          <cell r="AT1875">
            <v>66</v>
          </cell>
          <cell r="AU1875">
            <v>67</v>
          </cell>
          <cell r="AV1875">
            <v>41</v>
          </cell>
          <cell r="AW1875">
            <v>65</v>
          </cell>
          <cell r="AX1875">
            <v>38</v>
          </cell>
          <cell r="AY1875">
            <v>63</v>
          </cell>
          <cell r="AZ1875">
            <v>28</v>
          </cell>
        </row>
        <row r="1876">
          <cell r="B1876">
            <v>36462</v>
          </cell>
          <cell r="C1876">
            <v>52</v>
          </cell>
          <cell r="D1876">
            <v>46</v>
          </cell>
          <cell r="E1876">
            <v>52</v>
          </cell>
          <cell r="F1876">
            <v>33</v>
          </cell>
          <cell r="G1876">
            <v>50</v>
          </cell>
          <cell r="H1876">
            <v>34</v>
          </cell>
          <cell r="I1876">
            <v>57</v>
          </cell>
          <cell r="J1876">
            <v>48</v>
          </cell>
          <cell r="K1876">
            <v>61</v>
          </cell>
          <cell r="L1876">
            <v>44</v>
          </cell>
          <cell r="M1876">
            <v>59</v>
          </cell>
          <cell r="N1876">
            <v>39</v>
          </cell>
          <cell r="O1876">
            <v>59</v>
          </cell>
          <cell r="P1876">
            <v>41</v>
          </cell>
          <cell r="Q1876">
            <v>53</v>
          </cell>
          <cell r="R1876">
            <v>36</v>
          </cell>
          <cell r="S1876">
            <v>48</v>
          </cell>
          <cell r="T1876">
            <v>31</v>
          </cell>
          <cell r="U1876">
            <v>49</v>
          </cell>
          <cell r="V1876">
            <v>38</v>
          </cell>
          <cell r="W1876">
            <v>53</v>
          </cell>
          <cell r="X1876">
            <v>37</v>
          </cell>
          <cell r="Y1876">
            <v>58</v>
          </cell>
          <cell r="Z1876">
            <v>39</v>
          </cell>
          <cell r="AA1876">
            <v>54</v>
          </cell>
          <cell r="AB1876">
            <v>23</v>
          </cell>
          <cell r="AC1876">
            <v>48</v>
          </cell>
          <cell r="AD1876">
            <v>33</v>
          </cell>
          <cell r="AE1876">
            <v>71</v>
          </cell>
          <cell r="AF1876">
            <v>47</v>
          </cell>
          <cell r="AG1876">
            <v>69</v>
          </cell>
          <cell r="AH1876">
            <v>48</v>
          </cell>
          <cell r="AI1876">
            <v>84</v>
          </cell>
          <cell r="AJ1876">
            <v>59</v>
          </cell>
          <cell r="AK1876">
            <v>70</v>
          </cell>
          <cell r="AL1876">
            <v>46</v>
          </cell>
          <cell r="AM1876">
            <v>72</v>
          </cell>
          <cell r="AN1876">
            <v>58</v>
          </cell>
          <cell r="AO1876">
            <v>73</v>
          </cell>
          <cell r="AP1876">
            <v>62</v>
          </cell>
          <cell r="AQ1876">
            <v>61</v>
          </cell>
          <cell r="AR1876">
            <v>31</v>
          </cell>
          <cell r="AS1876">
            <v>73</v>
          </cell>
          <cell r="AT1876">
            <v>57</v>
          </cell>
          <cell r="AU1876">
            <v>51</v>
          </cell>
          <cell r="AV1876">
            <v>34</v>
          </cell>
          <cell r="AW1876">
            <v>54</v>
          </cell>
          <cell r="AX1876">
            <v>33</v>
          </cell>
          <cell r="AY1876">
            <v>55</v>
          </cell>
          <cell r="AZ1876">
            <v>34</v>
          </cell>
        </row>
        <row r="1877">
          <cell r="B1877">
            <v>36463</v>
          </cell>
          <cell r="C1877">
            <v>58</v>
          </cell>
          <cell r="D1877">
            <v>48</v>
          </cell>
          <cell r="E1877">
            <v>57</v>
          </cell>
          <cell r="F1877">
            <v>32</v>
          </cell>
          <cell r="G1877">
            <v>65</v>
          </cell>
          <cell r="H1877">
            <v>42</v>
          </cell>
          <cell r="I1877">
            <v>61</v>
          </cell>
          <cell r="J1877">
            <v>44</v>
          </cell>
          <cell r="K1877">
            <v>63</v>
          </cell>
          <cell r="L1877">
            <v>38</v>
          </cell>
          <cell r="M1877">
            <v>65</v>
          </cell>
          <cell r="N1877">
            <v>37</v>
          </cell>
          <cell r="O1877">
            <v>63</v>
          </cell>
          <cell r="P1877">
            <v>37</v>
          </cell>
          <cell r="Q1877">
            <v>68</v>
          </cell>
          <cell r="R1877">
            <v>36</v>
          </cell>
          <cell r="S1877">
            <v>57</v>
          </cell>
          <cell r="T1877">
            <v>25</v>
          </cell>
          <cell r="U1877">
            <v>69</v>
          </cell>
          <cell r="V1877">
            <v>37</v>
          </cell>
          <cell r="W1877">
            <v>67</v>
          </cell>
          <cell r="X1877">
            <v>47</v>
          </cell>
          <cell r="Y1877">
            <v>65</v>
          </cell>
          <cell r="Z1877">
            <v>39</v>
          </cell>
          <cell r="AA1877">
            <v>59</v>
          </cell>
          <cell r="AB1877">
            <v>27</v>
          </cell>
          <cell r="AC1877">
            <v>59</v>
          </cell>
          <cell r="AD1877">
            <v>26</v>
          </cell>
          <cell r="AE1877">
            <v>74</v>
          </cell>
          <cell r="AF1877">
            <v>45</v>
          </cell>
          <cell r="AG1877">
            <v>72</v>
          </cell>
          <cell r="AH1877">
            <v>49</v>
          </cell>
          <cell r="AI1877">
            <v>92</v>
          </cell>
          <cell r="AJ1877">
            <v>56</v>
          </cell>
          <cell r="AK1877">
            <v>82</v>
          </cell>
          <cell r="AL1877">
            <v>46</v>
          </cell>
          <cell r="AM1877">
            <v>90</v>
          </cell>
          <cell r="AN1877">
            <v>59</v>
          </cell>
          <cell r="AO1877">
            <v>85</v>
          </cell>
          <cell r="AP1877">
            <v>57</v>
          </cell>
          <cell r="AQ1877">
            <v>68</v>
          </cell>
          <cell r="AR1877">
            <v>32</v>
          </cell>
          <cell r="AS1877">
            <v>74</v>
          </cell>
          <cell r="AT1877">
            <v>48</v>
          </cell>
          <cell r="AU1877">
            <v>57</v>
          </cell>
          <cell r="AV1877">
            <v>30</v>
          </cell>
          <cell r="AW1877">
            <v>58</v>
          </cell>
          <cell r="AX1877">
            <v>27</v>
          </cell>
          <cell r="AY1877">
            <v>61</v>
          </cell>
          <cell r="AZ1877">
            <v>23</v>
          </cell>
        </row>
        <row r="1878">
          <cell r="B1878">
            <v>36464</v>
          </cell>
          <cell r="C1878">
            <v>55</v>
          </cell>
          <cell r="D1878">
            <v>41</v>
          </cell>
          <cell r="E1878">
            <v>57</v>
          </cell>
          <cell r="F1878">
            <v>28</v>
          </cell>
          <cell r="G1878">
            <v>52</v>
          </cell>
          <cell r="H1878">
            <v>32</v>
          </cell>
          <cell r="I1878">
            <v>57</v>
          </cell>
          <cell r="J1878">
            <v>42</v>
          </cell>
          <cell r="K1878">
            <v>58</v>
          </cell>
          <cell r="L1878">
            <v>39</v>
          </cell>
          <cell r="M1878">
            <v>57</v>
          </cell>
          <cell r="N1878">
            <v>39</v>
          </cell>
          <cell r="O1878">
            <v>61</v>
          </cell>
          <cell r="P1878">
            <v>38</v>
          </cell>
          <cell r="Q1878">
            <v>60</v>
          </cell>
          <cell r="R1878">
            <v>33</v>
          </cell>
          <cell r="S1878">
            <v>66</v>
          </cell>
          <cell r="T1878">
            <v>24</v>
          </cell>
          <cell r="U1878">
            <v>65</v>
          </cell>
          <cell r="V1878">
            <v>31</v>
          </cell>
          <cell r="W1878">
            <v>66</v>
          </cell>
          <cell r="X1878">
            <v>30</v>
          </cell>
          <cell r="Y1878">
            <v>76</v>
          </cell>
          <cell r="Z1878">
            <v>38</v>
          </cell>
          <cell r="AA1878">
            <v>69</v>
          </cell>
          <cell r="AB1878">
            <v>37</v>
          </cell>
          <cell r="AC1878">
            <v>69</v>
          </cell>
          <cell r="AD1878">
            <v>29</v>
          </cell>
          <cell r="AE1878">
            <v>79</v>
          </cell>
          <cell r="AF1878">
            <v>44</v>
          </cell>
          <cell r="AG1878">
            <v>76</v>
          </cell>
          <cell r="AH1878">
            <v>49</v>
          </cell>
          <cell r="AI1878">
            <v>87</v>
          </cell>
          <cell r="AJ1878">
            <v>58</v>
          </cell>
          <cell r="AK1878">
            <v>79</v>
          </cell>
          <cell r="AL1878">
            <v>46</v>
          </cell>
          <cell r="AM1878">
            <v>88</v>
          </cell>
          <cell r="AN1878">
            <v>62</v>
          </cell>
          <cell r="AO1878">
            <v>84</v>
          </cell>
          <cell r="AP1878">
            <v>56</v>
          </cell>
          <cell r="AQ1878">
            <v>74</v>
          </cell>
          <cell r="AR1878">
            <v>33</v>
          </cell>
          <cell r="AS1878">
            <v>77</v>
          </cell>
          <cell r="AT1878">
            <v>48</v>
          </cell>
          <cell r="AU1878">
            <v>64</v>
          </cell>
          <cell r="AV1878">
            <v>34</v>
          </cell>
          <cell r="AW1878">
            <v>63</v>
          </cell>
          <cell r="AX1878">
            <v>28</v>
          </cell>
          <cell r="AY1878">
            <v>77</v>
          </cell>
          <cell r="AZ1878">
            <v>31</v>
          </cell>
        </row>
        <row r="1879">
          <cell r="B1879">
            <v>36465</v>
          </cell>
          <cell r="C1879">
            <v>58</v>
          </cell>
          <cell r="D1879">
            <v>38</v>
          </cell>
          <cell r="E1879">
            <v>53</v>
          </cell>
          <cell r="F1879">
            <v>27</v>
          </cell>
          <cell r="G1879">
            <v>47</v>
          </cell>
          <cell r="H1879">
            <v>23</v>
          </cell>
          <cell r="I1879">
            <v>60</v>
          </cell>
          <cell r="J1879">
            <v>36</v>
          </cell>
          <cell r="K1879">
            <v>63</v>
          </cell>
          <cell r="L1879">
            <v>35</v>
          </cell>
          <cell r="M1879">
            <v>61</v>
          </cell>
          <cell r="N1879">
            <v>33</v>
          </cell>
          <cell r="O1879">
            <v>64</v>
          </cell>
          <cell r="P1879">
            <v>31</v>
          </cell>
          <cell r="Q1879">
            <v>53</v>
          </cell>
          <cell r="R1879">
            <v>27</v>
          </cell>
          <cell r="S1879">
            <v>49</v>
          </cell>
          <cell r="T1879">
            <v>22</v>
          </cell>
          <cell r="U1879">
            <v>43</v>
          </cell>
          <cell r="V1879">
            <v>20</v>
          </cell>
          <cell r="W1879">
            <v>43</v>
          </cell>
          <cell r="X1879">
            <v>20</v>
          </cell>
          <cell r="Y1879">
            <v>44</v>
          </cell>
          <cell r="Z1879">
            <v>24</v>
          </cell>
          <cell r="AA1879">
            <v>42</v>
          </cell>
          <cell r="AB1879">
            <v>27</v>
          </cell>
          <cell r="AC1879">
            <v>53</v>
          </cell>
          <cell r="AD1879">
            <v>33</v>
          </cell>
          <cell r="AE1879">
            <v>78</v>
          </cell>
          <cell r="AF1879">
            <v>44</v>
          </cell>
          <cell r="AG1879">
            <v>78</v>
          </cell>
          <cell r="AH1879">
            <v>52</v>
          </cell>
          <cell r="AI1879">
            <v>81</v>
          </cell>
          <cell r="AJ1879">
            <v>54</v>
          </cell>
          <cell r="AK1879">
            <v>80</v>
          </cell>
          <cell r="AL1879">
            <v>50</v>
          </cell>
          <cell r="AM1879">
            <v>81</v>
          </cell>
          <cell r="AN1879">
            <v>57</v>
          </cell>
          <cell r="AO1879">
            <v>78</v>
          </cell>
          <cell r="AP1879">
            <v>57</v>
          </cell>
          <cell r="AQ1879">
            <v>66</v>
          </cell>
          <cell r="AR1879">
            <v>32</v>
          </cell>
          <cell r="AS1879">
            <v>80</v>
          </cell>
          <cell r="AT1879">
            <v>51</v>
          </cell>
          <cell r="AU1879">
            <v>55</v>
          </cell>
          <cell r="AV1879">
            <v>33</v>
          </cell>
          <cell r="AW1879">
            <v>66</v>
          </cell>
          <cell r="AX1879">
            <v>29</v>
          </cell>
          <cell r="AY1879">
            <v>51</v>
          </cell>
          <cell r="AZ1879">
            <v>23</v>
          </cell>
        </row>
        <row r="1880">
          <cell r="B1880">
            <v>36466</v>
          </cell>
          <cell r="C1880">
            <v>50</v>
          </cell>
          <cell r="D1880">
            <v>37</v>
          </cell>
          <cell r="E1880">
            <v>51</v>
          </cell>
          <cell r="F1880">
            <v>25</v>
          </cell>
          <cell r="G1880">
            <v>49</v>
          </cell>
          <cell r="H1880">
            <v>31</v>
          </cell>
          <cell r="I1880">
            <v>57</v>
          </cell>
          <cell r="J1880">
            <v>38</v>
          </cell>
          <cell r="K1880">
            <v>58</v>
          </cell>
          <cell r="L1880">
            <v>34</v>
          </cell>
          <cell r="M1880">
            <v>57</v>
          </cell>
          <cell r="N1880">
            <v>29</v>
          </cell>
          <cell r="O1880">
            <v>63</v>
          </cell>
          <cell r="P1880">
            <v>30</v>
          </cell>
          <cell r="Q1880">
            <v>57</v>
          </cell>
          <cell r="R1880">
            <v>32</v>
          </cell>
          <cell r="S1880">
            <v>60</v>
          </cell>
          <cell r="T1880">
            <v>20</v>
          </cell>
          <cell r="U1880">
            <v>51</v>
          </cell>
          <cell r="V1880">
            <v>17</v>
          </cell>
          <cell r="W1880">
            <v>59</v>
          </cell>
          <cell r="X1880">
            <v>35</v>
          </cell>
          <cell r="Y1880">
            <v>55</v>
          </cell>
          <cell r="Z1880">
            <v>23</v>
          </cell>
          <cell r="AA1880">
            <v>58</v>
          </cell>
          <cell r="AB1880">
            <v>16</v>
          </cell>
          <cell r="AC1880">
            <v>60</v>
          </cell>
          <cell r="AD1880">
            <v>41</v>
          </cell>
          <cell r="AE1880">
            <v>78</v>
          </cell>
          <cell r="AF1880">
            <v>45</v>
          </cell>
          <cell r="AG1880">
            <v>63</v>
          </cell>
          <cell r="AH1880">
            <v>52</v>
          </cell>
          <cell r="AI1880">
            <v>75</v>
          </cell>
          <cell r="AJ1880">
            <v>55</v>
          </cell>
          <cell r="AK1880">
            <v>82</v>
          </cell>
          <cell r="AL1880">
            <v>48</v>
          </cell>
          <cell r="AM1880">
            <v>66</v>
          </cell>
          <cell r="AN1880">
            <v>58</v>
          </cell>
          <cell r="AO1880">
            <v>68</v>
          </cell>
          <cell r="AP1880">
            <v>53</v>
          </cell>
          <cell r="AQ1880">
            <v>70</v>
          </cell>
          <cell r="AR1880">
            <v>31</v>
          </cell>
          <cell r="AS1880">
            <v>79</v>
          </cell>
          <cell r="AT1880">
            <v>51</v>
          </cell>
          <cell r="AU1880">
            <v>61</v>
          </cell>
          <cell r="AV1880">
            <v>31</v>
          </cell>
          <cell r="AW1880">
            <v>61</v>
          </cell>
          <cell r="AX1880">
            <v>30</v>
          </cell>
          <cell r="AY1880">
            <v>67</v>
          </cell>
          <cell r="AZ1880" t="e">
            <v>#VALUE!</v>
          </cell>
        </row>
        <row r="1881">
          <cell r="B1881">
            <v>36467</v>
          </cell>
          <cell r="C1881">
            <v>54</v>
          </cell>
          <cell r="D1881">
            <v>38</v>
          </cell>
          <cell r="E1881">
            <v>58</v>
          </cell>
          <cell r="F1881">
            <v>24</v>
          </cell>
          <cell r="G1881">
            <v>51</v>
          </cell>
          <cell r="H1881">
            <v>30</v>
          </cell>
          <cell r="I1881">
            <v>57</v>
          </cell>
          <cell r="J1881">
            <v>40</v>
          </cell>
          <cell r="K1881">
            <v>57</v>
          </cell>
          <cell r="L1881">
            <v>36</v>
          </cell>
          <cell r="M1881">
            <v>60</v>
          </cell>
          <cell r="N1881">
            <v>36</v>
          </cell>
          <cell r="O1881">
            <v>63</v>
          </cell>
          <cell r="P1881">
            <v>36</v>
          </cell>
          <cell r="Q1881">
            <v>61</v>
          </cell>
          <cell r="R1881">
            <v>33</v>
          </cell>
          <cell r="S1881">
            <v>64</v>
          </cell>
          <cell r="T1881">
            <v>23</v>
          </cell>
          <cell r="U1881">
            <v>59</v>
          </cell>
          <cell r="V1881">
            <v>30</v>
          </cell>
          <cell r="W1881">
            <v>63</v>
          </cell>
          <cell r="X1881">
            <v>35</v>
          </cell>
          <cell r="Y1881">
            <v>66</v>
          </cell>
          <cell r="Z1881">
            <v>37</v>
          </cell>
          <cell r="AA1881">
            <v>61</v>
          </cell>
          <cell r="AB1881">
            <v>31</v>
          </cell>
          <cell r="AC1881">
            <v>63</v>
          </cell>
          <cell r="AD1881">
            <v>37</v>
          </cell>
          <cell r="AE1881">
            <v>74</v>
          </cell>
          <cell r="AF1881">
            <v>46</v>
          </cell>
          <cell r="AG1881">
            <v>60</v>
          </cell>
          <cell r="AH1881">
            <v>51</v>
          </cell>
          <cell r="AI1881">
            <v>70</v>
          </cell>
          <cell r="AJ1881">
            <v>52</v>
          </cell>
          <cell r="AK1881">
            <v>77</v>
          </cell>
          <cell r="AL1881">
            <v>47</v>
          </cell>
          <cell r="AM1881">
            <v>65</v>
          </cell>
          <cell r="AN1881">
            <v>58</v>
          </cell>
          <cell r="AO1881">
            <v>66</v>
          </cell>
          <cell r="AP1881">
            <v>55</v>
          </cell>
          <cell r="AQ1881">
            <v>74</v>
          </cell>
          <cell r="AR1881">
            <v>32</v>
          </cell>
          <cell r="AS1881">
            <v>79</v>
          </cell>
          <cell r="AT1881">
            <v>51</v>
          </cell>
          <cell r="AU1881">
            <v>64</v>
          </cell>
          <cell r="AV1881">
            <v>30</v>
          </cell>
          <cell r="AW1881">
            <v>64</v>
          </cell>
          <cell r="AX1881">
            <v>29</v>
          </cell>
          <cell r="AY1881">
            <v>66</v>
          </cell>
          <cell r="AZ1881">
            <v>31</v>
          </cell>
        </row>
        <row r="1882">
          <cell r="B1882">
            <v>36468</v>
          </cell>
          <cell r="C1882">
            <v>50</v>
          </cell>
          <cell r="D1882">
            <v>36</v>
          </cell>
          <cell r="E1882">
            <v>53</v>
          </cell>
          <cell r="F1882">
            <v>23</v>
          </cell>
          <cell r="G1882">
            <v>50</v>
          </cell>
          <cell r="H1882">
            <v>26</v>
          </cell>
          <cell r="I1882">
            <v>52</v>
          </cell>
          <cell r="J1882">
            <v>37</v>
          </cell>
          <cell r="K1882">
            <v>54</v>
          </cell>
          <cell r="L1882">
            <v>34</v>
          </cell>
          <cell r="M1882">
            <v>55</v>
          </cell>
          <cell r="N1882">
            <v>37</v>
          </cell>
          <cell r="O1882">
            <v>61</v>
          </cell>
          <cell r="P1882">
            <v>47</v>
          </cell>
          <cell r="Q1882">
            <v>59</v>
          </cell>
          <cell r="R1882">
            <v>42</v>
          </cell>
          <cell r="S1882">
            <v>65</v>
          </cell>
          <cell r="T1882">
            <v>39</v>
          </cell>
          <cell r="U1882">
            <v>61</v>
          </cell>
          <cell r="V1882">
            <v>25</v>
          </cell>
          <cell r="W1882">
            <v>57</v>
          </cell>
          <cell r="X1882">
            <v>21</v>
          </cell>
          <cell r="Y1882">
            <v>60</v>
          </cell>
          <cell r="Z1882">
            <v>37</v>
          </cell>
          <cell r="AA1882">
            <v>70</v>
          </cell>
          <cell r="AB1882">
            <v>29</v>
          </cell>
          <cell r="AC1882">
            <v>68</v>
          </cell>
          <cell r="AD1882">
            <v>42</v>
          </cell>
          <cell r="AE1882">
            <v>76</v>
          </cell>
          <cell r="AF1882">
            <v>46</v>
          </cell>
          <cell r="AG1882">
            <v>68</v>
          </cell>
          <cell r="AH1882">
            <v>48</v>
          </cell>
          <cell r="AI1882">
            <v>65</v>
          </cell>
          <cell r="AJ1882">
            <v>53</v>
          </cell>
          <cell r="AK1882">
            <v>77</v>
          </cell>
          <cell r="AL1882">
            <v>47</v>
          </cell>
          <cell r="AM1882">
            <v>65</v>
          </cell>
          <cell r="AN1882">
            <v>56</v>
          </cell>
          <cell r="AO1882">
            <v>65</v>
          </cell>
          <cell r="AP1882">
            <v>58</v>
          </cell>
          <cell r="AQ1882">
            <v>75</v>
          </cell>
          <cell r="AR1882">
            <v>32</v>
          </cell>
          <cell r="AS1882">
            <v>79</v>
          </cell>
          <cell r="AT1882">
            <v>48</v>
          </cell>
          <cell r="AU1882">
            <v>69</v>
          </cell>
          <cell r="AV1882">
            <v>35</v>
          </cell>
          <cell r="AW1882">
            <v>66</v>
          </cell>
          <cell r="AX1882">
            <v>29</v>
          </cell>
          <cell r="AY1882">
            <v>75</v>
          </cell>
          <cell r="AZ1882">
            <v>45</v>
          </cell>
        </row>
        <row r="1883">
          <cell r="B1883">
            <v>36469</v>
          </cell>
          <cell r="C1883">
            <v>50</v>
          </cell>
          <cell r="D1883">
            <v>34</v>
          </cell>
          <cell r="E1883">
            <v>48</v>
          </cell>
          <cell r="F1883">
            <v>23</v>
          </cell>
          <cell r="G1883">
            <v>43</v>
          </cell>
          <cell r="H1883">
            <v>24</v>
          </cell>
          <cell r="I1883">
            <v>49</v>
          </cell>
          <cell r="J1883">
            <v>39</v>
          </cell>
          <cell r="K1883">
            <v>52</v>
          </cell>
          <cell r="L1883">
            <v>37</v>
          </cell>
          <cell r="M1883">
            <v>55</v>
          </cell>
          <cell r="N1883">
            <v>37</v>
          </cell>
          <cell r="O1883">
            <v>59</v>
          </cell>
          <cell r="P1883">
            <v>46</v>
          </cell>
          <cell r="Q1883">
            <v>57</v>
          </cell>
          <cell r="R1883">
            <v>38</v>
          </cell>
          <cell r="S1883">
            <v>68</v>
          </cell>
          <cell r="T1883">
            <v>29</v>
          </cell>
          <cell r="U1883">
            <v>43</v>
          </cell>
          <cell r="V1883">
            <v>22</v>
          </cell>
          <cell r="W1883">
            <v>56</v>
          </cell>
          <cell r="X1883">
            <v>16</v>
          </cell>
          <cell r="Y1883">
            <v>51</v>
          </cell>
          <cell r="Z1883">
            <v>35</v>
          </cell>
          <cell r="AA1883">
            <v>70</v>
          </cell>
          <cell r="AB1883">
            <v>17</v>
          </cell>
          <cell r="AC1883">
            <v>56</v>
          </cell>
          <cell r="AD1883">
            <v>24</v>
          </cell>
          <cell r="AE1883">
            <v>78</v>
          </cell>
          <cell r="AF1883">
            <v>49</v>
          </cell>
          <cell r="AG1883">
            <v>70</v>
          </cell>
          <cell r="AH1883">
            <v>50</v>
          </cell>
          <cell r="AI1883">
            <v>66</v>
          </cell>
          <cell r="AJ1883">
            <v>56</v>
          </cell>
          <cell r="AK1883">
            <v>79</v>
          </cell>
          <cell r="AL1883">
            <v>47</v>
          </cell>
          <cell r="AM1883">
            <v>66</v>
          </cell>
          <cell r="AN1883">
            <v>59</v>
          </cell>
          <cell r="AO1883">
            <v>66</v>
          </cell>
          <cell r="AP1883">
            <v>59</v>
          </cell>
          <cell r="AQ1883">
            <v>74</v>
          </cell>
          <cell r="AR1883">
            <v>36</v>
          </cell>
          <cell r="AS1883">
            <v>78</v>
          </cell>
          <cell r="AT1883">
            <v>50</v>
          </cell>
          <cell r="AU1883">
            <v>74</v>
          </cell>
          <cell r="AV1883">
            <v>41</v>
          </cell>
          <cell r="AW1883">
            <v>69</v>
          </cell>
          <cell r="AX1883">
            <v>32</v>
          </cell>
          <cell r="AY1883">
            <v>65</v>
          </cell>
          <cell r="AZ1883">
            <v>28</v>
          </cell>
        </row>
        <row r="1884">
          <cell r="B1884">
            <v>36470</v>
          </cell>
          <cell r="C1884">
            <v>61</v>
          </cell>
          <cell r="D1884">
            <v>48</v>
          </cell>
          <cell r="E1884">
            <v>47</v>
          </cell>
          <cell r="F1884">
            <v>38</v>
          </cell>
          <cell r="G1884">
            <v>51</v>
          </cell>
          <cell r="H1884">
            <v>36</v>
          </cell>
          <cell r="I1884">
            <v>57</v>
          </cell>
          <cell r="J1884">
            <v>47</v>
          </cell>
          <cell r="K1884">
            <v>64</v>
          </cell>
          <cell r="L1884">
            <v>47</v>
          </cell>
          <cell r="M1884">
            <v>68</v>
          </cell>
          <cell r="N1884">
            <v>48</v>
          </cell>
          <cell r="O1884">
            <v>77</v>
          </cell>
          <cell r="P1884">
            <v>45</v>
          </cell>
          <cell r="Q1884">
            <v>78</v>
          </cell>
          <cell r="R1884">
            <v>38</v>
          </cell>
          <cell r="S1884">
            <v>75</v>
          </cell>
          <cell r="T1884">
            <v>26</v>
          </cell>
          <cell r="U1884">
            <v>39</v>
          </cell>
          <cell r="V1884">
            <v>68</v>
          </cell>
          <cell r="W1884">
            <v>68</v>
          </cell>
          <cell r="X1884">
            <v>42</v>
          </cell>
          <cell r="Y1884">
            <v>73</v>
          </cell>
          <cell r="Z1884">
            <v>34</v>
          </cell>
          <cell r="AA1884">
            <v>72</v>
          </cell>
          <cell r="AB1884">
            <v>41</v>
          </cell>
          <cell r="AC1884">
            <v>71</v>
          </cell>
          <cell r="AD1884">
            <v>35</v>
          </cell>
          <cell r="AE1884">
            <v>69</v>
          </cell>
          <cell r="AF1884">
            <v>51</v>
          </cell>
          <cell r="AG1884">
            <v>70</v>
          </cell>
          <cell r="AH1884">
            <v>52.5</v>
          </cell>
          <cell r="AI1884">
            <v>67</v>
          </cell>
          <cell r="AJ1884">
            <v>52</v>
          </cell>
          <cell r="AK1884">
            <v>49</v>
          </cell>
          <cell r="AL1884">
            <v>77</v>
          </cell>
          <cell r="AM1884">
            <v>64</v>
          </cell>
          <cell r="AN1884">
            <v>54</v>
          </cell>
          <cell r="AO1884">
            <v>65</v>
          </cell>
          <cell r="AP1884">
            <v>56</v>
          </cell>
          <cell r="AQ1884">
            <v>72</v>
          </cell>
          <cell r="AR1884">
            <v>33</v>
          </cell>
          <cell r="AS1884">
            <v>76</v>
          </cell>
          <cell r="AT1884">
            <v>50</v>
          </cell>
          <cell r="AU1884">
            <v>75</v>
          </cell>
          <cell r="AV1884">
            <v>44</v>
          </cell>
          <cell r="AW1884">
            <v>69</v>
          </cell>
          <cell r="AX1884">
            <v>34</v>
          </cell>
          <cell r="AY1884">
            <v>74</v>
          </cell>
          <cell r="AZ1884">
            <v>30</v>
          </cell>
        </row>
        <row r="1885">
          <cell r="B1885">
            <v>36471</v>
          </cell>
          <cell r="C1885">
            <v>61</v>
          </cell>
          <cell r="D1885">
            <v>49</v>
          </cell>
          <cell r="E1885">
            <v>46</v>
          </cell>
          <cell r="F1885">
            <v>42</v>
          </cell>
          <cell r="G1885">
            <v>53</v>
          </cell>
          <cell r="H1885">
            <v>39</v>
          </cell>
          <cell r="I1885">
            <v>53</v>
          </cell>
          <cell r="J1885">
            <v>42</v>
          </cell>
          <cell r="K1885">
            <v>54</v>
          </cell>
          <cell r="L1885">
            <v>45</v>
          </cell>
          <cell r="M1885">
            <v>54</v>
          </cell>
          <cell r="N1885">
            <v>43</v>
          </cell>
          <cell r="O1885">
            <v>68</v>
          </cell>
          <cell r="P1885">
            <v>50</v>
          </cell>
          <cell r="Q1885">
            <v>76</v>
          </cell>
          <cell r="R1885">
            <v>47</v>
          </cell>
          <cell r="S1885">
            <v>66</v>
          </cell>
          <cell r="T1885">
            <v>28</v>
          </cell>
          <cell r="U1885">
            <v>52</v>
          </cell>
          <cell r="V1885">
            <v>34</v>
          </cell>
          <cell r="W1885">
            <v>76</v>
          </cell>
          <cell r="X1885">
            <v>45</v>
          </cell>
          <cell r="Y1885">
            <v>77</v>
          </cell>
          <cell r="Z1885">
            <v>44</v>
          </cell>
          <cell r="AA1885">
            <v>72</v>
          </cell>
          <cell r="AB1885">
            <v>38</v>
          </cell>
          <cell r="AC1885">
            <v>73</v>
          </cell>
          <cell r="AD1885">
            <v>38</v>
          </cell>
          <cell r="AE1885">
            <v>69</v>
          </cell>
          <cell r="AF1885">
            <v>46</v>
          </cell>
          <cell r="AG1885">
            <v>70</v>
          </cell>
          <cell r="AH1885">
            <v>55</v>
          </cell>
          <cell r="AI1885">
            <v>70</v>
          </cell>
          <cell r="AJ1885">
            <v>53</v>
          </cell>
          <cell r="AK1885">
            <v>74</v>
          </cell>
          <cell r="AL1885">
            <v>49</v>
          </cell>
          <cell r="AM1885">
            <v>69</v>
          </cell>
          <cell r="AN1885">
            <v>56</v>
          </cell>
          <cell r="AO1885">
            <v>70</v>
          </cell>
          <cell r="AP1885">
            <v>60</v>
          </cell>
          <cell r="AQ1885">
            <v>72</v>
          </cell>
          <cell r="AR1885">
            <v>36</v>
          </cell>
          <cell r="AS1885">
            <v>77</v>
          </cell>
          <cell r="AT1885">
            <v>57</v>
          </cell>
          <cell r="AU1885">
            <v>72</v>
          </cell>
          <cell r="AV1885">
            <v>47</v>
          </cell>
          <cell r="AW1885">
            <v>69</v>
          </cell>
          <cell r="AX1885">
            <v>40</v>
          </cell>
          <cell r="AY1885">
            <v>78</v>
          </cell>
          <cell r="AZ1885">
            <v>39</v>
          </cell>
        </row>
        <row r="1886">
          <cell r="B1886">
            <v>36472</v>
          </cell>
          <cell r="C1886">
            <v>55</v>
          </cell>
          <cell r="D1886">
            <v>48</v>
          </cell>
          <cell r="E1886">
            <v>53</v>
          </cell>
          <cell r="F1886">
            <v>37</v>
          </cell>
          <cell r="G1886">
            <v>52</v>
          </cell>
          <cell r="H1886">
            <v>38</v>
          </cell>
          <cell r="I1886">
            <v>57</v>
          </cell>
          <cell r="J1886">
            <v>47</v>
          </cell>
          <cell r="K1886">
            <v>57</v>
          </cell>
          <cell r="L1886">
            <v>48</v>
          </cell>
          <cell r="M1886">
            <v>56</v>
          </cell>
          <cell r="N1886">
            <v>47</v>
          </cell>
          <cell r="O1886">
            <v>61</v>
          </cell>
          <cell r="P1886">
            <v>48</v>
          </cell>
          <cell r="Q1886">
            <v>67</v>
          </cell>
          <cell r="R1886">
            <v>42</v>
          </cell>
          <cell r="S1886">
            <v>64</v>
          </cell>
          <cell r="T1886">
            <v>32</v>
          </cell>
          <cell r="U1886">
            <v>58</v>
          </cell>
          <cell r="V1886">
            <v>30</v>
          </cell>
          <cell r="W1886">
            <v>69</v>
          </cell>
          <cell r="X1886">
            <v>38</v>
          </cell>
          <cell r="Y1886">
            <v>73</v>
          </cell>
          <cell r="Z1886">
            <v>51</v>
          </cell>
          <cell r="AA1886">
            <v>70</v>
          </cell>
          <cell r="AB1886">
            <v>45</v>
          </cell>
          <cell r="AC1886">
            <v>72</v>
          </cell>
          <cell r="AD1886">
            <v>39</v>
          </cell>
          <cell r="AE1886">
            <v>65</v>
          </cell>
          <cell r="AF1886">
            <v>48</v>
          </cell>
          <cell r="AG1886">
            <v>63</v>
          </cell>
          <cell r="AH1886">
            <v>50</v>
          </cell>
          <cell r="AI1886">
            <v>68</v>
          </cell>
          <cell r="AJ1886">
            <v>54</v>
          </cell>
          <cell r="AK1886">
            <v>67</v>
          </cell>
          <cell r="AL1886">
            <v>50</v>
          </cell>
          <cell r="AM1886">
            <v>64</v>
          </cell>
          <cell r="AN1886">
            <v>57</v>
          </cell>
          <cell r="AO1886">
            <v>65</v>
          </cell>
          <cell r="AP1886">
            <v>57</v>
          </cell>
          <cell r="AQ1886">
            <v>57</v>
          </cell>
          <cell r="AR1886">
            <v>35</v>
          </cell>
          <cell r="AS1886">
            <v>73</v>
          </cell>
          <cell r="AT1886">
            <v>53</v>
          </cell>
          <cell r="AU1886">
            <v>69</v>
          </cell>
          <cell r="AV1886">
            <v>45</v>
          </cell>
          <cell r="AW1886">
            <v>73</v>
          </cell>
          <cell r="AX1886">
            <v>46</v>
          </cell>
          <cell r="AY1886">
            <v>75</v>
          </cell>
          <cell r="AZ1886">
            <v>45</v>
          </cell>
        </row>
        <row r="1887">
          <cell r="B1887">
            <v>36473</v>
          </cell>
          <cell r="C1887">
            <v>56</v>
          </cell>
          <cell r="D1887">
            <v>47</v>
          </cell>
          <cell r="E1887">
            <v>53</v>
          </cell>
          <cell r="F1887">
            <v>38</v>
          </cell>
          <cell r="G1887">
            <v>50</v>
          </cell>
          <cell r="H1887">
            <v>36</v>
          </cell>
          <cell r="I1887">
            <v>53</v>
          </cell>
          <cell r="J1887">
            <v>48</v>
          </cell>
          <cell r="K1887">
            <v>57</v>
          </cell>
          <cell r="L1887">
            <v>47</v>
          </cell>
          <cell r="M1887">
            <v>62</v>
          </cell>
          <cell r="N1887">
            <v>46</v>
          </cell>
          <cell r="O1887">
            <v>62</v>
          </cell>
          <cell r="P1887">
            <v>38</v>
          </cell>
          <cell r="Q1887">
            <v>61</v>
          </cell>
          <cell r="R1887">
            <v>41</v>
          </cell>
          <cell r="S1887">
            <v>59</v>
          </cell>
          <cell r="T1887">
            <v>29</v>
          </cell>
          <cell r="U1887">
            <v>57</v>
          </cell>
          <cell r="V1887">
            <v>30</v>
          </cell>
          <cell r="W1887">
            <v>59</v>
          </cell>
          <cell r="X1887">
            <v>41</v>
          </cell>
          <cell r="Y1887">
            <v>73</v>
          </cell>
          <cell r="Z1887">
            <v>51</v>
          </cell>
          <cell r="AA1887">
            <v>59</v>
          </cell>
          <cell r="AB1887">
            <v>36</v>
          </cell>
          <cell r="AC1887">
            <v>59</v>
          </cell>
          <cell r="AD1887">
            <v>38</v>
          </cell>
          <cell r="AE1887">
            <v>64</v>
          </cell>
          <cell r="AF1887">
            <v>43</v>
          </cell>
          <cell r="AG1887">
            <v>63</v>
          </cell>
          <cell r="AH1887">
            <v>50</v>
          </cell>
          <cell r="AI1887">
            <v>68</v>
          </cell>
          <cell r="AJ1887">
            <v>54</v>
          </cell>
          <cell r="AK1887">
            <v>67</v>
          </cell>
          <cell r="AL1887">
            <v>45</v>
          </cell>
          <cell r="AM1887">
            <v>64</v>
          </cell>
          <cell r="AN1887">
            <v>57</v>
          </cell>
          <cell r="AO1887">
            <v>69</v>
          </cell>
          <cell r="AP1887">
            <v>55</v>
          </cell>
          <cell r="AQ1887">
            <v>62</v>
          </cell>
          <cell r="AR1887">
            <v>31</v>
          </cell>
          <cell r="AS1887">
            <v>70</v>
          </cell>
          <cell r="AT1887">
            <v>48</v>
          </cell>
          <cell r="AU1887">
            <v>59</v>
          </cell>
          <cell r="AV1887">
            <v>38</v>
          </cell>
          <cell r="AW1887">
            <v>64</v>
          </cell>
          <cell r="AX1887">
            <v>31</v>
          </cell>
          <cell r="AY1887">
            <v>66</v>
          </cell>
          <cell r="AZ1887">
            <v>38</v>
          </cell>
        </row>
        <row r="1888">
          <cell r="B1888">
            <v>36474</v>
          </cell>
          <cell r="C1888">
            <v>53</v>
          </cell>
          <cell r="D1888">
            <v>47</v>
          </cell>
          <cell r="E1888">
            <v>58</v>
          </cell>
          <cell r="F1888">
            <v>41</v>
          </cell>
          <cell r="G1888">
            <v>53</v>
          </cell>
          <cell r="H1888">
            <v>45</v>
          </cell>
          <cell r="I1888">
            <v>59</v>
          </cell>
          <cell r="J1888">
            <v>50</v>
          </cell>
          <cell r="K1888">
            <v>58</v>
          </cell>
          <cell r="L1888">
            <v>50</v>
          </cell>
          <cell r="M1888">
            <v>55</v>
          </cell>
          <cell r="N1888">
            <v>50</v>
          </cell>
          <cell r="O1888">
            <v>62</v>
          </cell>
          <cell r="P1888">
            <v>47</v>
          </cell>
          <cell r="Q1888">
            <v>59</v>
          </cell>
          <cell r="R1888">
            <v>46</v>
          </cell>
          <cell r="S1888">
            <v>64</v>
          </cell>
          <cell r="T1888">
            <v>27</v>
          </cell>
          <cell r="U1888">
            <v>62</v>
          </cell>
          <cell r="V1888">
            <v>31</v>
          </cell>
          <cell r="W1888">
            <v>63</v>
          </cell>
          <cell r="X1888">
            <v>43</v>
          </cell>
          <cell r="Y1888">
            <v>61</v>
          </cell>
          <cell r="Z1888">
            <v>34</v>
          </cell>
          <cell r="AA1888">
            <v>66</v>
          </cell>
          <cell r="AB1888">
            <v>40</v>
          </cell>
          <cell r="AC1888">
            <v>66</v>
          </cell>
          <cell r="AD1888">
            <v>38</v>
          </cell>
          <cell r="AE1888">
            <v>64</v>
          </cell>
          <cell r="AF1888">
            <v>50</v>
          </cell>
          <cell r="AG1888">
            <v>66</v>
          </cell>
          <cell r="AH1888">
            <v>55</v>
          </cell>
          <cell r="AI1888">
            <v>71</v>
          </cell>
          <cell r="AJ1888">
            <v>50</v>
          </cell>
          <cell r="AK1888">
            <v>69</v>
          </cell>
          <cell r="AL1888">
            <v>45</v>
          </cell>
          <cell r="AM1888">
            <v>66</v>
          </cell>
          <cell r="AN1888">
            <v>53</v>
          </cell>
          <cell r="AO1888">
            <v>68</v>
          </cell>
          <cell r="AP1888">
            <v>57</v>
          </cell>
          <cell r="AQ1888">
            <v>67</v>
          </cell>
          <cell r="AR1888">
            <v>37</v>
          </cell>
          <cell r="AS1888">
            <v>73</v>
          </cell>
          <cell r="AT1888">
            <v>47</v>
          </cell>
          <cell r="AU1888">
            <v>62</v>
          </cell>
          <cell r="AV1888">
            <v>33</v>
          </cell>
          <cell r="AW1888">
            <v>64</v>
          </cell>
          <cell r="AX1888">
            <v>33</v>
          </cell>
          <cell r="AY1888">
            <v>72</v>
          </cell>
          <cell r="AZ1888">
            <v>31</v>
          </cell>
        </row>
        <row r="1889">
          <cell r="B1889">
            <v>36475</v>
          </cell>
          <cell r="C1889">
            <v>61</v>
          </cell>
          <cell r="D1889">
            <v>48</v>
          </cell>
          <cell r="E1889">
            <v>53</v>
          </cell>
          <cell r="F1889">
            <v>43</v>
          </cell>
          <cell r="G1889">
            <v>55</v>
          </cell>
          <cell r="H1889">
            <v>44</v>
          </cell>
          <cell r="I1889">
            <v>62</v>
          </cell>
          <cell r="J1889">
            <v>52</v>
          </cell>
          <cell r="K1889">
            <v>65</v>
          </cell>
          <cell r="L1889">
            <v>50</v>
          </cell>
          <cell r="M1889">
            <v>67</v>
          </cell>
          <cell r="N1889">
            <v>50</v>
          </cell>
          <cell r="O1889">
            <v>70</v>
          </cell>
          <cell r="P1889">
            <v>54</v>
          </cell>
          <cell r="Q1889">
            <v>71</v>
          </cell>
          <cell r="R1889">
            <v>52</v>
          </cell>
          <cell r="S1889">
            <v>68</v>
          </cell>
          <cell r="T1889">
            <v>37</v>
          </cell>
          <cell r="U1889">
            <v>61</v>
          </cell>
          <cell r="V1889">
            <v>30</v>
          </cell>
          <cell r="W1889">
            <v>65</v>
          </cell>
          <cell r="X1889">
            <v>42</v>
          </cell>
          <cell r="Y1889">
            <v>67</v>
          </cell>
          <cell r="Z1889">
            <v>43</v>
          </cell>
          <cell r="AA1889">
            <v>66</v>
          </cell>
          <cell r="AB1889">
            <v>44</v>
          </cell>
          <cell r="AC1889">
            <v>68</v>
          </cell>
          <cell r="AD1889">
            <v>37</v>
          </cell>
          <cell r="AE1889">
            <v>72</v>
          </cell>
          <cell r="AF1889">
            <v>48</v>
          </cell>
          <cell r="AG1889">
            <v>79</v>
          </cell>
          <cell r="AH1889">
            <v>52</v>
          </cell>
          <cell r="AI1889">
            <v>77</v>
          </cell>
          <cell r="AJ1889">
            <v>49</v>
          </cell>
          <cell r="AK1889">
            <v>73</v>
          </cell>
          <cell r="AL1889">
            <v>45</v>
          </cell>
          <cell r="AM1889">
            <v>70</v>
          </cell>
          <cell r="AN1889">
            <v>51</v>
          </cell>
          <cell r="AO1889">
            <v>70</v>
          </cell>
          <cell r="AP1889">
            <v>53</v>
          </cell>
          <cell r="AQ1889">
            <v>70</v>
          </cell>
          <cell r="AR1889">
            <v>39</v>
          </cell>
          <cell r="AS1889">
            <v>76</v>
          </cell>
          <cell r="AT1889">
            <v>48</v>
          </cell>
          <cell r="AU1889">
            <v>64</v>
          </cell>
          <cell r="AV1889">
            <v>34</v>
          </cell>
          <cell r="AW1889">
            <v>64</v>
          </cell>
          <cell r="AX1889">
            <v>30</v>
          </cell>
          <cell r="AY1889">
            <v>69</v>
          </cell>
          <cell r="AZ1889">
            <v>39</v>
          </cell>
        </row>
        <row r="1890">
          <cell r="B1890">
            <v>36476</v>
          </cell>
          <cell r="C1890">
            <v>53</v>
          </cell>
          <cell r="D1890">
            <v>46</v>
          </cell>
          <cell r="E1890">
            <v>67</v>
          </cell>
          <cell r="F1890">
            <v>45</v>
          </cell>
          <cell r="G1890">
            <v>67</v>
          </cell>
          <cell r="H1890">
            <v>53</v>
          </cell>
          <cell r="I1890">
            <v>64</v>
          </cell>
          <cell r="J1890">
            <v>53</v>
          </cell>
          <cell r="K1890">
            <v>65</v>
          </cell>
          <cell r="L1890">
            <v>60</v>
          </cell>
          <cell r="M1890">
            <v>68</v>
          </cell>
          <cell r="N1890">
            <v>57</v>
          </cell>
          <cell r="O1890">
            <v>75</v>
          </cell>
          <cell r="P1890">
            <v>47</v>
          </cell>
          <cell r="Q1890">
            <v>70</v>
          </cell>
          <cell r="R1890">
            <v>44</v>
          </cell>
          <cell r="S1890">
            <v>70</v>
          </cell>
          <cell r="T1890">
            <v>25</v>
          </cell>
          <cell r="U1890">
            <v>75</v>
          </cell>
          <cell r="V1890">
            <v>39</v>
          </cell>
          <cell r="W1890">
            <v>74</v>
          </cell>
          <cell r="X1890">
            <v>52</v>
          </cell>
          <cell r="Y1890">
            <v>77</v>
          </cell>
          <cell r="Z1890">
            <v>54</v>
          </cell>
          <cell r="AA1890">
            <v>70</v>
          </cell>
          <cell r="AB1890">
            <v>41</v>
          </cell>
          <cell r="AC1890">
            <v>73</v>
          </cell>
          <cell r="AD1890">
            <v>32</v>
          </cell>
          <cell r="AE1890">
            <v>72</v>
          </cell>
          <cell r="AF1890">
            <v>45</v>
          </cell>
          <cell r="AG1890">
            <v>69</v>
          </cell>
          <cell r="AH1890">
            <v>53</v>
          </cell>
          <cell r="AI1890">
            <v>78</v>
          </cell>
          <cell r="AJ1890">
            <v>49</v>
          </cell>
          <cell r="AK1890">
            <v>76</v>
          </cell>
          <cell r="AL1890">
            <v>45</v>
          </cell>
          <cell r="AM1890">
            <v>63</v>
          </cell>
          <cell r="AN1890">
            <v>53</v>
          </cell>
          <cell r="AO1890">
            <v>71</v>
          </cell>
          <cell r="AP1890">
            <v>54</v>
          </cell>
          <cell r="AQ1890">
            <v>71</v>
          </cell>
          <cell r="AR1890">
            <v>32</v>
          </cell>
          <cell r="AS1890">
            <v>78</v>
          </cell>
          <cell r="AT1890">
            <v>48</v>
          </cell>
          <cell r="AU1890">
            <v>65</v>
          </cell>
          <cell r="AV1890">
            <v>35</v>
          </cell>
          <cell r="AW1890">
            <v>64</v>
          </cell>
          <cell r="AX1890">
            <v>30</v>
          </cell>
          <cell r="AY1890">
            <v>73</v>
          </cell>
          <cell r="AZ1890">
            <v>35</v>
          </cell>
        </row>
        <row r="1891">
          <cell r="B1891">
            <v>36477</v>
          </cell>
          <cell r="C1891">
            <v>52</v>
          </cell>
          <cell r="D1891">
            <v>45</v>
          </cell>
          <cell r="E1891">
            <v>72</v>
          </cell>
          <cell r="F1891">
            <v>43</v>
          </cell>
          <cell r="G1891">
            <v>60</v>
          </cell>
          <cell r="H1891">
            <v>49</v>
          </cell>
          <cell r="I1891">
            <v>71</v>
          </cell>
          <cell r="J1891">
            <v>51</v>
          </cell>
          <cell r="K1891">
            <v>70</v>
          </cell>
          <cell r="L1891">
            <v>49</v>
          </cell>
          <cell r="M1891">
            <v>71</v>
          </cell>
          <cell r="N1891">
            <v>46</v>
          </cell>
          <cell r="O1891">
            <v>67</v>
          </cell>
          <cell r="P1891">
            <v>41</v>
          </cell>
          <cell r="Q1891">
            <v>68</v>
          </cell>
          <cell r="R1891">
            <v>42</v>
          </cell>
          <cell r="S1891">
            <v>67</v>
          </cell>
          <cell r="T1891">
            <v>26</v>
          </cell>
          <cell r="U1891">
            <v>71</v>
          </cell>
          <cell r="V1891">
            <v>41</v>
          </cell>
          <cell r="W1891">
            <v>62</v>
          </cell>
          <cell r="X1891">
            <v>32</v>
          </cell>
          <cell r="Y1891">
            <v>66</v>
          </cell>
          <cell r="Z1891">
            <v>43</v>
          </cell>
          <cell r="AA1891">
            <v>69</v>
          </cell>
          <cell r="AB1891">
            <v>45</v>
          </cell>
          <cell r="AC1891">
            <v>70</v>
          </cell>
          <cell r="AD1891">
            <v>38</v>
          </cell>
          <cell r="AE1891">
            <v>74</v>
          </cell>
          <cell r="AF1891">
            <v>43</v>
          </cell>
          <cell r="AG1891">
            <v>72</v>
          </cell>
          <cell r="AH1891">
            <v>52</v>
          </cell>
          <cell r="AI1891">
            <v>72</v>
          </cell>
          <cell r="AJ1891">
            <v>54</v>
          </cell>
          <cell r="AK1891">
            <v>76</v>
          </cell>
          <cell r="AL1891">
            <v>45</v>
          </cell>
          <cell r="AM1891">
            <v>63</v>
          </cell>
          <cell r="AN1891">
            <v>55</v>
          </cell>
          <cell r="AO1891">
            <v>66</v>
          </cell>
          <cell r="AP1891">
            <v>54</v>
          </cell>
          <cell r="AQ1891">
            <v>72</v>
          </cell>
          <cell r="AR1891">
            <v>30</v>
          </cell>
          <cell r="AS1891">
            <v>79</v>
          </cell>
          <cell r="AT1891">
            <v>49</v>
          </cell>
          <cell r="AU1891">
            <v>63</v>
          </cell>
          <cell r="AV1891">
            <v>28</v>
          </cell>
          <cell r="AW1891">
            <v>64</v>
          </cell>
          <cell r="AX1891">
            <v>28</v>
          </cell>
          <cell r="AY1891">
            <v>75</v>
          </cell>
          <cell r="AZ1891">
            <v>37</v>
          </cell>
        </row>
        <row r="1892">
          <cell r="B1892">
            <v>36478</v>
          </cell>
          <cell r="C1892">
            <v>62</v>
          </cell>
          <cell r="D1892">
            <v>47</v>
          </cell>
          <cell r="E1892">
            <v>63</v>
          </cell>
          <cell r="F1892">
            <v>35</v>
          </cell>
          <cell r="G1892">
            <v>59</v>
          </cell>
          <cell r="H1892">
            <v>42</v>
          </cell>
          <cell r="I1892">
            <v>62</v>
          </cell>
          <cell r="J1892">
            <v>47</v>
          </cell>
          <cell r="K1892">
            <v>54</v>
          </cell>
          <cell r="L1892">
            <v>46</v>
          </cell>
          <cell r="M1892">
            <v>58</v>
          </cell>
          <cell r="N1892">
            <v>42</v>
          </cell>
          <cell r="O1892">
            <v>54</v>
          </cell>
          <cell r="P1892">
            <v>39</v>
          </cell>
          <cell r="Q1892">
            <v>62</v>
          </cell>
          <cell r="R1892">
            <v>37</v>
          </cell>
          <cell r="S1892">
            <v>63</v>
          </cell>
          <cell r="T1892">
            <v>20</v>
          </cell>
          <cell r="U1892">
            <v>62</v>
          </cell>
          <cell r="V1892">
            <v>27</v>
          </cell>
          <cell r="W1892">
            <v>71</v>
          </cell>
          <cell r="X1892">
            <v>46</v>
          </cell>
          <cell r="Y1892">
            <v>70</v>
          </cell>
          <cell r="Z1892">
            <v>38</v>
          </cell>
          <cell r="AA1892">
            <v>68</v>
          </cell>
          <cell r="AB1892">
            <v>36</v>
          </cell>
          <cell r="AC1892">
            <v>71</v>
          </cell>
          <cell r="AD1892">
            <v>31</v>
          </cell>
          <cell r="AE1892">
            <v>67</v>
          </cell>
          <cell r="AF1892">
            <v>46</v>
          </cell>
          <cell r="AG1892">
            <v>61</v>
          </cell>
          <cell r="AH1892">
            <v>51</v>
          </cell>
          <cell r="AI1892">
            <v>68</v>
          </cell>
          <cell r="AJ1892">
            <v>53</v>
          </cell>
          <cell r="AK1892">
            <v>78</v>
          </cell>
          <cell r="AL1892">
            <v>48</v>
          </cell>
          <cell r="AM1892">
            <v>65</v>
          </cell>
          <cell r="AN1892">
            <v>55</v>
          </cell>
          <cell r="AO1892">
            <v>64</v>
          </cell>
          <cell r="AP1892">
            <v>56</v>
          </cell>
          <cell r="AQ1892">
            <v>68</v>
          </cell>
          <cell r="AR1892">
            <v>30</v>
          </cell>
          <cell r="AS1892">
            <v>79</v>
          </cell>
          <cell r="AT1892">
            <v>50</v>
          </cell>
          <cell r="AU1892">
            <v>62</v>
          </cell>
          <cell r="AV1892">
            <v>30</v>
          </cell>
          <cell r="AW1892">
            <v>64</v>
          </cell>
          <cell r="AX1892">
            <v>33</v>
          </cell>
          <cell r="AY1892">
            <v>72</v>
          </cell>
          <cell r="AZ1892">
            <v>42</v>
          </cell>
        </row>
        <row r="1893">
          <cell r="B1893">
            <v>36479</v>
          </cell>
          <cell r="C1893">
            <v>57</v>
          </cell>
          <cell r="D1893">
            <v>47</v>
          </cell>
          <cell r="E1893">
            <v>55</v>
          </cell>
          <cell r="F1893">
            <v>41</v>
          </cell>
          <cell r="G1893">
            <v>50</v>
          </cell>
          <cell r="H1893">
            <v>36</v>
          </cell>
          <cell r="I1893">
            <v>62</v>
          </cell>
          <cell r="J1893">
            <v>52</v>
          </cell>
          <cell r="K1893">
            <v>62</v>
          </cell>
          <cell r="L1893">
            <v>51</v>
          </cell>
          <cell r="M1893">
            <v>65</v>
          </cell>
          <cell r="N1893">
            <v>49</v>
          </cell>
          <cell r="O1893">
            <v>69</v>
          </cell>
          <cell r="P1893">
            <v>47</v>
          </cell>
          <cell r="Q1893">
            <v>56</v>
          </cell>
          <cell r="R1893">
            <v>35</v>
          </cell>
          <cell r="S1893">
            <v>66</v>
          </cell>
          <cell r="T1893">
            <v>19</v>
          </cell>
          <cell r="U1893">
            <v>51</v>
          </cell>
          <cell r="V1893">
            <v>18</v>
          </cell>
          <cell r="W1893">
            <v>64</v>
          </cell>
          <cell r="X1893">
            <v>29</v>
          </cell>
          <cell r="Y1893">
            <v>62</v>
          </cell>
          <cell r="Z1893">
            <v>35</v>
          </cell>
          <cell r="AA1893">
            <v>69</v>
          </cell>
          <cell r="AB1893">
            <v>37</v>
          </cell>
          <cell r="AC1893">
            <v>75</v>
          </cell>
          <cell r="AD1893">
            <v>35</v>
          </cell>
          <cell r="AE1893">
            <v>70</v>
          </cell>
          <cell r="AF1893">
            <v>51</v>
          </cell>
          <cell r="AG1893">
            <v>69</v>
          </cell>
          <cell r="AH1893">
            <v>57</v>
          </cell>
          <cell r="AI1893">
            <v>73</v>
          </cell>
          <cell r="AJ1893">
            <v>53</v>
          </cell>
          <cell r="AK1893">
            <v>75</v>
          </cell>
          <cell r="AL1893">
            <v>54</v>
          </cell>
          <cell r="AM1893">
            <v>67</v>
          </cell>
          <cell r="AN1893">
            <v>55</v>
          </cell>
          <cell r="AO1893">
            <v>68</v>
          </cell>
          <cell r="AP1893">
            <v>59</v>
          </cell>
          <cell r="AQ1893">
            <v>66</v>
          </cell>
          <cell r="AR1893">
            <v>41</v>
          </cell>
          <cell r="AS1893">
            <v>77</v>
          </cell>
          <cell r="AT1893">
            <v>51</v>
          </cell>
          <cell r="AU1893">
            <v>70</v>
          </cell>
          <cell r="AV1893">
            <v>29</v>
          </cell>
          <cell r="AW1893">
            <v>63</v>
          </cell>
          <cell r="AX1893">
            <v>25</v>
          </cell>
          <cell r="AY1893">
            <v>75</v>
          </cell>
          <cell r="AZ1893">
            <v>36</v>
          </cell>
        </row>
        <row r="1894">
          <cell r="B1894">
            <v>36480</v>
          </cell>
          <cell r="C1894">
            <v>57</v>
          </cell>
          <cell r="D1894">
            <v>47</v>
          </cell>
          <cell r="E1894">
            <v>56</v>
          </cell>
          <cell r="F1894">
            <v>39</v>
          </cell>
          <cell r="G1894">
            <v>50</v>
          </cell>
          <cell r="H1894">
            <v>34</v>
          </cell>
          <cell r="I1894">
            <v>58</v>
          </cell>
          <cell r="J1894">
            <v>48</v>
          </cell>
          <cell r="K1894">
            <v>54</v>
          </cell>
          <cell r="L1894">
            <v>47</v>
          </cell>
          <cell r="M1894">
            <v>56</v>
          </cell>
          <cell r="N1894">
            <v>42</v>
          </cell>
          <cell r="O1894">
            <v>61</v>
          </cell>
          <cell r="P1894">
            <v>44</v>
          </cell>
          <cell r="Q1894">
            <v>57</v>
          </cell>
          <cell r="R1894">
            <v>33</v>
          </cell>
          <cell r="S1894">
            <v>63</v>
          </cell>
          <cell r="T1894">
            <v>24</v>
          </cell>
          <cell r="U1894">
            <v>55</v>
          </cell>
          <cell r="V1894">
            <v>27</v>
          </cell>
          <cell r="W1894">
            <v>61</v>
          </cell>
          <cell r="X1894">
            <v>35</v>
          </cell>
          <cell r="Y1894">
            <v>62</v>
          </cell>
          <cell r="Z1894">
            <v>35</v>
          </cell>
          <cell r="AA1894">
            <v>67</v>
          </cell>
          <cell r="AB1894">
            <v>29</v>
          </cell>
          <cell r="AC1894">
            <v>75</v>
          </cell>
          <cell r="AD1894">
            <v>35</v>
          </cell>
          <cell r="AE1894">
            <v>69</v>
          </cell>
          <cell r="AF1894">
            <v>47</v>
          </cell>
          <cell r="AG1894">
            <v>67</v>
          </cell>
          <cell r="AH1894">
            <v>52</v>
          </cell>
          <cell r="AI1894">
            <v>73</v>
          </cell>
          <cell r="AJ1894">
            <v>53</v>
          </cell>
          <cell r="AK1894">
            <v>73</v>
          </cell>
          <cell r="AL1894">
            <v>50</v>
          </cell>
          <cell r="AM1894">
            <v>66</v>
          </cell>
          <cell r="AN1894">
            <v>58</v>
          </cell>
          <cell r="AO1894">
            <v>66</v>
          </cell>
          <cell r="AP1894">
            <v>56</v>
          </cell>
          <cell r="AQ1894">
            <v>67</v>
          </cell>
          <cell r="AR1894">
            <v>33</v>
          </cell>
          <cell r="AS1894">
            <v>77</v>
          </cell>
          <cell r="AT1894">
            <v>52</v>
          </cell>
          <cell r="AU1894">
            <v>63</v>
          </cell>
          <cell r="AV1894">
            <v>31</v>
          </cell>
          <cell r="AW1894">
            <v>64</v>
          </cell>
          <cell r="AX1894">
            <v>30</v>
          </cell>
          <cell r="AY1894">
            <v>73</v>
          </cell>
          <cell r="AZ1894">
            <v>41</v>
          </cell>
        </row>
        <row r="1895">
          <cell r="B1895">
            <v>36481</v>
          </cell>
          <cell r="C1895">
            <v>50</v>
          </cell>
          <cell r="D1895">
            <v>42</v>
          </cell>
          <cell r="E1895">
            <v>57</v>
          </cell>
          <cell r="F1895">
            <v>29</v>
          </cell>
          <cell r="G1895">
            <v>46</v>
          </cell>
          <cell r="H1895">
            <v>36</v>
          </cell>
          <cell r="I1895">
            <v>55</v>
          </cell>
          <cell r="J1895">
            <v>40</v>
          </cell>
          <cell r="K1895">
            <v>56</v>
          </cell>
          <cell r="L1895">
            <v>37</v>
          </cell>
          <cell r="M1895">
            <v>55</v>
          </cell>
          <cell r="N1895">
            <v>36</v>
          </cell>
          <cell r="O1895">
            <v>52</v>
          </cell>
          <cell r="P1895">
            <v>37</v>
          </cell>
          <cell r="Q1895">
            <v>45</v>
          </cell>
          <cell r="R1895">
            <v>36</v>
          </cell>
          <cell r="S1895">
            <v>58</v>
          </cell>
          <cell r="T1895">
            <v>33</v>
          </cell>
          <cell r="U1895">
            <v>52</v>
          </cell>
          <cell r="V1895">
            <v>26</v>
          </cell>
          <cell r="W1895">
            <v>45</v>
          </cell>
          <cell r="X1895">
            <v>26</v>
          </cell>
          <cell r="Y1895">
            <v>62</v>
          </cell>
          <cell r="Z1895">
            <v>35</v>
          </cell>
          <cell r="AA1895">
            <v>70</v>
          </cell>
          <cell r="AB1895">
            <v>27</v>
          </cell>
          <cell r="AC1895">
            <v>70</v>
          </cell>
          <cell r="AD1895">
            <v>34</v>
          </cell>
          <cell r="AE1895">
            <v>61</v>
          </cell>
          <cell r="AF1895">
            <v>45</v>
          </cell>
          <cell r="AG1895">
            <v>60</v>
          </cell>
          <cell r="AH1895">
            <v>49</v>
          </cell>
          <cell r="AI1895">
            <v>67</v>
          </cell>
          <cell r="AJ1895">
            <v>53</v>
          </cell>
          <cell r="AK1895">
            <v>62</v>
          </cell>
          <cell r="AL1895">
            <v>47</v>
          </cell>
          <cell r="AM1895">
            <v>63</v>
          </cell>
          <cell r="AN1895">
            <v>56</v>
          </cell>
          <cell r="AO1895">
            <v>64</v>
          </cell>
          <cell r="AP1895">
            <v>57</v>
          </cell>
          <cell r="AQ1895">
            <v>49</v>
          </cell>
          <cell r="AR1895">
            <v>32</v>
          </cell>
          <cell r="AS1895">
            <v>70</v>
          </cell>
          <cell r="AT1895">
            <v>58</v>
          </cell>
          <cell r="AU1895">
            <v>70</v>
          </cell>
          <cell r="AV1895">
            <v>35</v>
          </cell>
          <cell r="AW1895">
            <v>69</v>
          </cell>
          <cell r="AX1895">
            <v>32</v>
          </cell>
          <cell r="AY1895">
            <v>76</v>
          </cell>
          <cell r="AZ1895">
            <v>43</v>
          </cell>
        </row>
        <row r="1896">
          <cell r="B1896">
            <v>36482</v>
          </cell>
          <cell r="C1896">
            <v>53</v>
          </cell>
          <cell r="D1896">
            <v>38</v>
          </cell>
          <cell r="E1896">
            <v>48</v>
          </cell>
          <cell r="F1896">
            <v>23</v>
          </cell>
          <cell r="G1896">
            <v>47</v>
          </cell>
          <cell r="H1896">
            <v>31</v>
          </cell>
          <cell r="I1896">
            <v>52</v>
          </cell>
          <cell r="J1896">
            <v>38</v>
          </cell>
          <cell r="K1896">
            <v>45</v>
          </cell>
          <cell r="L1896">
            <v>35</v>
          </cell>
          <cell r="M1896">
            <v>45</v>
          </cell>
          <cell r="N1896">
            <v>32</v>
          </cell>
          <cell r="O1896">
            <v>55</v>
          </cell>
          <cell r="P1896">
            <v>36</v>
          </cell>
          <cell r="Q1896">
            <v>49</v>
          </cell>
          <cell r="R1896">
            <v>28</v>
          </cell>
          <cell r="S1896">
            <v>44</v>
          </cell>
          <cell r="T1896">
            <v>21</v>
          </cell>
          <cell r="U1896">
            <v>46</v>
          </cell>
          <cell r="V1896">
            <v>24</v>
          </cell>
          <cell r="W1896">
            <v>40</v>
          </cell>
          <cell r="X1896">
            <v>29</v>
          </cell>
          <cell r="Y1896">
            <v>45</v>
          </cell>
          <cell r="Z1896">
            <v>33</v>
          </cell>
          <cell r="AA1896">
            <v>48</v>
          </cell>
          <cell r="AB1896">
            <v>30</v>
          </cell>
          <cell r="AC1896">
            <v>51</v>
          </cell>
          <cell r="AD1896">
            <v>35</v>
          </cell>
          <cell r="AE1896">
            <v>60</v>
          </cell>
          <cell r="AF1896">
            <v>39</v>
          </cell>
          <cell r="AG1896">
            <v>62</v>
          </cell>
          <cell r="AH1896">
            <v>46</v>
          </cell>
          <cell r="AI1896">
            <v>65</v>
          </cell>
          <cell r="AJ1896">
            <v>51</v>
          </cell>
          <cell r="AK1896">
            <v>63</v>
          </cell>
          <cell r="AL1896">
            <v>41</v>
          </cell>
          <cell r="AM1896">
            <v>68</v>
          </cell>
          <cell r="AN1896">
            <v>54</v>
          </cell>
          <cell r="AO1896">
            <v>64</v>
          </cell>
          <cell r="AP1896">
            <v>53</v>
          </cell>
          <cell r="AQ1896">
            <v>52</v>
          </cell>
          <cell r="AR1896">
            <v>24</v>
          </cell>
          <cell r="AS1896">
            <v>64</v>
          </cell>
          <cell r="AT1896">
            <v>45</v>
          </cell>
          <cell r="AU1896">
            <v>46</v>
          </cell>
          <cell r="AV1896">
            <v>30</v>
          </cell>
          <cell r="AW1896">
            <v>51</v>
          </cell>
          <cell r="AX1896">
            <v>30</v>
          </cell>
          <cell r="AY1896">
            <v>58</v>
          </cell>
          <cell r="AZ1896">
            <v>26</v>
          </cell>
        </row>
        <row r="1897">
          <cell r="B1897">
            <v>36483</v>
          </cell>
          <cell r="C1897">
            <v>48</v>
          </cell>
          <cell r="D1897">
            <v>39</v>
          </cell>
          <cell r="E1897">
            <v>52</v>
          </cell>
          <cell r="F1897">
            <v>31</v>
          </cell>
          <cell r="G1897">
            <v>46</v>
          </cell>
          <cell r="H1897">
            <v>34</v>
          </cell>
          <cell r="I1897">
            <v>55</v>
          </cell>
          <cell r="J1897">
            <v>43</v>
          </cell>
          <cell r="K1897">
            <v>54</v>
          </cell>
          <cell r="L1897">
            <v>43</v>
          </cell>
          <cell r="M1897">
            <v>54</v>
          </cell>
          <cell r="N1897">
            <v>40</v>
          </cell>
          <cell r="O1897">
            <v>54</v>
          </cell>
          <cell r="P1897">
            <v>37</v>
          </cell>
          <cell r="Q1897">
            <v>52</v>
          </cell>
          <cell r="R1897">
            <v>34</v>
          </cell>
          <cell r="S1897">
            <v>46</v>
          </cell>
          <cell r="T1897">
            <v>33</v>
          </cell>
          <cell r="U1897">
            <v>50</v>
          </cell>
          <cell r="V1897">
            <v>34</v>
          </cell>
          <cell r="W1897">
            <v>52</v>
          </cell>
          <cell r="X1897">
            <v>31</v>
          </cell>
          <cell r="Y1897">
            <v>58</v>
          </cell>
          <cell r="Z1897">
            <v>36</v>
          </cell>
          <cell r="AA1897">
            <v>52</v>
          </cell>
          <cell r="AB1897">
            <v>31</v>
          </cell>
          <cell r="AC1897">
            <v>56</v>
          </cell>
          <cell r="AD1897">
            <v>34</v>
          </cell>
          <cell r="AE1897">
            <v>61</v>
          </cell>
          <cell r="AF1897">
            <v>47</v>
          </cell>
          <cell r="AG1897">
            <v>60</v>
          </cell>
          <cell r="AH1897">
            <v>48</v>
          </cell>
          <cell r="AI1897">
            <v>62</v>
          </cell>
          <cell r="AJ1897">
            <v>53</v>
          </cell>
          <cell r="AK1897">
            <v>60</v>
          </cell>
          <cell r="AL1897">
            <v>49</v>
          </cell>
          <cell r="AM1897">
            <v>63</v>
          </cell>
          <cell r="AN1897">
            <v>56</v>
          </cell>
          <cell r="AO1897">
            <v>66</v>
          </cell>
          <cell r="AP1897">
            <v>55</v>
          </cell>
          <cell r="AQ1897">
            <v>55</v>
          </cell>
          <cell r="AR1897">
            <v>34</v>
          </cell>
          <cell r="AS1897">
            <v>70</v>
          </cell>
          <cell r="AT1897">
            <v>51</v>
          </cell>
          <cell r="AU1897">
            <v>50</v>
          </cell>
          <cell r="AV1897">
            <v>31</v>
          </cell>
          <cell r="AW1897">
            <v>49</v>
          </cell>
          <cell r="AX1897">
            <v>22</v>
          </cell>
          <cell r="AY1897">
            <v>63</v>
          </cell>
          <cell r="AZ1897">
            <v>38</v>
          </cell>
        </row>
        <row r="1898">
          <cell r="B1898">
            <v>36484</v>
          </cell>
          <cell r="C1898">
            <v>48</v>
          </cell>
          <cell r="D1898">
            <v>39</v>
          </cell>
          <cell r="E1898">
            <v>52</v>
          </cell>
          <cell r="F1898">
            <v>31</v>
          </cell>
          <cell r="G1898">
            <v>46</v>
          </cell>
          <cell r="H1898">
            <v>34</v>
          </cell>
          <cell r="I1898">
            <v>55</v>
          </cell>
          <cell r="J1898">
            <v>43</v>
          </cell>
          <cell r="K1898">
            <v>54</v>
          </cell>
          <cell r="L1898">
            <v>43</v>
          </cell>
          <cell r="M1898">
            <v>54</v>
          </cell>
          <cell r="N1898">
            <v>40</v>
          </cell>
          <cell r="O1898">
            <v>54</v>
          </cell>
          <cell r="P1898">
            <v>37</v>
          </cell>
          <cell r="Q1898">
            <v>52</v>
          </cell>
          <cell r="R1898">
            <v>34</v>
          </cell>
          <cell r="S1898">
            <v>46</v>
          </cell>
          <cell r="T1898">
            <v>33</v>
          </cell>
          <cell r="U1898">
            <v>50</v>
          </cell>
          <cell r="V1898">
            <v>34</v>
          </cell>
          <cell r="W1898">
            <v>52</v>
          </cell>
          <cell r="X1898">
            <v>31</v>
          </cell>
          <cell r="Y1898">
            <v>58</v>
          </cell>
          <cell r="Z1898">
            <v>36</v>
          </cell>
          <cell r="AA1898">
            <v>52</v>
          </cell>
          <cell r="AB1898">
            <v>31</v>
          </cell>
          <cell r="AC1898">
            <v>56</v>
          </cell>
          <cell r="AD1898">
            <v>34</v>
          </cell>
          <cell r="AE1898">
            <v>61</v>
          </cell>
          <cell r="AF1898">
            <v>47</v>
          </cell>
          <cell r="AG1898">
            <v>60</v>
          </cell>
          <cell r="AH1898">
            <v>48</v>
          </cell>
          <cell r="AI1898">
            <v>62</v>
          </cell>
          <cell r="AJ1898">
            <v>53</v>
          </cell>
          <cell r="AK1898">
            <v>60</v>
          </cell>
          <cell r="AL1898">
            <v>49</v>
          </cell>
          <cell r="AM1898">
            <v>63</v>
          </cell>
          <cell r="AN1898">
            <v>56</v>
          </cell>
          <cell r="AO1898">
            <v>66</v>
          </cell>
          <cell r="AP1898">
            <v>55</v>
          </cell>
          <cell r="AQ1898">
            <v>55</v>
          </cell>
          <cell r="AR1898">
            <v>34</v>
          </cell>
          <cell r="AS1898">
            <v>70</v>
          </cell>
          <cell r="AT1898">
            <v>51</v>
          </cell>
          <cell r="AU1898">
            <v>50</v>
          </cell>
          <cell r="AV1898">
            <v>31</v>
          </cell>
          <cell r="AW1898">
            <v>49</v>
          </cell>
          <cell r="AX1898">
            <v>22</v>
          </cell>
          <cell r="AY1898">
            <v>63</v>
          </cell>
          <cell r="AZ1898">
            <v>38</v>
          </cell>
        </row>
        <row r="1899">
          <cell r="B1899">
            <v>36485</v>
          </cell>
          <cell r="C1899">
            <v>47</v>
          </cell>
          <cell r="D1899">
            <v>39</v>
          </cell>
          <cell r="E1899">
            <v>54</v>
          </cell>
          <cell r="F1899">
            <v>30</v>
          </cell>
          <cell r="G1899">
            <v>36</v>
          </cell>
          <cell r="H1899">
            <v>28</v>
          </cell>
          <cell r="I1899">
            <v>50</v>
          </cell>
          <cell r="J1899">
            <v>42</v>
          </cell>
          <cell r="K1899">
            <v>50</v>
          </cell>
          <cell r="L1899">
            <v>41</v>
          </cell>
          <cell r="M1899">
            <v>49</v>
          </cell>
          <cell r="N1899">
            <v>39</v>
          </cell>
          <cell r="O1899">
            <v>47</v>
          </cell>
          <cell r="P1899">
            <v>36</v>
          </cell>
          <cell r="Q1899">
            <v>41</v>
          </cell>
          <cell r="R1899">
            <v>28</v>
          </cell>
          <cell r="S1899">
            <v>40</v>
          </cell>
          <cell r="T1899">
            <v>24</v>
          </cell>
          <cell r="U1899">
            <v>41</v>
          </cell>
          <cell r="V1899">
            <v>22</v>
          </cell>
          <cell r="W1899">
            <v>43</v>
          </cell>
          <cell r="X1899">
            <v>24</v>
          </cell>
          <cell r="Y1899">
            <v>45</v>
          </cell>
          <cell r="Z1899">
            <v>28</v>
          </cell>
          <cell r="AA1899">
            <v>42</v>
          </cell>
          <cell r="AB1899">
            <v>22</v>
          </cell>
          <cell r="AC1899">
            <v>42</v>
          </cell>
          <cell r="AD1899">
            <v>26</v>
          </cell>
          <cell r="AE1899">
            <v>60</v>
          </cell>
          <cell r="AF1899">
            <v>39</v>
          </cell>
          <cell r="AG1899">
            <v>59</v>
          </cell>
          <cell r="AH1899">
            <v>50</v>
          </cell>
          <cell r="AI1899">
            <v>70</v>
          </cell>
          <cell r="AJ1899">
            <v>48</v>
          </cell>
          <cell r="AK1899">
            <v>60</v>
          </cell>
          <cell r="AL1899">
            <v>42</v>
          </cell>
          <cell r="AM1899">
            <v>67</v>
          </cell>
          <cell r="AN1899">
            <v>50</v>
          </cell>
          <cell r="AO1899">
            <v>65</v>
          </cell>
          <cell r="AP1899">
            <v>54</v>
          </cell>
          <cell r="AQ1899">
            <v>44</v>
          </cell>
          <cell r="AR1899">
            <v>25</v>
          </cell>
          <cell r="AS1899">
            <v>65</v>
          </cell>
          <cell r="AT1899">
            <v>48</v>
          </cell>
          <cell r="AU1899">
            <v>39</v>
          </cell>
          <cell r="AV1899">
            <v>29</v>
          </cell>
          <cell r="AW1899">
            <v>45</v>
          </cell>
          <cell r="AX1899">
            <v>22</v>
          </cell>
          <cell r="AY1899">
            <v>49</v>
          </cell>
          <cell r="AZ1899">
            <v>24</v>
          </cell>
        </row>
        <row r="1900">
          <cell r="B1900">
            <v>36486</v>
          </cell>
          <cell r="C1900">
            <v>46</v>
          </cell>
          <cell r="D1900">
            <v>41</v>
          </cell>
          <cell r="E1900">
            <v>43</v>
          </cell>
          <cell r="F1900">
            <v>26</v>
          </cell>
          <cell r="G1900">
            <v>38</v>
          </cell>
          <cell r="H1900">
            <v>26</v>
          </cell>
          <cell r="I1900">
            <v>48</v>
          </cell>
          <cell r="J1900">
            <v>44</v>
          </cell>
          <cell r="K1900">
            <v>48</v>
          </cell>
          <cell r="L1900">
            <v>42</v>
          </cell>
          <cell r="M1900">
            <v>46</v>
          </cell>
          <cell r="N1900">
            <v>39</v>
          </cell>
          <cell r="O1900">
            <v>44</v>
          </cell>
          <cell r="P1900">
            <v>33</v>
          </cell>
          <cell r="Q1900">
            <v>41</v>
          </cell>
          <cell r="R1900">
            <v>22</v>
          </cell>
          <cell r="S1900">
            <v>34</v>
          </cell>
          <cell r="T1900">
            <v>17</v>
          </cell>
          <cell r="U1900">
            <v>37</v>
          </cell>
          <cell r="V1900">
            <v>20</v>
          </cell>
          <cell r="W1900">
            <v>40</v>
          </cell>
          <cell r="X1900">
            <v>21</v>
          </cell>
          <cell r="Y1900">
            <v>43</v>
          </cell>
          <cell r="Z1900">
            <v>21</v>
          </cell>
          <cell r="AA1900">
            <v>31</v>
          </cell>
          <cell r="AB1900">
            <v>20</v>
          </cell>
          <cell r="AC1900">
            <v>26</v>
          </cell>
          <cell r="AD1900" t="e">
            <v>#VALUE!</v>
          </cell>
          <cell r="AE1900">
            <v>58</v>
          </cell>
          <cell r="AF1900">
            <v>37</v>
          </cell>
          <cell r="AG1900">
            <v>59</v>
          </cell>
          <cell r="AH1900">
            <v>41</v>
          </cell>
          <cell r="AI1900">
            <v>70</v>
          </cell>
          <cell r="AJ1900">
            <v>46</v>
          </cell>
          <cell r="AK1900">
            <v>58</v>
          </cell>
          <cell r="AL1900">
            <v>35</v>
          </cell>
          <cell r="AM1900">
            <v>67</v>
          </cell>
          <cell r="AN1900">
            <v>51</v>
          </cell>
          <cell r="AO1900">
            <v>69</v>
          </cell>
          <cell r="AP1900">
            <v>49</v>
          </cell>
          <cell r="AQ1900">
            <v>44</v>
          </cell>
          <cell r="AR1900">
            <v>16</v>
          </cell>
          <cell r="AS1900">
            <v>57</v>
          </cell>
          <cell r="AT1900">
            <v>41</v>
          </cell>
          <cell r="AU1900">
            <v>36</v>
          </cell>
          <cell r="AV1900">
            <v>23</v>
          </cell>
          <cell r="AW1900">
            <v>40</v>
          </cell>
          <cell r="AX1900">
            <v>23</v>
          </cell>
          <cell r="AY1900">
            <v>31</v>
          </cell>
          <cell r="AZ1900">
            <v>25</v>
          </cell>
        </row>
        <row r="1901">
          <cell r="B1901">
            <v>36487</v>
          </cell>
          <cell r="C1901">
            <v>48</v>
          </cell>
          <cell r="D1901">
            <v>42</v>
          </cell>
          <cell r="E1901">
            <v>48</v>
          </cell>
          <cell r="F1901">
            <v>31</v>
          </cell>
          <cell r="G1901">
            <v>40</v>
          </cell>
          <cell r="H1901">
            <v>33</v>
          </cell>
          <cell r="I1901">
            <v>48</v>
          </cell>
          <cell r="J1901">
            <v>44</v>
          </cell>
          <cell r="K1901">
            <v>48</v>
          </cell>
          <cell r="L1901">
            <v>43</v>
          </cell>
          <cell r="M1901">
            <v>50</v>
          </cell>
          <cell r="N1901">
            <v>43</v>
          </cell>
          <cell r="O1901">
            <v>46</v>
          </cell>
          <cell r="P1901">
            <v>38</v>
          </cell>
          <cell r="Q1901">
            <v>45</v>
          </cell>
          <cell r="R1901">
            <v>25</v>
          </cell>
          <cell r="S1901">
            <v>36</v>
          </cell>
          <cell r="T1901" t="e">
            <v>#VALUE!</v>
          </cell>
          <cell r="U1901">
            <v>39</v>
          </cell>
          <cell r="V1901" t="e">
            <v>#VALUE!</v>
          </cell>
          <cell r="W1901">
            <v>41</v>
          </cell>
          <cell r="X1901">
            <v>23</v>
          </cell>
          <cell r="Y1901">
            <v>42</v>
          </cell>
          <cell r="Z1901">
            <v>16</v>
          </cell>
          <cell r="AA1901">
            <v>25</v>
          </cell>
          <cell r="AB1901" t="e">
            <v>#VALUE!</v>
          </cell>
          <cell r="AC1901">
            <v>27</v>
          </cell>
          <cell r="AD1901" t="e">
            <v>#VALUE!</v>
          </cell>
          <cell r="AE1901">
            <v>58</v>
          </cell>
          <cell r="AF1901">
            <v>35</v>
          </cell>
          <cell r="AG1901">
            <v>59</v>
          </cell>
          <cell r="AH1901">
            <v>45</v>
          </cell>
          <cell r="AI1901">
            <v>70</v>
          </cell>
          <cell r="AJ1901">
            <v>41</v>
          </cell>
          <cell r="AK1901">
            <v>59</v>
          </cell>
          <cell r="AL1901">
            <v>38</v>
          </cell>
          <cell r="AM1901">
            <v>67</v>
          </cell>
          <cell r="AN1901">
            <v>48</v>
          </cell>
          <cell r="AO1901">
            <v>66</v>
          </cell>
          <cell r="AP1901">
            <v>45</v>
          </cell>
          <cell r="AQ1901">
            <v>48</v>
          </cell>
          <cell r="AR1901">
            <v>19</v>
          </cell>
          <cell r="AS1901">
            <v>55</v>
          </cell>
          <cell r="AT1901">
            <v>34</v>
          </cell>
          <cell r="AU1901">
            <v>35</v>
          </cell>
          <cell r="AV1901">
            <v>19</v>
          </cell>
          <cell r="AW1901">
            <v>43</v>
          </cell>
          <cell r="AX1901">
            <v>17</v>
          </cell>
          <cell r="AY1901">
            <v>30</v>
          </cell>
          <cell r="AZ1901">
            <v>17</v>
          </cell>
        </row>
        <row r="1902">
          <cell r="B1902">
            <v>36488</v>
          </cell>
          <cell r="C1902">
            <v>45</v>
          </cell>
          <cell r="D1902">
            <v>38</v>
          </cell>
          <cell r="E1902">
            <v>42</v>
          </cell>
          <cell r="F1902">
            <v>24</v>
          </cell>
          <cell r="G1902">
            <v>39</v>
          </cell>
          <cell r="H1902">
            <v>29</v>
          </cell>
          <cell r="I1902">
            <v>52</v>
          </cell>
          <cell r="J1902">
            <v>40</v>
          </cell>
          <cell r="K1902">
            <v>52</v>
          </cell>
          <cell r="L1902">
            <v>39</v>
          </cell>
          <cell r="M1902">
            <v>54</v>
          </cell>
          <cell r="N1902">
            <v>38</v>
          </cell>
          <cell r="O1902">
            <v>54</v>
          </cell>
          <cell r="P1902">
            <v>36</v>
          </cell>
          <cell r="Q1902">
            <v>54</v>
          </cell>
          <cell r="R1902">
            <v>39</v>
          </cell>
          <cell r="S1902">
            <v>49</v>
          </cell>
          <cell r="T1902">
            <v>33</v>
          </cell>
          <cell r="U1902">
            <v>40</v>
          </cell>
          <cell r="V1902">
            <v>20</v>
          </cell>
          <cell r="W1902">
            <v>32</v>
          </cell>
          <cell r="X1902">
            <v>21</v>
          </cell>
          <cell r="Y1902">
            <v>34</v>
          </cell>
          <cell r="Z1902">
            <v>28</v>
          </cell>
          <cell r="AA1902">
            <v>53</v>
          </cell>
          <cell r="AB1902">
            <v>27</v>
          </cell>
          <cell r="AC1902">
            <v>49</v>
          </cell>
          <cell r="AD1902">
            <v>28</v>
          </cell>
          <cell r="AE1902">
            <v>55</v>
          </cell>
          <cell r="AF1902">
            <v>43</v>
          </cell>
          <cell r="AG1902">
            <v>58</v>
          </cell>
          <cell r="AH1902">
            <v>55</v>
          </cell>
          <cell r="AI1902">
            <v>66</v>
          </cell>
          <cell r="AJ1902">
            <v>48</v>
          </cell>
          <cell r="AK1902">
            <v>64</v>
          </cell>
          <cell r="AL1902">
            <v>39</v>
          </cell>
          <cell r="AM1902">
            <v>69</v>
          </cell>
          <cell r="AN1902">
            <v>47</v>
          </cell>
          <cell r="AO1902">
            <v>61</v>
          </cell>
          <cell r="AP1902">
            <v>48</v>
          </cell>
          <cell r="AQ1902">
            <v>62</v>
          </cell>
          <cell r="AR1902">
            <v>32</v>
          </cell>
          <cell r="AS1902">
            <v>63</v>
          </cell>
          <cell r="AT1902">
            <v>45</v>
          </cell>
          <cell r="AU1902">
            <v>56</v>
          </cell>
          <cell r="AV1902">
            <v>37</v>
          </cell>
          <cell r="AW1902">
            <v>50</v>
          </cell>
          <cell r="AX1902">
            <v>28</v>
          </cell>
          <cell r="AY1902">
            <v>66</v>
          </cell>
          <cell r="AZ1902">
            <v>34</v>
          </cell>
        </row>
        <row r="1903">
          <cell r="B1903">
            <v>36489</v>
          </cell>
          <cell r="C1903">
            <v>45</v>
          </cell>
          <cell r="D1903">
            <v>38</v>
          </cell>
          <cell r="E1903">
            <v>42</v>
          </cell>
          <cell r="F1903">
            <v>24</v>
          </cell>
          <cell r="G1903">
            <v>39</v>
          </cell>
          <cell r="H1903">
            <v>29</v>
          </cell>
          <cell r="I1903">
            <v>52</v>
          </cell>
          <cell r="J1903">
            <v>40</v>
          </cell>
          <cell r="K1903">
            <v>52</v>
          </cell>
          <cell r="L1903">
            <v>39</v>
          </cell>
          <cell r="M1903">
            <v>54</v>
          </cell>
          <cell r="N1903">
            <v>38</v>
          </cell>
          <cell r="O1903">
            <v>54</v>
          </cell>
          <cell r="P1903">
            <v>36</v>
          </cell>
          <cell r="Q1903">
            <v>54</v>
          </cell>
          <cell r="R1903">
            <v>39</v>
          </cell>
          <cell r="S1903">
            <v>49</v>
          </cell>
          <cell r="T1903">
            <v>33</v>
          </cell>
          <cell r="U1903">
            <v>40</v>
          </cell>
          <cell r="V1903">
            <v>20</v>
          </cell>
          <cell r="W1903">
            <v>32</v>
          </cell>
          <cell r="X1903">
            <v>21</v>
          </cell>
          <cell r="Y1903">
            <v>34</v>
          </cell>
          <cell r="Z1903">
            <v>28</v>
          </cell>
          <cell r="AA1903">
            <v>53</v>
          </cell>
          <cell r="AB1903">
            <v>27</v>
          </cell>
          <cell r="AC1903">
            <v>49</v>
          </cell>
          <cell r="AD1903">
            <v>28</v>
          </cell>
          <cell r="AE1903">
            <v>55</v>
          </cell>
          <cell r="AF1903">
            <v>43</v>
          </cell>
          <cell r="AG1903">
            <v>58</v>
          </cell>
          <cell r="AH1903">
            <v>55</v>
          </cell>
          <cell r="AI1903">
            <v>66</v>
          </cell>
          <cell r="AJ1903">
            <v>48</v>
          </cell>
          <cell r="AK1903">
            <v>64</v>
          </cell>
          <cell r="AL1903">
            <v>39</v>
          </cell>
          <cell r="AM1903">
            <v>69</v>
          </cell>
          <cell r="AN1903">
            <v>47</v>
          </cell>
          <cell r="AO1903">
            <v>61</v>
          </cell>
          <cell r="AP1903">
            <v>48</v>
          </cell>
          <cell r="AQ1903">
            <v>62</v>
          </cell>
          <cell r="AR1903">
            <v>32</v>
          </cell>
          <cell r="AS1903">
            <v>63</v>
          </cell>
          <cell r="AT1903">
            <v>45</v>
          </cell>
          <cell r="AU1903">
            <v>56</v>
          </cell>
          <cell r="AV1903">
            <v>37</v>
          </cell>
          <cell r="AW1903">
            <v>50</v>
          </cell>
          <cell r="AX1903">
            <v>28</v>
          </cell>
          <cell r="AY1903">
            <v>66</v>
          </cell>
          <cell r="AZ1903">
            <v>34</v>
          </cell>
        </row>
        <row r="1904">
          <cell r="B1904">
            <v>36490</v>
          </cell>
          <cell r="C1904">
            <v>45</v>
          </cell>
          <cell r="D1904">
            <v>38</v>
          </cell>
          <cell r="E1904">
            <v>42</v>
          </cell>
          <cell r="F1904">
            <v>24</v>
          </cell>
          <cell r="G1904">
            <v>39</v>
          </cell>
          <cell r="H1904">
            <v>29</v>
          </cell>
          <cell r="I1904">
            <v>52</v>
          </cell>
          <cell r="J1904">
            <v>40</v>
          </cell>
          <cell r="K1904">
            <v>52</v>
          </cell>
          <cell r="L1904">
            <v>39</v>
          </cell>
          <cell r="M1904">
            <v>54</v>
          </cell>
          <cell r="N1904">
            <v>38</v>
          </cell>
          <cell r="O1904">
            <v>54</v>
          </cell>
          <cell r="P1904">
            <v>36</v>
          </cell>
          <cell r="Q1904">
            <v>54</v>
          </cell>
          <cell r="R1904">
            <v>39</v>
          </cell>
          <cell r="S1904">
            <v>49</v>
          </cell>
          <cell r="T1904">
            <v>33</v>
          </cell>
          <cell r="U1904">
            <v>40</v>
          </cell>
          <cell r="V1904">
            <v>20</v>
          </cell>
          <cell r="W1904">
            <v>32</v>
          </cell>
          <cell r="X1904">
            <v>21</v>
          </cell>
          <cell r="Y1904">
            <v>34</v>
          </cell>
          <cell r="Z1904">
            <v>28</v>
          </cell>
          <cell r="AA1904">
            <v>53</v>
          </cell>
          <cell r="AB1904">
            <v>27</v>
          </cell>
          <cell r="AC1904">
            <v>49</v>
          </cell>
          <cell r="AD1904">
            <v>28</v>
          </cell>
          <cell r="AE1904">
            <v>55</v>
          </cell>
          <cell r="AF1904">
            <v>43</v>
          </cell>
          <cell r="AG1904">
            <v>58</v>
          </cell>
          <cell r="AH1904">
            <v>55</v>
          </cell>
          <cell r="AI1904">
            <v>66</v>
          </cell>
          <cell r="AJ1904">
            <v>48</v>
          </cell>
          <cell r="AK1904">
            <v>64</v>
          </cell>
          <cell r="AL1904">
            <v>39</v>
          </cell>
          <cell r="AM1904">
            <v>69</v>
          </cell>
          <cell r="AN1904">
            <v>47</v>
          </cell>
          <cell r="AO1904">
            <v>61</v>
          </cell>
          <cell r="AP1904">
            <v>48</v>
          </cell>
          <cell r="AQ1904">
            <v>62</v>
          </cell>
          <cell r="AR1904">
            <v>32</v>
          </cell>
          <cell r="AS1904">
            <v>63</v>
          </cell>
          <cell r="AT1904">
            <v>45</v>
          </cell>
          <cell r="AU1904">
            <v>56</v>
          </cell>
          <cell r="AV1904">
            <v>37</v>
          </cell>
          <cell r="AW1904">
            <v>50</v>
          </cell>
          <cell r="AX1904">
            <v>28</v>
          </cell>
          <cell r="AY1904">
            <v>66</v>
          </cell>
          <cell r="AZ1904">
            <v>34</v>
          </cell>
        </row>
        <row r="1905">
          <cell r="B1905">
            <v>36491</v>
          </cell>
          <cell r="C1905">
            <v>45</v>
          </cell>
          <cell r="D1905">
            <v>38</v>
          </cell>
          <cell r="E1905">
            <v>42</v>
          </cell>
          <cell r="F1905">
            <v>24</v>
          </cell>
          <cell r="G1905">
            <v>39</v>
          </cell>
          <cell r="H1905">
            <v>29</v>
          </cell>
          <cell r="I1905">
            <v>52</v>
          </cell>
          <cell r="J1905">
            <v>40</v>
          </cell>
          <cell r="K1905">
            <v>52</v>
          </cell>
          <cell r="L1905">
            <v>39</v>
          </cell>
          <cell r="M1905">
            <v>54</v>
          </cell>
          <cell r="N1905">
            <v>38</v>
          </cell>
          <cell r="O1905">
            <v>54</v>
          </cell>
          <cell r="P1905">
            <v>36</v>
          </cell>
          <cell r="Q1905">
            <v>54</v>
          </cell>
          <cell r="R1905">
            <v>39</v>
          </cell>
          <cell r="S1905">
            <v>49</v>
          </cell>
          <cell r="T1905">
            <v>33</v>
          </cell>
          <cell r="U1905">
            <v>40</v>
          </cell>
          <cell r="V1905">
            <v>20</v>
          </cell>
          <cell r="W1905">
            <v>32</v>
          </cell>
          <cell r="X1905">
            <v>21</v>
          </cell>
          <cell r="Y1905">
            <v>34</v>
          </cell>
          <cell r="Z1905">
            <v>28</v>
          </cell>
          <cell r="AA1905">
            <v>53</v>
          </cell>
          <cell r="AB1905">
            <v>27</v>
          </cell>
          <cell r="AC1905">
            <v>49</v>
          </cell>
          <cell r="AD1905">
            <v>28</v>
          </cell>
          <cell r="AE1905">
            <v>55</v>
          </cell>
          <cell r="AF1905">
            <v>43</v>
          </cell>
          <cell r="AG1905">
            <v>58</v>
          </cell>
          <cell r="AH1905">
            <v>55</v>
          </cell>
          <cell r="AI1905">
            <v>66</v>
          </cell>
          <cell r="AJ1905">
            <v>48</v>
          </cell>
          <cell r="AK1905">
            <v>64</v>
          </cell>
          <cell r="AL1905">
            <v>39</v>
          </cell>
          <cell r="AM1905">
            <v>69</v>
          </cell>
          <cell r="AN1905">
            <v>47</v>
          </cell>
          <cell r="AO1905">
            <v>61</v>
          </cell>
          <cell r="AP1905">
            <v>48</v>
          </cell>
          <cell r="AQ1905">
            <v>62</v>
          </cell>
          <cell r="AR1905">
            <v>32</v>
          </cell>
          <cell r="AS1905">
            <v>63</v>
          </cell>
          <cell r="AT1905">
            <v>45</v>
          </cell>
          <cell r="AU1905">
            <v>56</v>
          </cell>
          <cell r="AV1905">
            <v>37</v>
          </cell>
          <cell r="AW1905">
            <v>50</v>
          </cell>
          <cell r="AX1905">
            <v>28</v>
          </cell>
          <cell r="AY1905">
            <v>66</v>
          </cell>
          <cell r="AZ1905">
            <v>34</v>
          </cell>
        </row>
        <row r="1906">
          <cell r="B1906">
            <v>36492</v>
          </cell>
          <cell r="C1906">
            <v>59</v>
          </cell>
          <cell r="D1906">
            <v>42</v>
          </cell>
          <cell r="E1906">
            <v>51</v>
          </cell>
          <cell r="F1906">
            <v>29</v>
          </cell>
          <cell r="G1906">
            <v>44</v>
          </cell>
          <cell r="H1906">
            <v>31</v>
          </cell>
          <cell r="I1906">
            <v>55</v>
          </cell>
          <cell r="J1906">
            <v>37</v>
          </cell>
          <cell r="K1906">
            <v>49</v>
          </cell>
          <cell r="L1906">
            <v>33</v>
          </cell>
          <cell r="M1906">
            <v>50</v>
          </cell>
          <cell r="N1906">
            <v>32</v>
          </cell>
          <cell r="O1906">
            <v>49</v>
          </cell>
          <cell r="P1906">
            <v>35</v>
          </cell>
          <cell r="Q1906">
            <v>51</v>
          </cell>
          <cell r="R1906">
            <v>32</v>
          </cell>
          <cell r="S1906">
            <v>48</v>
          </cell>
          <cell r="T1906">
            <v>24</v>
          </cell>
          <cell r="U1906">
            <v>42</v>
          </cell>
          <cell r="V1906">
            <v>21</v>
          </cell>
          <cell r="W1906">
            <v>47</v>
          </cell>
          <cell r="X1906">
            <v>20</v>
          </cell>
          <cell r="Y1906">
            <v>42</v>
          </cell>
          <cell r="Z1906">
            <v>26</v>
          </cell>
          <cell r="AA1906">
            <v>51</v>
          </cell>
          <cell r="AB1906">
            <v>22</v>
          </cell>
          <cell r="AC1906">
            <v>56</v>
          </cell>
          <cell r="AD1906">
            <v>30</v>
          </cell>
          <cell r="AE1906">
            <v>60</v>
          </cell>
          <cell r="AF1906">
            <v>43</v>
          </cell>
          <cell r="AG1906">
            <v>58</v>
          </cell>
          <cell r="AH1906">
            <v>55</v>
          </cell>
          <cell r="AI1906">
            <v>66</v>
          </cell>
          <cell r="AJ1906">
            <v>48</v>
          </cell>
          <cell r="AK1906">
            <v>64</v>
          </cell>
          <cell r="AL1906">
            <v>39</v>
          </cell>
          <cell r="AM1906">
            <v>68</v>
          </cell>
          <cell r="AN1906">
            <v>53</v>
          </cell>
          <cell r="AO1906">
            <v>66</v>
          </cell>
          <cell r="AP1906">
            <v>48</v>
          </cell>
          <cell r="AQ1906">
            <v>59</v>
          </cell>
          <cell r="AR1906">
            <v>28</v>
          </cell>
          <cell r="AS1906">
            <v>64</v>
          </cell>
          <cell r="AT1906">
            <v>41</v>
          </cell>
          <cell r="AU1906">
            <v>54</v>
          </cell>
          <cell r="AV1906">
            <v>31</v>
          </cell>
          <cell r="AW1906">
            <v>55</v>
          </cell>
          <cell r="AX1906">
            <v>24</v>
          </cell>
          <cell r="AY1906">
            <v>61</v>
          </cell>
          <cell r="AZ1906">
            <v>27</v>
          </cell>
        </row>
        <row r="1907">
          <cell r="B1907">
            <v>36493</v>
          </cell>
          <cell r="C1907">
            <v>59</v>
          </cell>
          <cell r="D1907">
            <v>40</v>
          </cell>
          <cell r="E1907">
            <v>51</v>
          </cell>
          <cell r="F1907">
            <v>29</v>
          </cell>
          <cell r="G1907">
            <v>44</v>
          </cell>
          <cell r="H1907">
            <v>31</v>
          </cell>
          <cell r="I1907">
            <v>55</v>
          </cell>
          <cell r="J1907">
            <v>39</v>
          </cell>
          <cell r="K1907">
            <v>49</v>
          </cell>
          <cell r="L1907">
            <v>33</v>
          </cell>
          <cell r="M1907">
            <v>50</v>
          </cell>
          <cell r="N1907">
            <v>32</v>
          </cell>
          <cell r="O1907">
            <v>64</v>
          </cell>
          <cell r="P1907">
            <v>38</v>
          </cell>
          <cell r="Q1907">
            <v>59</v>
          </cell>
          <cell r="R1907">
            <v>39</v>
          </cell>
          <cell r="S1907">
            <v>53</v>
          </cell>
          <cell r="T1907">
            <v>23</v>
          </cell>
          <cell r="U1907">
            <v>38</v>
          </cell>
          <cell r="V1907">
            <v>18</v>
          </cell>
          <cell r="W1907">
            <v>52</v>
          </cell>
          <cell r="X1907">
            <v>37</v>
          </cell>
          <cell r="Y1907">
            <v>42</v>
          </cell>
          <cell r="Z1907">
            <v>26</v>
          </cell>
          <cell r="AA1907">
            <v>51</v>
          </cell>
          <cell r="AB1907">
            <v>22</v>
          </cell>
          <cell r="AC1907">
            <v>56</v>
          </cell>
          <cell r="AD1907">
            <v>30</v>
          </cell>
          <cell r="AE1907">
            <v>54</v>
          </cell>
          <cell r="AF1907">
            <v>47</v>
          </cell>
          <cell r="AG1907">
            <v>62</v>
          </cell>
          <cell r="AH1907">
            <v>51</v>
          </cell>
          <cell r="AI1907" t="e">
            <v>#N/A</v>
          </cell>
          <cell r="AJ1907" t="e">
            <v>#N/A</v>
          </cell>
          <cell r="AK1907">
            <v>71</v>
          </cell>
          <cell r="AL1907">
            <v>44</v>
          </cell>
          <cell r="AM1907">
            <v>68</v>
          </cell>
          <cell r="AN1907">
            <v>53</v>
          </cell>
          <cell r="AO1907">
            <v>74</v>
          </cell>
          <cell r="AP1907">
            <v>53</v>
          </cell>
          <cell r="AQ1907">
            <v>67</v>
          </cell>
          <cell r="AR1907">
            <v>28</v>
          </cell>
          <cell r="AS1907">
            <v>69</v>
          </cell>
          <cell r="AT1907">
            <v>42</v>
          </cell>
          <cell r="AU1907">
            <v>59</v>
          </cell>
          <cell r="AV1907">
            <v>29</v>
          </cell>
          <cell r="AW1907">
            <v>58</v>
          </cell>
          <cell r="AX1907">
            <v>27</v>
          </cell>
          <cell r="AY1907">
            <v>58</v>
          </cell>
          <cell r="AZ1907">
            <v>25</v>
          </cell>
        </row>
        <row r="1908">
          <cell r="B1908">
            <v>36494</v>
          </cell>
          <cell r="C1908">
            <v>51</v>
          </cell>
          <cell r="D1908">
            <v>44</v>
          </cell>
          <cell r="E1908">
            <v>52</v>
          </cell>
          <cell r="F1908">
            <v>33</v>
          </cell>
          <cell r="G1908">
            <v>45</v>
          </cell>
          <cell r="H1908">
            <v>37</v>
          </cell>
          <cell r="I1908">
            <v>54</v>
          </cell>
          <cell r="J1908">
            <v>46</v>
          </cell>
          <cell r="K1908">
            <v>55</v>
          </cell>
          <cell r="L1908">
            <v>42</v>
          </cell>
          <cell r="M1908">
            <v>56</v>
          </cell>
          <cell r="N1908">
            <v>37</v>
          </cell>
          <cell r="O1908">
            <v>54</v>
          </cell>
          <cell r="P1908">
            <v>37</v>
          </cell>
          <cell r="Q1908">
            <v>60</v>
          </cell>
          <cell r="R1908">
            <v>45</v>
          </cell>
          <cell r="S1908">
            <v>62</v>
          </cell>
          <cell r="T1908">
            <v>38</v>
          </cell>
          <cell r="U1908">
            <v>63</v>
          </cell>
          <cell r="V1908">
            <v>26</v>
          </cell>
          <cell r="W1908">
            <v>63</v>
          </cell>
          <cell r="X1908">
            <v>32</v>
          </cell>
          <cell r="Y1908">
            <v>65</v>
          </cell>
          <cell r="Z1908">
            <v>38</v>
          </cell>
          <cell r="AA1908">
            <v>63</v>
          </cell>
          <cell r="AB1908">
            <v>44</v>
          </cell>
          <cell r="AC1908">
            <v>62</v>
          </cell>
          <cell r="AD1908">
            <v>36</v>
          </cell>
          <cell r="AE1908">
            <v>59</v>
          </cell>
          <cell r="AF1908">
            <v>48</v>
          </cell>
          <cell r="AG1908">
            <v>61</v>
          </cell>
          <cell r="AH1908">
            <v>50</v>
          </cell>
          <cell r="AI1908">
            <v>69</v>
          </cell>
          <cell r="AJ1908">
            <v>49</v>
          </cell>
          <cell r="AK1908">
            <v>66</v>
          </cell>
          <cell r="AL1908">
            <v>47</v>
          </cell>
          <cell r="AM1908">
            <v>64</v>
          </cell>
          <cell r="AN1908">
            <v>53</v>
          </cell>
          <cell r="AO1908">
            <v>66</v>
          </cell>
          <cell r="AP1908">
            <v>54</v>
          </cell>
          <cell r="AQ1908">
            <v>60</v>
          </cell>
          <cell r="AR1908">
            <v>36</v>
          </cell>
          <cell r="AS1908">
            <v>63</v>
          </cell>
          <cell r="AT1908">
            <v>44</v>
          </cell>
          <cell r="AU1908">
            <v>63</v>
          </cell>
          <cell r="AV1908">
            <v>51</v>
          </cell>
          <cell r="AW1908">
            <v>49</v>
          </cell>
          <cell r="AX1908">
            <v>26</v>
          </cell>
          <cell r="AY1908">
            <v>67</v>
          </cell>
          <cell r="AZ1908">
            <v>39</v>
          </cell>
        </row>
        <row r="1909">
          <cell r="B1909">
            <v>36495</v>
          </cell>
          <cell r="C1909">
            <v>49</v>
          </cell>
          <cell r="D1909">
            <v>43</v>
          </cell>
          <cell r="E1909">
            <v>47</v>
          </cell>
          <cell r="F1909">
            <v>27</v>
          </cell>
          <cell r="G1909">
            <v>40</v>
          </cell>
          <cell r="H1909">
            <v>36</v>
          </cell>
          <cell r="I1909">
            <v>51</v>
          </cell>
          <cell r="J1909">
            <v>45</v>
          </cell>
          <cell r="K1909">
            <v>49</v>
          </cell>
          <cell r="L1909">
            <v>42</v>
          </cell>
          <cell r="M1909">
            <v>49</v>
          </cell>
          <cell r="N1909">
            <v>38</v>
          </cell>
          <cell r="O1909">
            <v>47</v>
          </cell>
          <cell r="P1909">
            <v>36</v>
          </cell>
          <cell r="Q1909">
            <v>47</v>
          </cell>
          <cell r="R1909">
            <v>32</v>
          </cell>
          <cell r="S1909">
            <v>44</v>
          </cell>
          <cell r="T1909">
            <v>29</v>
          </cell>
          <cell r="U1909">
            <v>46</v>
          </cell>
          <cell r="V1909">
            <v>28</v>
          </cell>
          <cell r="W1909">
            <v>46</v>
          </cell>
          <cell r="X1909">
            <v>28</v>
          </cell>
          <cell r="Y1909">
            <v>44</v>
          </cell>
          <cell r="Z1909">
            <v>34</v>
          </cell>
          <cell r="AA1909">
            <v>59</v>
          </cell>
          <cell r="AB1909">
            <v>20</v>
          </cell>
          <cell r="AC1909">
            <v>60</v>
          </cell>
          <cell r="AD1909">
            <v>34</v>
          </cell>
          <cell r="AE1909">
            <v>57</v>
          </cell>
          <cell r="AF1909">
            <v>40</v>
          </cell>
          <cell r="AG1909">
            <v>58</v>
          </cell>
          <cell r="AH1909">
            <v>48</v>
          </cell>
          <cell r="AI1909">
            <v>64</v>
          </cell>
          <cell r="AJ1909">
            <v>49</v>
          </cell>
          <cell r="AK1909">
            <v>59</v>
          </cell>
          <cell r="AL1909">
            <v>43</v>
          </cell>
          <cell r="AM1909">
            <v>63</v>
          </cell>
          <cell r="AN1909">
            <v>53</v>
          </cell>
          <cell r="AO1909">
            <v>63</v>
          </cell>
          <cell r="AP1909">
            <v>54</v>
          </cell>
          <cell r="AQ1909">
            <v>48</v>
          </cell>
          <cell r="AR1909">
            <v>30</v>
          </cell>
          <cell r="AS1909">
            <v>65</v>
          </cell>
          <cell r="AT1909">
            <v>52</v>
          </cell>
          <cell r="AU1909">
            <v>57</v>
          </cell>
          <cell r="AV1909">
            <v>30</v>
          </cell>
          <cell r="AW1909">
            <v>61</v>
          </cell>
          <cell r="AX1909">
            <v>29</v>
          </cell>
          <cell r="AY1909">
            <v>66</v>
          </cell>
          <cell r="AZ1909">
            <v>35</v>
          </cell>
        </row>
        <row r="1910">
          <cell r="B1910">
            <v>36496</v>
          </cell>
          <cell r="C1910">
            <v>50</v>
          </cell>
          <cell r="D1910">
            <v>36</v>
          </cell>
          <cell r="E1910">
            <v>50</v>
          </cell>
          <cell r="F1910">
            <v>26</v>
          </cell>
          <cell r="G1910">
            <v>44</v>
          </cell>
          <cell r="H1910">
            <v>31</v>
          </cell>
          <cell r="I1910">
            <v>51</v>
          </cell>
          <cell r="J1910">
            <v>42</v>
          </cell>
          <cell r="K1910">
            <v>50</v>
          </cell>
          <cell r="L1910">
            <v>38</v>
          </cell>
          <cell r="M1910">
            <v>49</v>
          </cell>
          <cell r="N1910">
            <v>35</v>
          </cell>
          <cell r="O1910">
            <v>46</v>
          </cell>
          <cell r="P1910">
            <v>36</v>
          </cell>
          <cell r="Q1910">
            <v>40</v>
          </cell>
          <cell r="R1910">
            <v>30</v>
          </cell>
          <cell r="S1910">
            <v>36</v>
          </cell>
          <cell r="T1910">
            <v>19</v>
          </cell>
          <cell r="U1910">
            <v>42</v>
          </cell>
          <cell r="V1910">
            <v>24</v>
          </cell>
          <cell r="W1910">
            <v>43</v>
          </cell>
          <cell r="X1910">
            <v>35</v>
          </cell>
          <cell r="Y1910">
            <v>47</v>
          </cell>
          <cell r="Z1910">
            <v>26</v>
          </cell>
          <cell r="AA1910">
            <v>59</v>
          </cell>
          <cell r="AB1910">
            <v>20</v>
          </cell>
          <cell r="AC1910">
            <v>60</v>
          </cell>
          <cell r="AD1910">
            <v>34</v>
          </cell>
          <cell r="AE1910">
            <v>59</v>
          </cell>
          <cell r="AF1910">
            <v>39</v>
          </cell>
          <cell r="AG1910">
            <v>58</v>
          </cell>
          <cell r="AH1910">
            <v>47</v>
          </cell>
          <cell r="AI1910">
            <v>70</v>
          </cell>
          <cell r="AJ1910">
            <v>45</v>
          </cell>
          <cell r="AK1910">
            <v>58</v>
          </cell>
          <cell r="AL1910">
            <v>36</v>
          </cell>
          <cell r="AM1910">
            <v>64</v>
          </cell>
          <cell r="AN1910">
            <v>49</v>
          </cell>
          <cell r="AO1910">
            <v>66</v>
          </cell>
          <cell r="AP1910">
            <v>50</v>
          </cell>
          <cell r="AQ1910">
            <v>48</v>
          </cell>
          <cell r="AR1910">
            <v>30</v>
          </cell>
          <cell r="AS1910">
            <v>59</v>
          </cell>
          <cell r="AT1910">
            <v>39</v>
          </cell>
          <cell r="AU1910">
            <v>39</v>
          </cell>
          <cell r="AV1910">
            <v>26</v>
          </cell>
          <cell r="AW1910">
            <v>47</v>
          </cell>
          <cell r="AX1910">
            <v>28</v>
          </cell>
          <cell r="AY1910">
            <v>49</v>
          </cell>
          <cell r="AZ1910">
            <v>25</v>
          </cell>
        </row>
        <row r="1911">
          <cell r="B1911">
            <v>36497</v>
          </cell>
          <cell r="C1911">
            <v>46</v>
          </cell>
          <cell r="D1911">
            <v>35</v>
          </cell>
          <cell r="E1911">
            <v>47</v>
          </cell>
          <cell r="F1911">
            <v>22</v>
          </cell>
          <cell r="G1911">
            <v>36</v>
          </cell>
          <cell r="H1911">
            <v>23</v>
          </cell>
          <cell r="I1911">
            <v>48</v>
          </cell>
          <cell r="J1911">
            <v>38</v>
          </cell>
          <cell r="K1911">
            <v>50</v>
          </cell>
          <cell r="L1911">
            <v>33</v>
          </cell>
          <cell r="M1911">
            <v>50</v>
          </cell>
          <cell r="N1911">
            <v>30</v>
          </cell>
          <cell r="O1911">
            <v>48</v>
          </cell>
          <cell r="P1911">
            <v>31</v>
          </cell>
          <cell r="Q1911">
            <v>39</v>
          </cell>
          <cell r="R1911">
            <v>24</v>
          </cell>
          <cell r="S1911">
            <v>28</v>
          </cell>
          <cell r="T1911">
            <v>15</v>
          </cell>
          <cell r="U1911">
            <v>37</v>
          </cell>
          <cell r="V1911">
            <v>20</v>
          </cell>
          <cell r="W1911">
            <v>37</v>
          </cell>
          <cell r="X1911">
            <v>22</v>
          </cell>
          <cell r="Y1911">
            <v>41</v>
          </cell>
          <cell r="Z1911">
            <v>27</v>
          </cell>
          <cell r="AA1911">
            <v>33</v>
          </cell>
          <cell r="AB1911">
            <v>27</v>
          </cell>
          <cell r="AC1911">
            <v>37</v>
          </cell>
          <cell r="AD1911">
            <v>24</v>
          </cell>
          <cell r="AE1911">
            <v>60</v>
          </cell>
          <cell r="AF1911">
            <v>38</v>
          </cell>
          <cell r="AG1911">
            <v>59</v>
          </cell>
          <cell r="AH1911">
            <v>48</v>
          </cell>
          <cell r="AI1911">
            <v>69</v>
          </cell>
          <cell r="AJ1911">
            <v>46</v>
          </cell>
          <cell r="AK1911">
            <v>53</v>
          </cell>
          <cell r="AL1911">
            <v>38</v>
          </cell>
          <cell r="AM1911">
            <v>68</v>
          </cell>
          <cell r="AN1911">
            <v>51</v>
          </cell>
          <cell r="AO1911">
            <v>66</v>
          </cell>
          <cell r="AP1911">
            <v>50</v>
          </cell>
          <cell r="AQ1911">
            <v>42</v>
          </cell>
          <cell r="AR1911">
            <v>17</v>
          </cell>
          <cell r="AS1911">
            <v>54</v>
          </cell>
          <cell r="AT1911">
            <v>45</v>
          </cell>
          <cell r="AU1911">
            <v>33</v>
          </cell>
          <cell r="AV1911">
            <v>16</v>
          </cell>
          <cell r="AW1911">
            <v>42</v>
          </cell>
          <cell r="AX1911">
            <v>29</v>
          </cell>
          <cell r="AY1911">
            <v>32</v>
          </cell>
          <cell r="AZ1911">
            <v>27</v>
          </cell>
        </row>
        <row r="1912">
          <cell r="B1912">
            <v>36498</v>
          </cell>
          <cell r="C1912">
            <v>53</v>
          </cell>
          <cell r="D1912">
            <v>34</v>
          </cell>
          <cell r="E1912">
            <v>44</v>
          </cell>
          <cell r="F1912">
            <v>22</v>
          </cell>
          <cell r="G1912">
            <v>35</v>
          </cell>
          <cell r="H1912">
            <v>21</v>
          </cell>
          <cell r="I1912">
            <v>51</v>
          </cell>
          <cell r="J1912">
            <v>33</v>
          </cell>
          <cell r="K1912">
            <v>45</v>
          </cell>
          <cell r="L1912">
            <v>34</v>
          </cell>
          <cell r="M1912">
            <v>45</v>
          </cell>
          <cell r="N1912">
            <v>31</v>
          </cell>
          <cell r="O1912">
            <v>50</v>
          </cell>
          <cell r="P1912">
            <v>26</v>
          </cell>
          <cell r="Q1912">
            <v>39</v>
          </cell>
          <cell r="R1912">
            <v>24</v>
          </cell>
          <cell r="S1912">
            <v>26</v>
          </cell>
          <cell r="T1912">
            <v>4</v>
          </cell>
          <cell r="U1912">
            <v>36</v>
          </cell>
          <cell r="V1912">
            <v>10</v>
          </cell>
          <cell r="W1912">
            <v>41</v>
          </cell>
          <cell r="X1912">
            <v>19</v>
          </cell>
          <cell r="Y1912">
            <v>41</v>
          </cell>
          <cell r="Z1912">
            <v>27</v>
          </cell>
          <cell r="AA1912">
            <v>33</v>
          </cell>
          <cell r="AB1912">
            <v>18</v>
          </cell>
          <cell r="AC1912">
            <v>29</v>
          </cell>
          <cell r="AD1912">
            <v>16</v>
          </cell>
          <cell r="AE1912">
            <v>58</v>
          </cell>
          <cell r="AF1912">
            <v>31</v>
          </cell>
          <cell r="AG1912">
            <v>56</v>
          </cell>
          <cell r="AH1912">
            <v>43</v>
          </cell>
          <cell r="AI1912">
            <v>72</v>
          </cell>
          <cell r="AJ1912">
            <v>43</v>
          </cell>
          <cell r="AK1912">
            <v>62</v>
          </cell>
          <cell r="AL1912">
            <v>33</v>
          </cell>
          <cell r="AM1912">
            <v>70</v>
          </cell>
          <cell r="AN1912">
            <v>46</v>
          </cell>
          <cell r="AO1912">
            <v>66</v>
          </cell>
          <cell r="AP1912">
            <v>45</v>
          </cell>
          <cell r="AQ1912">
            <v>45</v>
          </cell>
          <cell r="AR1912">
            <v>18</v>
          </cell>
          <cell r="AS1912">
            <v>54</v>
          </cell>
          <cell r="AT1912">
            <v>37</v>
          </cell>
          <cell r="AU1912">
            <v>31</v>
          </cell>
          <cell r="AV1912">
            <v>12</v>
          </cell>
          <cell r="AW1912">
            <v>43</v>
          </cell>
          <cell r="AX1912">
            <v>24</v>
          </cell>
          <cell r="AY1912">
            <v>32</v>
          </cell>
          <cell r="AZ1912">
            <v>12</v>
          </cell>
        </row>
        <row r="1913">
          <cell r="B1913">
            <v>36499</v>
          </cell>
          <cell r="C1913">
            <v>48</v>
          </cell>
          <cell r="D1913">
            <v>43</v>
          </cell>
          <cell r="E1913">
            <v>42</v>
          </cell>
          <cell r="F1913">
            <v>23</v>
          </cell>
          <cell r="G1913">
            <v>35</v>
          </cell>
          <cell r="H1913">
            <v>26</v>
          </cell>
          <cell r="I1913">
            <v>50</v>
          </cell>
          <cell r="J1913">
            <v>42</v>
          </cell>
          <cell r="K1913">
            <v>50</v>
          </cell>
          <cell r="L1913">
            <v>43</v>
          </cell>
          <cell r="M1913">
            <v>50</v>
          </cell>
          <cell r="N1913">
            <v>37</v>
          </cell>
          <cell r="O1913">
            <v>48</v>
          </cell>
          <cell r="P1913">
            <v>39</v>
          </cell>
          <cell r="Q1913">
            <v>36</v>
          </cell>
          <cell r="R1913">
            <v>23</v>
          </cell>
          <cell r="S1913">
            <v>26</v>
          </cell>
          <cell r="T1913">
            <v>3</v>
          </cell>
          <cell r="U1913">
            <v>41</v>
          </cell>
          <cell r="V1913">
            <v>11</v>
          </cell>
          <cell r="W1913">
            <v>45</v>
          </cell>
          <cell r="X1913">
            <v>33</v>
          </cell>
          <cell r="Y1913">
            <v>50</v>
          </cell>
          <cell r="Z1913">
            <v>28</v>
          </cell>
          <cell r="AA1913">
            <v>41</v>
          </cell>
          <cell r="AB1913">
            <v>27</v>
          </cell>
          <cell r="AC1913">
            <v>48</v>
          </cell>
          <cell r="AD1913">
            <v>13</v>
          </cell>
          <cell r="AE1913">
            <v>56</v>
          </cell>
          <cell r="AF1913">
            <v>34</v>
          </cell>
          <cell r="AG1913">
            <v>57</v>
          </cell>
          <cell r="AH1913">
            <v>41</v>
          </cell>
          <cell r="AI1913">
            <v>70</v>
          </cell>
          <cell r="AJ1913">
            <v>43</v>
          </cell>
          <cell r="AK1913">
            <v>63</v>
          </cell>
          <cell r="AL1913">
            <v>38</v>
          </cell>
          <cell r="AM1913">
            <v>69</v>
          </cell>
          <cell r="AN1913">
            <v>49</v>
          </cell>
          <cell r="AO1913">
            <v>67</v>
          </cell>
          <cell r="AP1913">
            <v>45</v>
          </cell>
          <cell r="AQ1913">
            <v>54</v>
          </cell>
          <cell r="AR1913">
            <v>24</v>
          </cell>
          <cell r="AS1913">
            <v>53</v>
          </cell>
          <cell r="AT1913">
            <v>31</v>
          </cell>
          <cell r="AU1913">
            <v>31</v>
          </cell>
          <cell r="AV1913">
            <v>15</v>
          </cell>
          <cell r="AW1913">
            <v>41</v>
          </cell>
          <cell r="AX1913">
            <v>16</v>
          </cell>
          <cell r="AY1913">
            <v>41</v>
          </cell>
          <cell r="AZ1913">
            <v>15</v>
          </cell>
        </row>
        <row r="1914">
          <cell r="B1914">
            <v>36500</v>
          </cell>
          <cell r="C1914">
            <v>50</v>
          </cell>
          <cell r="D1914">
            <v>42</v>
          </cell>
          <cell r="E1914">
            <v>55</v>
          </cell>
          <cell r="F1914">
            <v>27</v>
          </cell>
          <cell r="G1914">
            <v>42</v>
          </cell>
          <cell r="H1914">
            <v>32</v>
          </cell>
          <cell r="I1914">
            <v>51</v>
          </cell>
          <cell r="J1914">
            <v>42</v>
          </cell>
          <cell r="K1914">
            <v>50</v>
          </cell>
          <cell r="L1914">
            <v>42</v>
          </cell>
          <cell r="M1914">
            <v>53</v>
          </cell>
          <cell r="N1914">
            <v>41</v>
          </cell>
          <cell r="O1914">
            <v>53</v>
          </cell>
          <cell r="P1914">
            <v>40</v>
          </cell>
          <cell r="Q1914">
            <v>44</v>
          </cell>
          <cell r="R1914">
            <v>25</v>
          </cell>
          <cell r="S1914">
            <v>38</v>
          </cell>
          <cell r="T1914">
            <v>4</v>
          </cell>
          <cell r="U1914">
            <v>47</v>
          </cell>
          <cell r="V1914">
            <v>20</v>
          </cell>
          <cell r="W1914">
            <v>46</v>
          </cell>
          <cell r="X1914">
            <v>31</v>
          </cell>
          <cell r="Y1914">
            <v>50</v>
          </cell>
          <cell r="Z1914">
            <v>24</v>
          </cell>
          <cell r="AA1914">
            <v>44</v>
          </cell>
          <cell r="AB1914">
            <v>31</v>
          </cell>
          <cell r="AC1914">
            <v>43</v>
          </cell>
          <cell r="AD1914">
            <v>32</v>
          </cell>
          <cell r="AE1914">
            <v>55</v>
          </cell>
          <cell r="AF1914">
            <v>33</v>
          </cell>
          <cell r="AG1914">
            <v>57</v>
          </cell>
          <cell r="AH1914">
            <v>45</v>
          </cell>
          <cell r="AI1914">
            <v>66</v>
          </cell>
          <cell r="AJ1914">
            <v>41</v>
          </cell>
          <cell r="AK1914">
            <v>58</v>
          </cell>
          <cell r="AL1914">
            <v>33</v>
          </cell>
          <cell r="AM1914">
            <v>68</v>
          </cell>
          <cell r="AN1914">
            <v>45</v>
          </cell>
          <cell r="AO1914">
            <v>64</v>
          </cell>
          <cell r="AP1914">
            <v>45</v>
          </cell>
          <cell r="AQ1914">
            <v>60</v>
          </cell>
          <cell r="AR1914">
            <v>24</v>
          </cell>
          <cell r="AS1914">
            <v>57</v>
          </cell>
          <cell r="AT1914">
            <v>33</v>
          </cell>
          <cell r="AU1914">
            <v>41</v>
          </cell>
          <cell r="AV1914">
            <v>18</v>
          </cell>
          <cell r="AW1914">
            <v>42</v>
          </cell>
          <cell r="AX1914">
            <v>15</v>
          </cell>
          <cell r="AY1914">
            <v>46</v>
          </cell>
          <cell r="AZ1914">
            <v>20</v>
          </cell>
        </row>
        <row r="1915">
          <cell r="B1915">
            <v>36501</v>
          </cell>
          <cell r="C1915">
            <v>47</v>
          </cell>
          <cell r="D1915">
            <v>39</v>
          </cell>
          <cell r="E1915">
            <v>47</v>
          </cell>
          <cell r="F1915">
            <v>23</v>
          </cell>
          <cell r="G1915">
            <v>36</v>
          </cell>
          <cell r="H1915">
            <v>25</v>
          </cell>
          <cell r="I1915">
            <v>48</v>
          </cell>
          <cell r="J1915">
            <v>40</v>
          </cell>
          <cell r="K1915">
            <v>46</v>
          </cell>
          <cell r="L1915">
            <v>39</v>
          </cell>
          <cell r="M1915">
            <v>46</v>
          </cell>
          <cell r="N1915">
            <v>36</v>
          </cell>
          <cell r="O1915">
            <v>45</v>
          </cell>
          <cell r="P1915">
            <v>33</v>
          </cell>
          <cell r="Q1915">
            <v>39</v>
          </cell>
          <cell r="R1915">
            <v>31</v>
          </cell>
          <cell r="S1915">
            <v>34</v>
          </cell>
          <cell r="T1915">
            <v>19</v>
          </cell>
          <cell r="U1915">
            <v>39</v>
          </cell>
          <cell r="V1915">
            <v>26</v>
          </cell>
          <cell r="W1915">
            <v>41</v>
          </cell>
          <cell r="X1915">
            <v>18</v>
          </cell>
          <cell r="Y1915">
            <v>43</v>
          </cell>
          <cell r="Z1915">
            <v>23</v>
          </cell>
          <cell r="AA1915">
            <v>41</v>
          </cell>
          <cell r="AB1915">
            <v>12</v>
          </cell>
          <cell r="AC1915">
            <v>44</v>
          </cell>
          <cell r="AD1915">
            <v>20</v>
          </cell>
          <cell r="AE1915">
            <v>60</v>
          </cell>
          <cell r="AF1915">
            <v>37</v>
          </cell>
          <cell r="AG1915">
            <v>57</v>
          </cell>
          <cell r="AH1915">
            <v>47</v>
          </cell>
          <cell r="AI1915">
            <v>63</v>
          </cell>
          <cell r="AJ1915">
            <v>44</v>
          </cell>
          <cell r="AK1915">
            <v>60</v>
          </cell>
          <cell r="AL1915">
            <v>38</v>
          </cell>
          <cell r="AM1915">
            <v>64</v>
          </cell>
          <cell r="AN1915">
            <v>46</v>
          </cell>
          <cell r="AO1915">
            <v>62</v>
          </cell>
          <cell r="AP1915">
            <v>46</v>
          </cell>
          <cell r="AQ1915">
            <v>45</v>
          </cell>
          <cell r="AR1915">
            <v>22</v>
          </cell>
          <cell r="AS1915">
            <v>58</v>
          </cell>
          <cell r="AT1915">
            <v>36</v>
          </cell>
          <cell r="AU1915">
            <v>43</v>
          </cell>
          <cell r="AV1915">
            <v>30</v>
          </cell>
          <cell r="AW1915">
            <v>39</v>
          </cell>
          <cell r="AX1915">
            <v>20</v>
          </cell>
          <cell r="AY1915">
            <v>47</v>
          </cell>
          <cell r="AZ1915">
            <v>21</v>
          </cell>
        </row>
        <row r="1916">
          <cell r="B1916">
            <v>36502</v>
          </cell>
          <cell r="C1916">
            <v>45</v>
          </cell>
          <cell r="D1916">
            <v>39</v>
          </cell>
          <cell r="E1916">
            <v>37</v>
          </cell>
          <cell r="F1916">
            <v>21</v>
          </cell>
          <cell r="G1916">
            <v>36</v>
          </cell>
          <cell r="H1916">
            <v>30</v>
          </cell>
          <cell r="I1916">
            <v>46</v>
          </cell>
          <cell r="J1916">
            <v>41</v>
          </cell>
          <cell r="K1916">
            <v>47</v>
          </cell>
          <cell r="L1916">
            <v>40</v>
          </cell>
          <cell r="M1916">
            <v>47</v>
          </cell>
          <cell r="N1916">
            <v>38</v>
          </cell>
          <cell r="O1916">
            <v>49</v>
          </cell>
          <cell r="P1916">
            <v>31</v>
          </cell>
          <cell r="Q1916">
            <v>38</v>
          </cell>
          <cell r="R1916">
            <v>27</v>
          </cell>
          <cell r="S1916">
            <v>29</v>
          </cell>
          <cell r="T1916">
            <v>19</v>
          </cell>
          <cell r="U1916">
            <v>33</v>
          </cell>
          <cell r="V1916">
            <v>11</v>
          </cell>
          <cell r="W1916">
            <v>41</v>
          </cell>
          <cell r="X1916">
            <v>18</v>
          </cell>
          <cell r="Y1916">
            <v>40</v>
          </cell>
          <cell r="Z1916">
            <v>19</v>
          </cell>
          <cell r="AA1916">
            <v>34</v>
          </cell>
          <cell r="AB1916">
            <v>7</v>
          </cell>
          <cell r="AC1916">
            <v>27</v>
          </cell>
          <cell r="AD1916">
            <v>10</v>
          </cell>
          <cell r="AE1916">
            <v>53</v>
          </cell>
          <cell r="AF1916">
            <v>33</v>
          </cell>
          <cell r="AG1916">
            <v>55</v>
          </cell>
          <cell r="AH1916">
            <v>40</v>
          </cell>
          <cell r="AI1916">
            <v>69</v>
          </cell>
          <cell r="AJ1916">
            <v>41</v>
          </cell>
          <cell r="AK1916">
            <v>54</v>
          </cell>
          <cell r="AL1916">
            <v>31</v>
          </cell>
          <cell r="AM1916">
            <v>67</v>
          </cell>
          <cell r="AN1916">
            <v>54</v>
          </cell>
          <cell r="AO1916">
            <v>64</v>
          </cell>
          <cell r="AP1916">
            <v>49</v>
          </cell>
          <cell r="AQ1916">
            <v>40</v>
          </cell>
          <cell r="AR1916">
            <v>15</v>
          </cell>
          <cell r="AS1916">
            <v>55</v>
          </cell>
          <cell r="AT1916">
            <v>40</v>
          </cell>
          <cell r="AU1916">
            <v>32</v>
          </cell>
          <cell r="AV1916">
            <v>18</v>
          </cell>
          <cell r="AW1916">
            <v>42</v>
          </cell>
          <cell r="AX1916">
            <v>19</v>
          </cell>
          <cell r="AY1916">
            <v>31</v>
          </cell>
          <cell r="AZ1916">
            <v>16</v>
          </cell>
        </row>
        <row r="1917">
          <cell r="B1917">
            <v>36503</v>
          </cell>
          <cell r="C1917">
            <v>47</v>
          </cell>
          <cell r="D1917">
            <v>41</v>
          </cell>
          <cell r="E1917">
            <v>33</v>
          </cell>
          <cell r="F1917">
            <v>29</v>
          </cell>
          <cell r="G1917">
            <v>35</v>
          </cell>
          <cell r="H1917">
            <v>31</v>
          </cell>
          <cell r="I1917">
            <v>46</v>
          </cell>
          <cell r="J1917">
            <v>41</v>
          </cell>
          <cell r="K1917">
            <v>47</v>
          </cell>
          <cell r="L1917">
            <v>40</v>
          </cell>
          <cell r="M1917">
            <v>46</v>
          </cell>
          <cell r="N1917">
            <v>37</v>
          </cell>
          <cell r="O1917">
            <v>48</v>
          </cell>
          <cell r="P1917">
            <v>37</v>
          </cell>
          <cell r="Q1917">
            <v>38</v>
          </cell>
          <cell r="R1917">
            <v>31</v>
          </cell>
          <cell r="S1917">
            <v>36</v>
          </cell>
          <cell r="T1917">
            <v>17</v>
          </cell>
          <cell r="U1917">
            <v>37</v>
          </cell>
          <cell r="V1917">
            <v>11</v>
          </cell>
          <cell r="W1917">
            <v>40</v>
          </cell>
          <cell r="X1917">
            <v>23</v>
          </cell>
          <cell r="Y1917">
            <v>38</v>
          </cell>
          <cell r="Z1917">
            <v>13</v>
          </cell>
          <cell r="AA1917">
            <v>34</v>
          </cell>
          <cell r="AB1917">
            <v>7</v>
          </cell>
          <cell r="AC1917">
            <v>27</v>
          </cell>
          <cell r="AD1917">
            <v>10</v>
          </cell>
          <cell r="AE1917">
            <v>55</v>
          </cell>
          <cell r="AF1917">
            <v>41</v>
          </cell>
          <cell r="AG1917">
            <v>57</v>
          </cell>
          <cell r="AH1917">
            <v>47</v>
          </cell>
          <cell r="AI1917">
            <v>65</v>
          </cell>
          <cell r="AJ1917">
            <v>46</v>
          </cell>
          <cell r="AK1917">
            <v>55</v>
          </cell>
          <cell r="AL1917">
            <v>42</v>
          </cell>
          <cell r="AM1917">
            <v>65</v>
          </cell>
          <cell r="AN1917">
            <v>50</v>
          </cell>
          <cell r="AO1917">
            <v>63</v>
          </cell>
          <cell r="AP1917">
            <v>47</v>
          </cell>
          <cell r="AQ1917">
            <v>46</v>
          </cell>
          <cell r="AR1917">
            <v>26</v>
          </cell>
          <cell r="AS1917">
            <v>56</v>
          </cell>
          <cell r="AT1917">
            <v>37</v>
          </cell>
          <cell r="AU1917">
            <v>36</v>
          </cell>
          <cell r="AV1917">
            <v>18</v>
          </cell>
          <cell r="AW1917">
            <v>33</v>
          </cell>
          <cell r="AX1917">
            <v>14</v>
          </cell>
          <cell r="AY1917">
            <v>35</v>
          </cell>
          <cell r="AZ1917">
            <v>13</v>
          </cell>
        </row>
        <row r="1918">
          <cell r="B1918">
            <v>36504</v>
          </cell>
          <cell r="C1918">
            <v>46</v>
          </cell>
          <cell r="D1918">
            <v>41</v>
          </cell>
          <cell r="E1918">
            <v>35</v>
          </cell>
          <cell r="F1918">
            <v>26</v>
          </cell>
          <cell r="G1918">
            <v>34</v>
          </cell>
          <cell r="H1918">
            <v>30</v>
          </cell>
          <cell r="I1918">
            <v>46</v>
          </cell>
          <cell r="J1918">
            <v>42</v>
          </cell>
          <cell r="K1918">
            <v>46</v>
          </cell>
          <cell r="L1918">
            <v>41</v>
          </cell>
          <cell r="M1918">
            <v>45</v>
          </cell>
          <cell r="N1918">
            <v>38</v>
          </cell>
          <cell r="O1918">
            <v>42</v>
          </cell>
          <cell r="P1918">
            <v>35</v>
          </cell>
          <cell r="Q1918">
            <v>38</v>
          </cell>
          <cell r="R1918">
            <v>27</v>
          </cell>
          <cell r="S1918">
            <v>30</v>
          </cell>
          <cell r="T1918">
            <v>21</v>
          </cell>
          <cell r="U1918">
            <v>38</v>
          </cell>
          <cell r="V1918">
            <v>21</v>
          </cell>
          <cell r="W1918">
            <v>40</v>
          </cell>
          <cell r="X1918">
            <v>24</v>
          </cell>
          <cell r="Y1918">
            <v>41</v>
          </cell>
          <cell r="Z1918">
            <v>24</v>
          </cell>
          <cell r="AA1918">
            <v>39</v>
          </cell>
          <cell r="AB1918">
            <v>13</v>
          </cell>
          <cell r="AC1918">
            <v>44</v>
          </cell>
          <cell r="AD1918">
            <v>24</v>
          </cell>
          <cell r="AE1918">
            <v>56</v>
          </cell>
          <cell r="AF1918">
            <v>36</v>
          </cell>
          <cell r="AG1918">
            <v>55</v>
          </cell>
          <cell r="AH1918">
            <v>39</v>
          </cell>
          <cell r="AI1918">
            <v>68</v>
          </cell>
          <cell r="AJ1918">
            <v>45</v>
          </cell>
          <cell r="AK1918">
            <v>45</v>
          </cell>
          <cell r="AL1918">
            <v>37</v>
          </cell>
          <cell r="AM1918">
            <v>64</v>
          </cell>
          <cell r="AN1918">
            <v>50</v>
          </cell>
          <cell r="AO1918">
            <v>59</v>
          </cell>
          <cell r="AP1918">
            <v>50</v>
          </cell>
          <cell r="AQ1918">
            <v>39</v>
          </cell>
          <cell r="AR1918">
            <v>24</v>
          </cell>
          <cell r="AS1918">
            <v>57</v>
          </cell>
          <cell r="AT1918">
            <v>44</v>
          </cell>
          <cell r="AU1918">
            <v>33</v>
          </cell>
          <cell r="AV1918">
            <v>20</v>
          </cell>
          <cell r="AW1918">
            <v>38</v>
          </cell>
          <cell r="AX1918">
            <v>24</v>
          </cell>
          <cell r="AY1918">
            <v>39</v>
          </cell>
          <cell r="AZ1918">
            <v>15</v>
          </cell>
        </row>
        <row r="1919">
          <cell r="B1919">
            <v>36505</v>
          </cell>
          <cell r="C1919">
            <v>50</v>
          </cell>
          <cell r="D1919">
            <v>46</v>
          </cell>
          <cell r="E1919">
            <v>50</v>
          </cell>
          <cell r="F1919">
            <v>23</v>
          </cell>
          <cell r="G1919">
            <v>42</v>
          </cell>
          <cell r="H1919">
            <v>33</v>
          </cell>
          <cell r="I1919">
            <v>54</v>
          </cell>
          <cell r="J1919">
            <v>46</v>
          </cell>
          <cell r="K1919">
            <v>53</v>
          </cell>
          <cell r="L1919">
            <v>45</v>
          </cell>
          <cell r="M1919">
            <v>51</v>
          </cell>
          <cell r="N1919">
            <v>44</v>
          </cell>
          <cell r="O1919">
            <v>45</v>
          </cell>
          <cell r="P1919">
            <v>39</v>
          </cell>
          <cell r="Q1919">
            <v>35</v>
          </cell>
          <cell r="R1919">
            <v>25</v>
          </cell>
          <cell r="S1919">
            <v>32</v>
          </cell>
          <cell r="T1919">
            <v>24</v>
          </cell>
          <cell r="U1919">
            <v>40</v>
          </cell>
          <cell r="V1919">
            <v>27</v>
          </cell>
          <cell r="W1919">
            <v>43</v>
          </cell>
          <cell r="X1919">
            <v>25</v>
          </cell>
          <cell r="Y1919">
            <v>42</v>
          </cell>
          <cell r="Z1919">
            <v>21</v>
          </cell>
          <cell r="AA1919">
            <v>32</v>
          </cell>
          <cell r="AB1919">
            <v>14</v>
          </cell>
          <cell r="AC1919">
            <v>34</v>
          </cell>
          <cell r="AD1919">
            <v>17</v>
          </cell>
          <cell r="AE1919">
            <v>57</v>
          </cell>
          <cell r="AF1919">
            <v>32</v>
          </cell>
          <cell r="AG1919">
            <v>57</v>
          </cell>
          <cell r="AH1919">
            <v>40</v>
          </cell>
          <cell r="AI1919">
            <v>68</v>
          </cell>
          <cell r="AJ1919">
            <v>39</v>
          </cell>
          <cell r="AK1919">
            <v>54</v>
          </cell>
          <cell r="AL1919">
            <v>36</v>
          </cell>
          <cell r="AM1919">
            <v>67</v>
          </cell>
          <cell r="AN1919">
            <v>45</v>
          </cell>
          <cell r="AO1919">
            <v>66</v>
          </cell>
          <cell r="AP1919">
            <v>44</v>
          </cell>
          <cell r="AQ1919">
            <v>39</v>
          </cell>
          <cell r="AR1919">
            <v>24</v>
          </cell>
          <cell r="AS1919">
            <v>56</v>
          </cell>
          <cell r="AT1919">
            <v>40</v>
          </cell>
          <cell r="AU1919">
            <v>32</v>
          </cell>
          <cell r="AV1919">
            <v>14</v>
          </cell>
          <cell r="AW1919">
            <v>39</v>
          </cell>
          <cell r="AX1919">
            <v>21</v>
          </cell>
          <cell r="AY1919">
            <v>34</v>
          </cell>
          <cell r="AZ1919">
            <v>21</v>
          </cell>
        </row>
        <row r="1920">
          <cell r="B1920">
            <v>36506</v>
          </cell>
          <cell r="C1920">
            <v>48</v>
          </cell>
          <cell r="D1920">
            <v>37</v>
          </cell>
          <cell r="E1920">
            <v>55</v>
          </cell>
          <cell r="F1920">
            <v>35</v>
          </cell>
          <cell r="G1920">
            <v>45</v>
          </cell>
          <cell r="H1920">
            <v>31</v>
          </cell>
          <cell r="I1920">
            <v>52</v>
          </cell>
          <cell r="J1920">
            <v>39</v>
          </cell>
          <cell r="K1920">
            <v>51</v>
          </cell>
          <cell r="L1920">
            <v>37</v>
          </cell>
          <cell r="M1920">
            <v>50</v>
          </cell>
          <cell r="N1920">
            <v>35</v>
          </cell>
          <cell r="O1920">
            <v>47</v>
          </cell>
          <cell r="P1920">
            <v>39</v>
          </cell>
          <cell r="Q1920">
            <v>48</v>
          </cell>
          <cell r="R1920">
            <v>34</v>
          </cell>
          <cell r="S1920">
            <v>41</v>
          </cell>
          <cell r="T1920">
            <v>31</v>
          </cell>
          <cell r="U1920">
            <v>51</v>
          </cell>
          <cell r="V1920">
            <v>34</v>
          </cell>
          <cell r="W1920">
            <v>51</v>
          </cell>
          <cell r="X1920">
            <v>26</v>
          </cell>
          <cell r="Y1920">
            <v>49</v>
          </cell>
          <cell r="Z1920">
            <v>30</v>
          </cell>
          <cell r="AA1920">
            <v>41</v>
          </cell>
          <cell r="AB1920">
            <v>23</v>
          </cell>
          <cell r="AC1920">
            <v>41</v>
          </cell>
          <cell r="AD1920">
            <v>22</v>
          </cell>
          <cell r="AE1920">
            <v>56</v>
          </cell>
          <cell r="AF1920">
            <v>33</v>
          </cell>
          <cell r="AG1920">
            <v>56</v>
          </cell>
          <cell r="AH1920">
            <v>42</v>
          </cell>
          <cell r="AI1920">
            <v>65</v>
          </cell>
          <cell r="AJ1920">
            <v>41</v>
          </cell>
          <cell r="AK1920">
            <v>59</v>
          </cell>
          <cell r="AL1920">
            <v>30</v>
          </cell>
          <cell r="AM1920">
            <v>68</v>
          </cell>
          <cell r="AN1920">
            <v>44</v>
          </cell>
          <cell r="AO1920">
            <v>65</v>
          </cell>
          <cell r="AP1920">
            <v>44</v>
          </cell>
          <cell r="AQ1920">
            <v>57</v>
          </cell>
          <cell r="AR1920">
            <v>21</v>
          </cell>
          <cell r="AS1920">
            <v>58</v>
          </cell>
          <cell r="AT1920">
            <v>35</v>
          </cell>
          <cell r="AU1920">
            <v>40</v>
          </cell>
          <cell r="AV1920">
            <v>31</v>
          </cell>
          <cell r="AW1920">
            <v>39</v>
          </cell>
          <cell r="AX1920">
            <v>18</v>
          </cell>
          <cell r="AY1920">
            <v>41</v>
          </cell>
          <cell r="AZ1920">
            <v>22</v>
          </cell>
        </row>
        <row r="1921">
          <cell r="B1921">
            <v>36507</v>
          </cell>
          <cell r="C1921">
            <v>42</v>
          </cell>
          <cell r="D1921">
            <v>36</v>
          </cell>
          <cell r="E1921">
            <v>47</v>
          </cell>
          <cell r="F1921">
            <v>24</v>
          </cell>
          <cell r="G1921">
            <v>35</v>
          </cell>
          <cell r="H1921">
            <v>26</v>
          </cell>
          <cell r="I1921">
            <v>43</v>
          </cell>
          <cell r="J1921">
            <v>38</v>
          </cell>
          <cell r="K1921">
            <v>43</v>
          </cell>
          <cell r="L1921">
            <v>36</v>
          </cell>
          <cell r="M1921">
            <v>43</v>
          </cell>
          <cell r="N1921">
            <v>35</v>
          </cell>
          <cell r="O1921">
            <v>45</v>
          </cell>
          <cell r="P1921">
            <v>30</v>
          </cell>
          <cell r="Q1921">
            <v>48</v>
          </cell>
          <cell r="R1921">
            <v>34</v>
          </cell>
          <cell r="S1921">
            <v>41</v>
          </cell>
          <cell r="T1921">
            <v>31</v>
          </cell>
          <cell r="U1921">
            <v>44</v>
          </cell>
          <cell r="V1921">
            <v>24</v>
          </cell>
          <cell r="W1921">
            <v>51</v>
          </cell>
          <cell r="X1921">
            <v>26</v>
          </cell>
          <cell r="Y1921">
            <v>49</v>
          </cell>
          <cell r="Z1921">
            <v>30</v>
          </cell>
          <cell r="AA1921">
            <v>41</v>
          </cell>
          <cell r="AB1921">
            <v>20</v>
          </cell>
          <cell r="AC1921">
            <v>41</v>
          </cell>
          <cell r="AD1921">
            <v>22</v>
          </cell>
          <cell r="AE1921">
            <v>56</v>
          </cell>
          <cell r="AF1921">
            <v>43</v>
          </cell>
          <cell r="AG1921">
            <v>54</v>
          </cell>
          <cell r="AH1921">
            <v>43</v>
          </cell>
          <cell r="AI1921">
            <v>60</v>
          </cell>
          <cell r="AJ1921">
            <v>43</v>
          </cell>
          <cell r="AK1921">
            <v>57</v>
          </cell>
          <cell r="AL1921">
            <v>39</v>
          </cell>
          <cell r="AM1921">
            <v>59</v>
          </cell>
          <cell r="AN1921">
            <v>46</v>
          </cell>
          <cell r="AO1921">
            <v>59</v>
          </cell>
          <cell r="AP1921">
            <v>44</v>
          </cell>
          <cell r="AQ1921">
            <v>44</v>
          </cell>
          <cell r="AR1921">
            <v>23</v>
          </cell>
          <cell r="AS1921">
            <v>60</v>
          </cell>
          <cell r="AT1921">
            <v>38</v>
          </cell>
          <cell r="AU1921">
            <v>44</v>
          </cell>
          <cell r="AV1921">
            <v>26</v>
          </cell>
          <cell r="AW1921">
            <v>33</v>
          </cell>
          <cell r="AX1921">
            <v>20</v>
          </cell>
          <cell r="AY1921">
            <v>50</v>
          </cell>
          <cell r="AZ1921">
            <v>26</v>
          </cell>
        </row>
        <row r="1922">
          <cell r="B1922">
            <v>36508</v>
          </cell>
          <cell r="C1922">
            <v>48</v>
          </cell>
          <cell r="D1922">
            <v>39</v>
          </cell>
          <cell r="E1922">
            <v>49</v>
          </cell>
          <cell r="F1922">
            <v>27</v>
          </cell>
          <cell r="G1922">
            <v>40</v>
          </cell>
          <cell r="H1922">
            <v>31</v>
          </cell>
          <cell r="I1922">
            <v>48</v>
          </cell>
          <cell r="J1922">
            <v>41</v>
          </cell>
          <cell r="K1922">
            <v>47</v>
          </cell>
          <cell r="L1922">
            <v>41</v>
          </cell>
          <cell r="M1922">
            <v>45</v>
          </cell>
          <cell r="N1922">
            <v>40</v>
          </cell>
          <cell r="O1922">
            <v>39</v>
          </cell>
          <cell r="P1922">
            <v>28</v>
          </cell>
          <cell r="Q1922">
            <v>36</v>
          </cell>
          <cell r="R1922">
            <v>24</v>
          </cell>
          <cell r="S1922">
            <v>32</v>
          </cell>
          <cell r="T1922">
            <v>21</v>
          </cell>
          <cell r="U1922">
            <v>44</v>
          </cell>
          <cell r="V1922">
            <v>24</v>
          </cell>
          <cell r="W1922">
            <v>36</v>
          </cell>
          <cell r="X1922">
            <v>17</v>
          </cell>
          <cell r="Y1922">
            <v>33</v>
          </cell>
          <cell r="Z1922">
            <v>19</v>
          </cell>
          <cell r="AA1922">
            <v>41</v>
          </cell>
          <cell r="AB1922">
            <v>20</v>
          </cell>
          <cell r="AC1922">
            <v>25</v>
          </cell>
          <cell r="AD1922">
            <v>17</v>
          </cell>
          <cell r="AE1922">
            <v>57</v>
          </cell>
          <cell r="AF1922">
            <v>35</v>
          </cell>
          <cell r="AG1922">
            <v>63</v>
          </cell>
          <cell r="AH1922">
            <v>40</v>
          </cell>
          <cell r="AI1922">
            <v>72</v>
          </cell>
          <cell r="AJ1922">
            <v>41</v>
          </cell>
          <cell r="AK1922">
            <v>54</v>
          </cell>
          <cell r="AL1922">
            <v>36</v>
          </cell>
          <cell r="AM1922">
            <v>69</v>
          </cell>
          <cell r="AN1922">
            <v>46</v>
          </cell>
          <cell r="AO1922">
            <v>65</v>
          </cell>
          <cell r="AP1922">
            <v>47</v>
          </cell>
          <cell r="AQ1922">
            <v>42</v>
          </cell>
          <cell r="AR1922">
            <v>19</v>
          </cell>
          <cell r="AS1922">
            <v>54</v>
          </cell>
          <cell r="AT1922">
            <v>33</v>
          </cell>
          <cell r="AU1922">
            <v>44</v>
          </cell>
          <cell r="AV1922">
            <v>26</v>
          </cell>
          <cell r="AW1922">
            <v>33</v>
          </cell>
          <cell r="AX1922">
            <v>20</v>
          </cell>
          <cell r="AY1922">
            <v>50</v>
          </cell>
          <cell r="AZ1922">
            <v>26</v>
          </cell>
        </row>
        <row r="1923">
          <cell r="B1923">
            <v>36509</v>
          </cell>
          <cell r="C1923">
            <v>52</v>
          </cell>
          <cell r="D1923">
            <v>48</v>
          </cell>
          <cell r="E1923">
            <v>60</v>
          </cell>
          <cell r="F1923">
            <v>34</v>
          </cell>
          <cell r="G1923">
            <v>46</v>
          </cell>
          <cell r="H1923">
            <v>38</v>
          </cell>
          <cell r="I1923">
            <v>54</v>
          </cell>
          <cell r="J1923">
            <v>48</v>
          </cell>
          <cell r="K1923">
            <v>53</v>
          </cell>
          <cell r="L1923">
            <v>46</v>
          </cell>
          <cell r="M1923">
            <v>52</v>
          </cell>
          <cell r="N1923">
            <v>45</v>
          </cell>
          <cell r="O1923">
            <v>47</v>
          </cell>
          <cell r="P1923">
            <v>37</v>
          </cell>
          <cell r="Q1923">
            <v>38</v>
          </cell>
          <cell r="R1923">
            <v>33</v>
          </cell>
          <cell r="S1923">
            <v>36</v>
          </cell>
          <cell r="T1923">
            <v>21</v>
          </cell>
          <cell r="U1923">
            <v>46</v>
          </cell>
          <cell r="V1923">
            <v>25</v>
          </cell>
          <cell r="W1923">
            <v>47</v>
          </cell>
          <cell r="X1923">
            <v>25</v>
          </cell>
          <cell r="Y1923">
            <v>39</v>
          </cell>
          <cell r="Z1923">
            <v>26</v>
          </cell>
          <cell r="AA1923">
            <v>31</v>
          </cell>
          <cell r="AB1923">
            <v>17</v>
          </cell>
          <cell r="AC1923">
            <v>36</v>
          </cell>
          <cell r="AD1923">
            <v>20</v>
          </cell>
          <cell r="AE1923">
            <v>57</v>
          </cell>
          <cell r="AF1923">
            <v>30</v>
          </cell>
          <cell r="AG1923">
            <v>55</v>
          </cell>
          <cell r="AH1923">
            <v>40</v>
          </cell>
          <cell r="AI1923">
            <v>73</v>
          </cell>
          <cell r="AJ1923">
            <v>43</v>
          </cell>
          <cell r="AK1923">
            <v>57</v>
          </cell>
          <cell r="AL1923">
            <v>32</v>
          </cell>
          <cell r="AM1923">
            <v>71</v>
          </cell>
          <cell r="AN1923">
            <v>46</v>
          </cell>
          <cell r="AO1923">
            <v>67</v>
          </cell>
          <cell r="AP1923">
            <v>45</v>
          </cell>
          <cell r="AQ1923">
            <v>52</v>
          </cell>
          <cell r="AR1923">
            <v>22</v>
          </cell>
          <cell r="AS1923">
            <v>54</v>
          </cell>
          <cell r="AT1923">
            <v>30</v>
          </cell>
          <cell r="AU1923">
            <v>34</v>
          </cell>
          <cell r="AV1923">
            <v>20</v>
          </cell>
          <cell r="AW1923">
            <v>30</v>
          </cell>
          <cell r="AX1923">
            <v>8</v>
          </cell>
          <cell r="AY1923">
            <v>43</v>
          </cell>
          <cell r="AZ1923">
            <v>20</v>
          </cell>
        </row>
        <row r="1924">
          <cell r="B1924">
            <v>36510</v>
          </cell>
          <cell r="C1924">
            <v>51</v>
          </cell>
          <cell r="D1924">
            <v>42</v>
          </cell>
          <cell r="E1924">
            <v>62</v>
          </cell>
          <cell r="F1924">
            <v>32</v>
          </cell>
          <cell r="G1924">
            <v>50</v>
          </cell>
          <cell r="H1924">
            <v>30</v>
          </cell>
          <cell r="I1924">
            <v>54</v>
          </cell>
          <cell r="J1924">
            <v>48</v>
          </cell>
          <cell r="K1924">
            <v>54</v>
          </cell>
          <cell r="L1924">
            <v>50</v>
          </cell>
          <cell r="M1924">
            <v>54</v>
          </cell>
          <cell r="N1924">
            <v>49</v>
          </cell>
          <cell r="O1924">
            <v>51</v>
          </cell>
          <cell r="P1924">
            <v>40</v>
          </cell>
          <cell r="Q1924">
            <v>44</v>
          </cell>
          <cell r="R1924">
            <v>35</v>
          </cell>
          <cell r="S1924">
            <v>39</v>
          </cell>
          <cell r="T1924">
            <v>34</v>
          </cell>
          <cell r="U1924">
            <v>48</v>
          </cell>
          <cell r="V1924">
            <v>36</v>
          </cell>
          <cell r="W1924">
            <v>51</v>
          </cell>
          <cell r="X1924">
            <v>31</v>
          </cell>
          <cell r="Y1924">
            <v>55</v>
          </cell>
          <cell r="Z1924">
            <v>37</v>
          </cell>
          <cell r="AA1924">
            <v>44</v>
          </cell>
          <cell r="AB1924">
            <v>30</v>
          </cell>
          <cell r="AC1924">
            <v>47</v>
          </cell>
          <cell r="AD1924">
            <v>32</v>
          </cell>
          <cell r="AE1924">
            <v>58</v>
          </cell>
          <cell r="AF1924">
            <v>29</v>
          </cell>
          <cell r="AG1924">
            <v>57</v>
          </cell>
          <cell r="AH1924">
            <v>39</v>
          </cell>
          <cell r="AI1924">
            <v>79</v>
          </cell>
          <cell r="AJ1924">
            <v>45</v>
          </cell>
          <cell r="AK1924">
            <v>58</v>
          </cell>
          <cell r="AL1924">
            <v>32</v>
          </cell>
          <cell r="AM1924">
            <v>75</v>
          </cell>
          <cell r="AN1924">
            <v>48</v>
          </cell>
          <cell r="AO1924">
            <v>72</v>
          </cell>
          <cell r="AP1924">
            <v>48</v>
          </cell>
          <cell r="AQ1924">
            <v>56</v>
          </cell>
          <cell r="AR1924">
            <v>21</v>
          </cell>
          <cell r="AS1924">
            <v>62</v>
          </cell>
          <cell r="AT1924">
            <v>36</v>
          </cell>
          <cell r="AU1924">
            <v>42</v>
          </cell>
          <cell r="AV1924">
            <v>30</v>
          </cell>
          <cell r="AW1924">
            <v>35</v>
          </cell>
          <cell r="AX1924">
            <v>14</v>
          </cell>
          <cell r="AY1924">
            <v>54</v>
          </cell>
          <cell r="AZ1924">
            <v>30</v>
          </cell>
        </row>
        <row r="1925">
          <cell r="B1925">
            <v>36511</v>
          </cell>
          <cell r="C1925">
            <v>53</v>
          </cell>
          <cell r="D1925">
            <v>41</v>
          </cell>
          <cell r="E1925">
            <v>48</v>
          </cell>
          <cell r="F1925">
            <v>28</v>
          </cell>
          <cell r="G1925">
            <v>45</v>
          </cell>
          <cell r="H1925">
            <v>30</v>
          </cell>
          <cell r="I1925">
            <v>58</v>
          </cell>
          <cell r="J1925">
            <v>49</v>
          </cell>
          <cell r="K1925">
            <v>56</v>
          </cell>
          <cell r="L1925">
            <v>48</v>
          </cell>
          <cell r="M1925">
            <v>56</v>
          </cell>
          <cell r="N1925">
            <v>48</v>
          </cell>
          <cell r="O1925">
            <v>55</v>
          </cell>
          <cell r="P1925">
            <v>42</v>
          </cell>
          <cell r="Q1925">
            <v>47</v>
          </cell>
          <cell r="R1925">
            <v>34</v>
          </cell>
          <cell r="S1925">
            <v>42</v>
          </cell>
          <cell r="T1925">
            <v>30</v>
          </cell>
          <cell r="U1925">
            <v>46</v>
          </cell>
          <cell r="V1925">
            <v>29</v>
          </cell>
          <cell r="W1925">
            <v>46</v>
          </cell>
          <cell r="X1925">
            <v>28</v>
          </cell>
          <cell r="Y1925">
            <v>46</v>
          </cell>
          <cell r="Z1925">
            <v>32</v>
          </cell>
          <cell r="AA1925">
            <v>42</v>
          </cell>
          <cell r="AB1925">
            <v>28</v>
          </cell>
          <cell r="AC1925">
            <v>39</v>
          </cell>
          <cell r="AD1925">
            <v>21</v>
          </cell>
          <cell r="AE1925">
            <v>60</v>
          </cell>
          <cell r="AF1925">
            <v>33</v>
          </cell>
          <cell r="AG1925">
            <v>61</v>
          </cell>
          <cell r="AH1925">
            <v>41</v>
          </cell>
          <cell r="AI1925">
            <v>78</v>
          </cell>
          <cell r="AJ1925">
            <v>43</v>
          </cell>
          <cell r="AK1925">
            <v>59</v>
          </cell>
          <cell r="AL1925">
            <v>33</v>
          </cell>
          <cell r="AM1925">
            <v>76</v>
          </cell>
          <cell r="AN1925">
            <v>50</v>
          </cell>
          <cell r="AO1925">
            <v>73</v>
          </cell>
          <cell r="AP1925">
            <v>48</v>
          </cell>
          <cell r="AQ1925">
            <v>50</v>
          </cell>
          <cell r="AR1925">
            <v>21</v>
          </cell>
          <cell r="AS1925">
            <v>66</v>
          </cell>
          <cell r="AT1925">
            <v>39</v>
          </cell>
          <cell r="AU1925">
            <v>46</v>
          </cell>
          <cell r="AV1925">
            <v>33</v>
          </cell>
          <cell r="AW1925">
            <v>43</v>
          </cell>
          <cell r="AX1925">
            <v>20</v>
          </cell>
          <cell r="AY1925">
            <v>44</v>
          </cell>
          <cell r="AZ1925">
            <v>24</v>
          </cell>
        </row>
        <row r="1926">
          <cell r="B1926">
            <v>36512</v>
          </cell>
          <cell r="C1926">
            <v>49</v>
          </cell>
          <cell r="D1926">
            <v>40</v>
          </cell>
          <cell r="E1926">
            <v>54</v>
          </cell>
          <cell r="F1926">
            <v>35</v>
          </cell>
          <cell r="G1926">
            <v>46</v>
          </cell>
          <cell r="H1926">
            <v>31</v>
          </cell>
          <cell r="I1926">
            <v>54</v>
          </cell>
          <cell r="J1926">
            <v>46</v>
          </cell>
          <cell r="K1926">
            <v>53</v>
          </cell>
          <cell r="L1926">
            <v>44</v>
          </cell>
          <cell r="M1926">
            <v>53</v>
          </cell>
          <cell r="N1926">
            <v>41</v>
          </cell>
          <cell r="O1926">
            <v>53</v>
          </cell>
          <cell r="P1926">
            <v>34</v>
          </cell>
          <cell r="Q1926">
            <v>49</v>
          </cell>
          <cell r="R1926">
            <v>33</v>
          </cell>
          <cell r="S1926">
            <v>45</v>
          </cell>
          <cell r="T1926">
            <v>31</v>
          </cell>
          <cell r="U1926">
            <v>45</v>
          </cell>
          <cell r="V1926">
            <v>24</v>
          </cell>
          <cell r="W1926">
            <v>46</v>
          </cell>
          <cell r="X1926">
            <v>21</v>
          </cell>
          <cell r="Y1926">
            <v>47</v>
          </cell>
          <cell r="Z1926">
            <v>26</v>
          </cell>
          <cell r="AA1926">
            <v>47</v>
          </cell>
          <cell r="AB1926">
            <v>24</v>
          </cell>
          <cell r="AC1926">
            <v>45</v>
          </cell>
          <cell r="AD1926">
            <v>21</v>
          </cell>
          <cell r="AE1926">
            <v>55</v>
          </cell>
          <cell r="AF1926">
            <v>34</v>
          </cell>
          <cell r="AG1926">
            <v>59</v>
          </cell>
          <cell r="AH1926">
            <v>44</v>
          </cell>
          <cell r="AI1926">
            <v>72</v>
          </cell>
          <cell r="AJ1926">
            <v>44</v>
          </cell>
          <cell r="AK1926">
            <v>59</v>
          </cell>
          <cell r="AL1926">
            <v>34</v>
          </cell>
          <cell r="AM1926">
            <v>71</v>
          </cell>
          <cell r="AN1926">
            <v>15</v>
          </cell>
          <cell r="AO1926">
            <v>67</v>
          </cell>
          <cell r="AP1926">
            <v>49</v>
          </cell>
          <cell r="AQ1926">
            <v>54</v>
          </cell>
          <cell r="AR1926">
            <v>27</v>
          </cell>
          <cell r="AS1926">
            <v>60</v>
          </cell>
          <cell r="AT1926">
            <v>40</v>
          </cell>
          <cell r="AU1926">
            <v>46</v>
          </cell>
          <cell r="AV1926">
            <v>36</v>
          </cell>
          <cell r="AW1926">
            <v>45</v>
          </cell>
          <cell r="AX1926">
            <v>21</v>
          </cell>
          <cell r="AY1926">
            <v>53</v>
          </cell>
          <cell r="AZ1926">
            <v>24</v>
          </cell>
        </row>
        <row r="1927">
          <cell r="B1927">
            <v>36513</v>
          </cell>
          <cell r="C1927">
            <v>45</v>
          </cell>
          <cell r="D1927">
            <v>40</v>
          </cell>
          <cell r="E1927">
            <v>48</v>
          </cell>
          <cell r="F1927">
            <v>27</v>
          </cell>
          <cell r="G1927">
            <v>33</v>
          </cell>
          <cell r="H1927">
            <v>24</v>
          </cell>
          <cell r="I1927">
            <v>50</v>
          </cell>
          <cell r="J1927">
            <v>43</v>
          </cell>
          <cell r="K1927">
            <v>50</v>
          </cell>
          <cell r="L1927">
            <v>37</v>
          </cell>
          <cell r="M1927">
            <v>51</v>
          </cell>
          <cell r="N1927">
            <v>37</v>
          </cell>
          <cell r="O1927">
            <v>44</v>
          </cell>
          <cell r="P1927">
            <v>30</v>
          </cell>
          <cell r="Q1927">
            <v>42</v>
          </cell>
          <cell r="R1927">
            <v>28</v>
          </cell>
          <cell r="S1927">
            <v>36</v>
          </cell>
          <cell r="T1927">
            <v>28</v>
          </cell>
          <cell r="U1927">
            <v>24</v>
          </cell>
          <cell r="V1927">
            <v>17</v>
          </cell>
          <cell r="W1927">
            <v>21</v>
          </cell>
          <cell r="X1927">
            <v>15</v>
          </cell>
          <cell r="Y1927">
            <v>26</v>
          </cell>
          <cell r="Z1927">
            <v>14</v>
          </cell>
          <cell r="AA1927">
            <v>31</v>
          </cell>
          <cell r="AB1927">
            <v>1</v>
          </cell>
          <cell r="AC1927">
            <v>30</v>
          </cell>
          <cell r="AD1927">
            <v>10</v>
          </cell>
          <cell r="AE1927">
            <v>72</v>
          </cell>
          <cell r="AF1927">
            <v>33</v>
          </cell>
          <cell r="AG1927">
            <v>68</v>
          </cell>
          <cell r="AH1927">
            <v>42</v>
          </cell>
          <cell r="AI1927">
            <v>80</v>
          </cell>
          <cell r="AJ1927">
            <v>44</v>
          </cell>
          <cell r="AK1927">
            <v>56</v>
          </cell>
          <cell r="AL1927">
            <v>36</v>
          </cell>
          <cell r="AM1927">
            <v>70</v>
          </cell>
          <cell r="AN1927">
            <v>47</v>
          </cell>
          <cell r="AO1927">
            <v>73</v>
          </cell>
          <cell r="AP1927">
            <v>46</v>
          </cell>
          <cell r="AQ1927">
            <v>52</v>
          </cell>
          <cell r="AR1927">
            <v>21</v>
          </cell>
          <cell r="AS1927">
            <v>63</v>
          </cell>
          <cell r="AT1927">
            <v>42</v>
          </cell>
          <cell r="AU1927">
            <v>41</v>
          </cell>
          <cell r="AV1927">
            <v>32</v>
          </cell>
          <cell r="AW1927">
            <v>44</v>
          </cell>
          <cell r="AX1927">
            <v>16</v>
          </cell>
          <cell r="AY1927">
            <v>35</v>
          </cell>
          <cell r="AZ1927">
            <v>15</v>
          </cell>
        </row>
        <row r="1928">
          <cell r="B1928">
            <v>36514</v>
          </cell>
          <cell r="C1928">
            <v>47</v>
          </cell>
          <cell r="D1928">
            <v>41</v>
          </cell>
          <cell r="E1928">
            <v>51</v>
          </cell>
          <cell r="F1928">
            <v>22</v>
          </cell>
          <cell r="G1928">
            <v>32</v>
          </cell>
          <cell r="H1928">
            <v>23</v>
          </cell>
          <cell r="I1928">
            <v>48</v>
          </cell>
          <cell r="J1928">
            <v>45</v>
          </cell>
          <cell r="K1928">
            <v>48</v>
          </cell>
          <cell r="L1928">
            <v>34</v>
          </cell>
          <cell r="M1928">
            <v>45</v>
          </cell>
          <cell r="N1928">
            <v>34</v>
          </cell>
          <cell r="O1928">
            <v>37</v>
          </cell>
          <cell r="P1928">
            <v>31</v>
          </cell>
          <cell r="Q1928">
            <v>45</v>
          </cell>
          <cell r="R1928">
            <v>28</v>
          </cell>
          <cell r="S1928">
            <v>38</v>
          </cell>
          <cell r="T1928">
            <v>29</v>
          </cell>
          <cell r="U1928">
            <v>40</v>
          </cell>
          <cell r="V1928">
            <v>19</v>
          </cell>
          <cell r="W1928">
            <v>41</v>
          </cell>
          <cell r="X1928">
            <v>17</v>
          </cell>
          <cell r="Y1928">
            <v>28</v>
          </cell>
          <cell r="Z1928">
            <v>14</v>
          </cell>
          <cell r="AA1928">
            <v>30</v>
          </cell>
          <cell r="AB1928">
            <v>10</v>
          </cell>
          <cell r="AC1928">
            <v>29</v>
          </cell>
          <cell r="AD1928">
            <v>12</v>
          </cell>
          <cell r="AE1928">
            <v>64</v>
          </cell>
          <cell r="AF1928">
            <v>34</v>
          </cell>
          <cell r="AG1928">
            <v>69</v>
          </cell>
          <cell r="AH1928">
            <v>52</v>
          </cell>
          <cell r="AI1928">
            <v>80</v>
          </cell>
          <cell r="AJ1928">
            <v>46</v>
          </cell>
          <cell r="AK1928">
            <v>61</v>
          </cell>
          <cell r="AL1928">
            <v>33</v>
          </cell>
          <cell r="AM1928">
            <v>75</v>
          </cell>
          <cell r="AN1928">
            <v>50</v>
          </cell>
          <cell r="AO1928">
            <v>74</v>
          </cell>
          <cell r="AP1928">
            <v>49</v>
          </cell>
          <cell r="AQ1928">
            <v>53</v>
          </cell>
          <cell r="AR1928">
            <v>20</v>
          </cell>
          <cell r="AS1928">
            <v>64</v>
          </cell>
          <cell r="AT1928">
            <v>40</v>
          </cell>
          <cell r="AU1928">
            <v>39</v>
          </cell>
          <cell r="AV1928">
            <v>34</v>
          </cell>
          <cell r="AW1928">
            <v>42</v>
          </cell>
          <cell r="AX1928">
            <v>21</v>
          </cell>
          <cell r="AY1928">
            <v>31</v>
          </cell>
          <cell r="AZ1928">
            <v>12</v>
          </cell>
        </row>
        <row r="1929">
          <cell r="B1929">
            <v>36515</v>
          </cell>
          <cell r="C1929">
            <v>46</v>
          </cell>
          <cell r="D1929">
            <v>37</v>
          </cell>
          <cell r="E1929">
            <v>52</v>
          </cell>
          <cell r="F1929">
            <v>24</v>
          </cell>
          <cell r="G1929">
            <v>33</v>
          </cell>
          <cell r="H1929">
            <v>29</v>
          </cell>
          <cell r="I1929">
            <v>51</v>
          </cell>
          <cell r="J1929">
            <v>37</v>
          </cell>
          <cell r="K1929">
            <v>53</v>
          </cell>
          <cell r="L1929">
            <v>35</v>
          </cell>
          <cell r="M1929">
            <v>48</v>
          </cell>
          <cell r="N1929">
            <v>30</v>
          </cell>
          <cell r="O1929">
            <v>35</v>
          </cell>
          <cell r="P1929">
            <v>33</v>
          </cell>
          <cell r="Q1929">
            <v>47</v>
          </cell>
          <cell r="R1929">
            <v>25</v>
          </cell>
          <cell r="S1929">
            <v>41</v>
          </cell>
          <cell r="T1929">
            <v>22</v>
          </cell>
          <cell r="U1929">
            <v>37</v>
          </cell>
          <cell r="V1929">
            <v>33</v>
          </cell>
          <cell r="W1929">
            <v>39</v>
          </cell>
          <cell r="X1929">
            <v>30</v>
          </cell>
          <cell r="Y1929">
            <v>35</v>
          </cell>
          <cell r="Z1929">
            <v>28</v>
          </cell>
          <cell r="AA1929">
            <v>28</v>
          </cell>
          <cell r="AB1929">
            <v>4</v>
          </cell>
          <cell r="AC1929">
            <v>28</v>
          </cell>
          <cell r="AD1929">
            <v>10</v>
          </cell>
          <cell r="AE1929">
            <v>70</v>
          </cell>
          <cell r="AF1929">
            <v>32</v>
          </cell>
          <cell r="AG1929">
            <v>68</v>
          </cell>
          <cell r="AH1929">
            <v>49</v>
          </cell>
          <cell r="AI1929">
            <v>72</v>
          </cell>
          <cell r="AJ1929">
            <v>43</v>
          </cell>
          <cell r="AK1929">
            <v>60</v>
          </cell>
          <cell r="AL1929">
            <v>33</v>
          </cell>
          <cell r="AM1929">
            <v>72</v>
          </cell>
          <cell r="AN1929">
            <v>47</v>
          </cell>
          <cell r="AO1929">
            <v>73</v>
          </cell>
          <cell r="AP1929">
            <v>49</v>
          </cell>
          <cell r="AQ1929">
            <v>52</v>
          </cell>
          <cell r="AR1929">
            <v>20</v>
          </cell>
          <cell r="AS1929">
            <v>65</v>
          </cell>
          <cell r="AT1929">
            <v>37</v>
          </cell>
          <cell r="AU1929">
            <v>43</v>
          </cell>
          <cell r="AV1929">
            <v>27</v>
          </cell>
          <cell r="AW1929">
            <v>38</v>
          </cell>
          <cell r="AX1929">
            <v>20</v>
          </cell>
          <cell r="AY1929">
            <v>31</v>
          </cell>
          <cell r="AZ1929">
            <v>14</v>
          </cell>
        </row>
        <row r="1930">
          <cell r="B1930">
            <v>36516</v>
          </cell>
          <cell r="C1930">
            <v>40</v>
          </cell>
          <cell r="D1930">
            <v>36</v>
          </cell>
          <cell r="E1930">
            <v>32</v>
          </cell>
          <cell r="F1930">
            <v>23</v>
          </cell>
          <cell r="G1930">
            <v>37</v>
          </cell>
          <cell r="H1930">
            <v>28</v>
          </cell>
          <cell r="I1930">
            <v>50</v>
          </cell>
          <cell r="J1930">
            <v>35</v>
          </cell>
          <cell r="K1930">
            <v>56</v>
          </cell>
          <cell r="L1930">
            <v>28</v>
          </cell>
          <cell r="M1930">
            <v>48</v>
          </cell>
          <cell r="N1930">
            <v>29</v>
          </cell>
          <cell r="O1930">
            <v>51</v>
          </cell>
          <cell r="P1930">
            <v>28</v>
          </cell>
          <cell r="Q1930">
            <v>43</v>
          </cell>
          <cell r="R1930">
            <v>24</v>
          </cell>
          <cell r="S1930">
            <v>39</v>
          </cell>
          <cell r="T1930">
            <v>18</v>
          </cell>
          <cell r="U1930">
            <v>41</v>
          </cell>
          <cell r="V1930">
            <v>19</v>
          </cell>
          <cell r="W1930">
            <v>48</v>
          </cell>
          <cell r="X1930">
            <v>27</v>
          </cell>
          <cell r="Y1930">
            <v>46</v>
          </cell>
          <cell r="Z1930">
            <v>34</v>
          </cell>
          <cell r="AA1930">
            <v>35</v>
          </cell>
          <cell r="AB1930">
            <v>22</v>
          </cell>
          <cell r="AC1930">
            <v>33</v>
          </cell>
          <cell r="AD1930">
            <v>15</v>
          </cell>
          <cell r="AE1930">
            <v>66</v>
          </cell>
          <cell r="AF1930">
            <v>34</v>
          </cell>
          <cell r="AG1930">
            <v>68</v>
          </cell>
          <cell r="AH1930">
            <v>48</v>
          </cell>
          <cell r="AI1930">
            <v>76</v>
          </cell>
          <cell r="AJ1930">
            <v>50</v>
          </cell>
          <cell r="AK1930">
            <v>65</v>
          </cell>
          <cell r="AL1930">
            <v>35</v>
          </cell>
          <cell r="AM1930">
            <v>73</v>
          </cell>
          <cell r="AN1930">
            <v>55</v>
          </cell>
          <cell r="AO1930">
            <v>74</v>
          </cell>
          <cell r="AP1930">
            <v>53</v>
          </cell>
          <cell r="AQ1930">
            <v>50</v>
          </cell>
          <cell r="AR1930">
            <v>19</v>
          </cell>
          <cell r="AS1930">
            <v>59</v>
          </cell>
          <cell r="AT1930">
            <v>42</v>
          </cell>
          <cell r="AU1930">
            <v>41</v>
          </cell>
          <cell r="AV1930">
            <v>27</v>
          </cell>
          <cell r="AW1930">
            <v>38</v>
          </cell>
          <cell r="AX1930">
            <v>16</v>
          </cell>
          <cell r="AY1930">
            <v>38</v>
          </cell>
          <cell r="AZ1930">
            <v>10</v>
          </cell>
        </row>
        <row r="1931">
          <cell r="B1931">
            <v>36517</v>
          </cell>
          <cell r="C1931">
            <v>42</v>
          </cell>
          <cell r="D1931">
            <v>33</v>
          </cell>
          <cell r="E1931">
            <v>35</v>
          </cell>
          <cell r="F1931">
            <v>30</v>
          </cell>
          <cell r="G1931">
            <v>36</v>
          </cell>
          <cell r="H1931">
            <v>24</v>
          </cell>
          <cell r="I1931">
            <v>48</v>
          </cell>
          <cell r="J1931">
            <v>34</v>
          </cell>
          <cell r="K1931">
            <v>50</v>
          </cell>
          <cell r="L1931">
            <v>28</v>
          </cell>
          <cell r="M1931">
            <v>44</v>
          </cell>
          <cell r="N1931">
            <v>26</v>
          </cell>
          <cell r="O1931">
            <v>47</v>
          </cell>
          <cell r="P1931">
            <v>22</v>
          </cell>
          <cell r="Q1931">
            <v>41</v>
          </cell>
          <cell r="R1931">
            <v>23</v>
          </cell>
          <cell r="S1931">
            <v>35</v>
          </cell>
          <cell r="T1931">
            <v>11</v>
          </cell>
          <cell r="U1931">
            <v>29</v>
          </cell>
          <cell r="V1931">
            <v>14</v>
          </cell>
          <cell r="W1931">
            <v>51</v>
          </cell>
          <cell r="X1931">
            <v>32</v>
          </cell>
          <cell r="Y1931">
            <v>46</v>
          </cell>
          <cell r="Z1931">
            <v>30</v>
          </cell>
          <cell r="AA1931">
            <v>40</v>
          </cell>
          <cell r="AB1931">
            <v>21</v>
          </cell>
          <cell r="AC1931">
            <v>45</v>
          </cell>
          <cell r="AD1931">
            <v>32</v>
          </cell>
          <cell r="AE1931">
            <v>61</v>
          </cell>
          <cell r="AF1931">
            <v>32</v>
          </cell>
          <cell r="AG1931">
            <v>60</v>
          </cell>
          <cell r="AH1931">
            <v>41</v>
          </cell>
          <cell r="AI1931">
            <v>78</v>
          </cell>
          <cell r="AJ1931">
            <v>43</v>
          </cell>
          <cell r="AK1931">
            <v>63</v>
          </cell>
          <cell r="AL1931">
            <v>34</v>
          </cell>
          <cell r="AM1931">
            <v>83</v>
          </cell>
          <cell r="AN1931">
            <v>47</v>
          </cell>
          <cell r="AO1931">
            <v>77</v>
          </cell>
          <cell r="AP1931">
            <v>49</v>
          </cell>
          <cell r="AQ1931">
            <v>51</v>
          </cell>
          <cell r="AR1931">
            <v>17</v>
          </cell>
          <cell r="AS1931">
            <v>63</v>
          </cell>
          <cell r="AT1931">
            <v>37</v>
          </cell>
          <cell r="AU1931">
            <v>40</v>
          </cell>
          <cell r="AV1931">
            <v>22</v>
          </cell>
          <cell r="AW1931">
            <v>40</v>
          </cell>
          <cell r="AX1931">
            <v>15</v>
          </cell>
          <cell r="AY1931">
            <v>51</v>
          </cell>
          <cell r="AZ1931">
            <v>27</v>
          </cell>
        </row>
        <row r="1932">
          <cell r="B1932">
            <v>36518</v>
          </cell>
          <cell r="C1932">
            <v>41</v>
          </cell>
          <cell r="D1932">
            <v>32</v>
          </cell>
          <cell r="E1932">
            <v>36</v>
          </cell>
          <cell r="F1932">
            <v>33</v>
          </cell>
          <cell r="G1932">
            <v>33</v>
          </cell>
          <cell r="H1932">
            <v>19</v>
          </cell>
          <cell r="I1932">
            <v>50</v>
          </cell>
          <cell r="J1932">
            <v>30</v>
          </cell>
          <cell r="K1932">
            <v>48</v>
          </cell>
          <cell r="L1932">
            <v>25</v>
          </cell>
          <cell r="M1932">
            <v>42</v>
          </cell>
          <cell r="N1932">
            <v>26</v>
          </cell>
          <cell r="O1932">
            <v>42</v>
          </cell>
          <cell r="P1932">
            <v>26</v>
          </cell>
          <cell r="Q1932">
            <v>36</v>
          </cell>
          <cell r="R1932">
            <v>21</v>
          </cell>
          <cell r="S1932">
            <v>35</v>
          </cell>
          <cell r="T1932">
            <v>10</v>
          </cell>
          <cell r="U1932">
            <v>26</v>
          </cell>
          <cell r="V1932">
            <v>11</v>
          </cell>
          <cell r="W1932">
            <v>51</v>
          </cell>
          <cell r="X1932">
            <v>32</v>
          </cell>
          <cell r="Y1932">
            <v>51</v>
          </cell>
          <cell r="Z1932">
            <v>32</v>
          </cell>
          <cell r="AA1932">
            <v>42</v>
          </cell>
          <cell r="AB1932">
            <v>30</v>
          </cell>
          <cell r="AC1932">
            <v>51</v>
          </cell>
          <cell r="AD1932">
            <v>30</v>
          </cell>
          <cell r="AE1932">
            <v>63</v>
          </cell>
          <cell r="AF1932">
            <v>32</v>
          </cell>
          <cell r="AG1932">
            <v>61</v>
          </cell>
          <cell r="AH1932">
            <v>41</v>
          </cell>
          <cell r="AI1932">
            <v>80</v>
          </cell>
          <cell r="AJ1932">
            <v>45</v>
          </cell>
          <cell r="AK1932">
            <v>63</v>
          </cell>
          <cell r="AL1932">
            <v>33</v>
          </cell>
          <cell r="AM1932">
            <v>78</v>
          </cell>
          <cell r="AN1932">
            <v>47</v>
          </cell>
          <cell r="AO1932">
            <v>75</v>
          </cell>
          <cell r="AP1932">
            <v>47</v>
          </cell>
          <cell r="AQ1932">
            <v>51</v>
          </cell>
          <cell r="AR1932">
            <v>16</v>
          </cell>
          <cell r="AS1932">
            <v>64</v>
          </cell>
          <cell r="AT1932">
            <v>38</v>
          </cell>
          <cell r="AU1932">
            <v>39</v>
          </cell>
          <cell r="AV1932">
            <v>22</v>
          </cell>
          <cell r="AW1932">
            <v>44</v>
          </cell>
          <cell r="AX1932">
            <v>19</v>
          </cell>
          <cell r="AY1932">
            <v>56</v>
          </cell>
          <cell r="AZ1932">
            <v>31</v>
          </cell>
        </row>
        <row r="1933">
          <cell r="B1933">
            <v>36519</v>
          </cell>
          <cell r="C1933">
            <v>42</v>
          </cell>
          <cell r="D1933">
            <v>31</v>
          </cell>
          <cell r="E1933">
            <v>37</v>
          </cell>
          <cell r="F1933">
            <v>33</v>
          </cell>
          <cell r="G1933">
            <v>34</v>
          </cell>
          <cell r="H1933">
            <v>21</v>
          </cell>
          <cell r="I1933">
            <v>48</v>
          </cell>
          <cell r="J1933">
            <v>27</v>
          </cell>
          <cell r="K1933">
            <v>50</v>
          </cell>
          <cell r="L1933">
            <v>27</v>
          </cell>
          <cell r="M1933">
            <v>44</v>
          </cell>
          <cell r="N1933">
            <v>25</v>
          </cell>
          <cell r="O1933">
            <v>43</v>
          </cell>
          <cell r="P1933">
            <v>26</v>
          </cell>
          <cell r="Q1933">
            <v>26</v>
          </cell>
          <cell r="R1933">
            <v>19</v>
          </cell>
          <cell r="S1933">
            <v>34</v>
          </cell>
          <cell r="T1933">
            <v>10</v>
          </cell>
          <cell r="U1933">
            <v>25</v>
          </cell>
          <cell r="V1933">
            <v>10</v>
          </cell>
          <cell r="W1933">
            <v>51</v>
          </cell>
          <cell r="X1933">
            <v>21</v>
          </cell>
          <cell r="Y1933">
            <v>52</v>
          </cell>
          <cell r="Z1933">
            <v>30</v>
          </cell>
          <cell r="AA1933">
            <v>43</v>
          </cell>
          <cell r="AB1933">
            <v>17</v>
          </cell>
          <cell r="AC1933">
            <v>51</v>
          </cell>
          <cell r="AD1933">
            <v>24</v>
          </cell>
          <cell r="AE1933">
            <v>62</v>
          </cell>
          <cell r="AF1933">
            <v>31</v>
          </cell>
          <cell r="AG1933">
            <v>63</v>
          </cell>
          <cell r="AH1933">
            <v>41</v>
          </cell>
          <cell r="AI1933">
            <v>79</v>
          </cell>
          <cell r="AJ1933">
            <v>47</v>
          </cell>
          <cell r="AK1933">
            <v>62</v>
          </cell>
          <cell r="AL1933">
            <v>33</v>
          </cell>
          <cell r="AM1933">
            <v>76</v>
          </cell>
          <cell r="AN1933">
            <v>47</v>
          </cell>
          <cell r="AO1933">
            <v>72</v>
          </cell>
          <cell r="AP1933">
            <v>48</v>
          </cell>
          <cell r="AQ1933">
            <v>51</v>
          </cell>
          <cell r="AR1933">
            <v>16</v>
          </cell>
          <cell r="AS1933">
            <v>64</v>
          </cell>
          <cell r="AT1933">
            <v>38</v>
          </cell>
          <cell r="AU1933">
            <v>38</v>
          </cell>
          <cell r="AV1933">
            <v>22</v>
          </cell>
          <cell r="AW1933">
            <v>48</v>
          </cell>
          <cell r="AX1933">
            <v>22</v>
          </cell>
          <cell r="AY1933">
            <v>55</v>
          </cell>
          <cell r="AZ1933">
            <v>29</v>
          </cell>
        </row>
        <row r="1934">
          <cell r="B1934">
            <v>36520</v>
          </cell>
          <cell r="C1934">
            <v>39</v>
          </cell>
          <cell r="D1934">
            <v>30</v>
          </cell>
          <cell r="E1934">
            <v>35</v>
          </cell>
          <cell r="F1934">
            <v>32</v>
          </cell>
          <cell r="G1934">
            <v>28</v>
          </cell>
          <cell r="H1934">
            <v>18</v>
          </cell>
          <cell r="I1934">
            <v>50</v>
          </cell>
          <cell r="J1934">
            <v>30</v>
          </cell>
          <cell r="K1934">
            <v>51</v>
          </cell>
          <cell r="L1934">
            <v>32</v>
          </cell>
          <cell r="M1934">
            <v>46</v>
          </cell>
          <cell r="N1934">
            <v>22</v>
          </cell>
          <cell r="O1934">
            <v>48</v>
          </cell>
          <cell r="P1934">
            <v>24</v>
          </cell>
          <cell r="Q1934">
            <v>24</v>
          </cell>
          <cell r="R1934">
            <v>21</v>
          </cell>
          <cell r="S1934">
            <v>37</v>
          </cell>
          <cell r="T1934">
            <v>7</v>
          </cell>
          <cell r="U1934">
            <v>22</v>
          </cell>
          <cell r="V1934">
            <v>10</v>
          </cell>
          <cell r="W1934">
            <v>48</v>
          </cell>
          <cell r="X1934">
            <v>16</v>
          </cell>
          <cell r="Y1934">
            <v>47</v>
          </cell>
          <cell r="Z1934">
            <v>22</v>
          </cell>
          <cell r="AA1934">
            <v>41</v>
          </cell>
          <cell r="AB1934">
            <v>16</v>
          </cell>
          <cell r="AC1934">
            <v>50</v>
          </cell>
          <cell r="AD1934">
            <v>21</v>
          </cell>
          <cell r="AE1934">
            <v>62</v>
          </cell>
          <cell r="AF1934">
            <v>33</v>
          </cell>
          <cell r="AG1934">
            <v>61</v>
          </cell>
          <cell r="AH1934">
            <v>41</v>
          </cell>
          <cell r="AI1934">
            <v>73</v>
          </cell>
          <cell r="AJ1934">
            <v>45</v>
          </cell>
          <cell r="AK1934">
            <v>64</v>
          </cell>
          <cell r="AL1934">
            <v>32</v>
          </cell>
          <cell r="AM1934">
            <v>74</v>
          </cell>
          <cell r="AN1934">
            <v>50</v>
          </cell>
          <cell r="AO1934">
            <v>71</v>
          </cell>
          <cell r="AP1934">
            <v>48</v>
          </cell>
          <cell r="AQ1934">
            <v>50</v>
          </cell>
          <cell r="AR1934">
            <v>17</v>
          </cell>
          <cell r="AS1934">
            <v>64</v>
          </cell>
          <cell r="AT1934">
            <v>38</v>
          </cell>
          <cell r="AU1934">
            <v>43</v>
          </cell>
          <cell r="AV1934">
            <v>20</v>
          </cell>
          <cell r="AW1934">
            <v>48</v>
          </cell>
          <cell r="AX1934">
            <v>18</v>
          </cell>
          <cell r="AY1934">
            <v>50</v>
          </cell>
          <cell r="AZ1934">
            <v>24</v>
          </cell>
        </row>
        <row r="1935">
          <cell r="B1935">
            <v>36521</v>
          </cell>
          <cell r="C1935">
            <v>38</v>
          </cell>
          <cell r="D1935">
            <v>30</v>
          </cell>
          <cell r="E1935">
            <v>33</v>
          </cell>
          <cell r="F1935">
            <v>31</v>
          </cell>
          <cell r="G1935">
            <v>27</v>
          </cell>
          <cell r="H1935">
            <v>26</v>
          </cell>
          <cell r="I1935">
            <v>49</v>
          </cell>
          <cell r="J1935">
            <v>34</v>
          </cell>
          <cell r="K1935">
            <v>50</v>
          </cell>
          <cell r="L1935">
            <v>27</v>
          </cell>
          <cell r="M1935">
            <v>44</v>
          </cell>
          <cell r="N1935">
            <v>23</v>
          </cell>
          <cell r="O1935">
            <v>53</v>
          </cell>
          <cell r="P1935">
            <v>20</v>
          </cell>
          <cell r="Q1935">
            <v>24</v>
          </cell>
          <cell r="R1935">
            <v>22</v>
          </cell>
          <cell r="S1935">
            <v>35</v>
          </cell>
          <cell r="T1935">
            <v>10</v>
          </cell>
          <cell r="U1935">
            <v>23</v>
          </cell>
          <cell r="V1935">
            <v>8</v>
          </cell>
          <cell r="W1935">
            <v>53</v>
          </cell>
          <cell r="X1935">
            <v>28</v>
          </cell>
          <cell r="Y1935">
            <v>49</v>
          </cell>
          <cell r="Z1935">
            <v>29</v>
          </cell>
          <cell r="AA1935">
            <v>47</v>
          </cell>
          <cell r="AB1935">
            <v>23</v>
          </cell>
          <cell r="AC1935">
            <v>47</v>
          </cell>
          <cell r="AD1935">
            <v>33</v>
          </cell>
          <cell r="AE1935">
            <v>65</v>
          </cell>
          <cell r="AF1935">
            <v>31</v>
          </cell>
          <cell r="AG1935">
            <v>62</v>
          </cell>
          <cell r="AH1935">
            <v>40</v>
          </cell>
          <cell r="AI1935">
            <v>77</v>
          </cell>
          <cell r="AJ1935">
            <v>48</v>
          </cell>
          <cell r="AK1935">
            <v>68</v>
          </cell>
          <cell r="AL1935">
            <v>37</v>
          </cell>
          <cell r="AM1935">
            <v>74</v>
          </cell>
          <cell r="AN1935">
            <v>52</v>
          </cell>
          <cell r="AO1935">
            <v>72</v>
          </cell>
          <cell r="AP1935">
            <v>48</v>
          </cell>
          <cell r="AQ1935">
            <v>50</v>
          </cell>
          <cell r="AR1935">
            <v>17</v>
          </cell>
          <cell r="AS1935">
            <v>62</v>
          </cell>
          <cell r="AT1935">
            <v>38</v>
          </cell>
          <cell r="AU1935">
            <v>42</v>
          </cell>
          <cell r="AV1935">
            <v>23</v>
          </cell>
          <cell r="AW1935">
            <v>48</v>
          </cell>
          <cell r="AX1935">
            <v>18</v>
          </cell>
          <cell r="AY1935">
            <v>50</v>
          </cell>
          <cell r="AZ1935">
            <v>28</v>
          </cell>
        </row>
        <row r="1936">
          <cell r="B1936">
            <v>36522</v>
          </cell>
          <cell r="C1936">
            <v>38</v>
          </cell>
          <cell r="D1936">
            <v>30</v>
          </cell>
          <cell r="E1936">
            <v>33</v>
          </cell>
          <cell r="F1936">
            <v>31</v>
          </cell>
          <cell r="G1936">
            <v>27</v>
          </cell>
          <cell r="H1936">
            <v>26</v>
          </cell>
          <cell r="I1936">
            <v>49</v>
          </cell>
          <cell r="J1936">
            <v>34</v>
          </cell>
          <cell r="K1936">
            <v>50</v>
          </cell>
          <cell r="L1936">
            <v>27</v>
          </cell>
          <cell r="M1936">
            <v>44</v>
          </cell>
          <cell r="N1936">
            <v>23</v>
          </cell>
          <cell r="O1936">
            <v>53</v>
          </cell>
          <cell r="P1936">
            <v>20</v>
          </cell>
          <cell r="Q1936">
            <v>24</v>
          </cell>
          <cell r="R1936">
            <v>22</v>
          </cell>
          <cell r="S1936">
            <v>35</v>
          </cell>
          <cell r="T1936">
            <v>10</v>
          </cell>
          <cell r="U1936">
            <v>23</v>
          </cell>
          <cell r="V1936">
            <v>8</v>
          </cell>
          <cell r="W1936">
            <v>53</v>
          </cell>
          <cell r="X1936">
            <v>28</v>
          </cell>
          <cell r="Y1936">
            <v>49</v>
          </cell>
          <cell r="Z1936">
            <v>29</v>
          </cell>
          <cell r="AA1936">
            <v>47</v>
          </cell>
          <cell r="AB1936">
            <v>23</v>
          </cell>
          <cell r="AC1936">
            <v>47</v>
          </cell>
          <cell r="AD1936">
            <v>33</v>
          </cell>
          <cell r="AE1936">
            <v>65</v>
          </cell>
          <cell r="AF1936">
            <v>31</v>
          </cell>
          <cell r="AG1936">
            <v>62</v>
          </cell>
          <cell r="AH1936">
            <v>40</v>
          </cell>
          <cell r="AI1936">
            <v>77</v>
          </cell>
          <cell r="AJ1936">
            <v>48</v>
          </cell>
          <cell r="AK1936">
            <v>68</v>
          </cell>
          <cell r="AL1936">
            <v>37</v>
          </cell>
          <cell r="AM1936">
            <v>74</v>
          </cell>
          <cell r="AN1936">
            <v>52</v>
          </cell>
          <cell r="AO1936">
            <v>72</v>
          </cell>
          <cell r="AP1936">
            <v>48</v>
          </cell>
          <cell r="AQ1936">
            <v>52</v>
          </cell>
          <cell r="AR1936">
            <v>17</v>
          </cell>
          <cell r="AS1936">
            <v>62</v>
          </cell>
          <cell r="AT1936">
            <v>37</v>
          </cell>
          <cell r="AU1936">
            <v>42</v>
          </cell>
          <cell r="AV1936">
            <v>23</v>
          </cell>
          <cell r="AW1936">
            <v>48</v>
          </cell>
          <cell r="AX1936">
            <v>18</v>
          </cell>
          <cell r="AY1936">
            <v>50</v>
          </cell>
          <cell r="AZ1936">
            <v>28</v>
          </cell>
        </row>
        <row r="1937">
          <cell r="B1937">
            <v>36523</v>
          </cell>
          <cell r="C1937">
            <v>40</v>
          </cell>
          <cell r="D1937">
            <v>35</v>
          </cell>
          <cell r="E1937">
            <v>30</v>
          </cell>
          <cell r="F1937">
            <v>28</v>
          </cell>
          <cell r="G1937">
            <v>27</v>
          </cell>
          <cell r="H1937">
            <v>24</v>
          </cell>
          <cell r="I1937">
            <v>42</v>
          </cell>
          <cell r="J1937">
            <v>26</v>
          </cell>
          <cell r="K1937">
            <v>42</v>
          </cell>
          <cell r="L1937">
            <v>23</v>
          </cell>
          <cell r="M1937">
            <v>32</v>
          </cell>
          <cell r="N1937">
            <v>23</v>
          </cell>
          <cell r="O1937">
            <v>48</v>
          </cell>
          <cell r="P1937">
            <v>22</v>
          </cell>
          <cell r="Q1937">
            <v>22</v>
          </cell>
          <cell r="R1937">
            <v>21</v>
          </cell>
          <cell r="S1937">
            <v>31</v>
          </cell>
          <cell r="T1937">
            <v>9</v>
          </cell>
          <cell r="U1937">
            <v>44</v>
          </cell>
          <cell r="V1937">
            <v>7</v>
          </cell>
          <cell r="W1937">
            <v>56</v>
          </cell>
          <cell r="X1937">
            <v>34</v>
          </cell>
          <cell r="Y1937">
            <v>61</v>
          </cell>
          <cell r="Z1937">
            <v>35</v>
          </cell>
          <cell r="AA1937">
            <v>47</v>
          </cell>
          <cell r="AB1937">
            <v>33</v>
          </cell>
          <cell r="AC1937">
            <v>56</v>
          </cell>
          <cell r="AD1937">
            <v>29</v>
          </cell>
          <cell r="AE1937">
            <v>61</v>
          </cell>
          <cell r="AF1937">
            <v>31</v>
          </cell>
          <cell r="AG1937">
            <v>57</v>
          </cell>
          <cell r="AH1937">
            <v>40</v>
          </cell>
          <cell r="AI1937">
            <v>69</v>
          </cell>
          <cell r="AJ1937">
            <v>44</v>
          </cell>
          <cell r="AK1937">
            <v>64</v>
          </cell>
          <cell r="AL1937">
            <v>33</v>
          </cell>
          <cell r="AM1937">
            <v>72</v>
          </cell>
          <cell r="AN1937">
            <v>50</v>
          </cell>
          <cell r="AO1937">
            <v>68</v>
          </cell>
          <cell r="AP1937">
            <v>48</v>
          </cell>
          <cell r="AQ1937">
            <v>50</v>
          </cell>
          <cell r="AR1937">
            <v>14</v>
          </cell>
          <cell r="AS1937">
            <v>61</v>
          </cell>
          <cell r="AT1937">
            <v>35</v>
          </cell>
          <cell r="AU1937">
            <v>41</v>
          </cell>
          <cell r="AV1937">
            <v>21</v>
          </cell>
          <cell r="AW1937">
            <v>47</v>
          </cell>
          <cell r="AX1937">
            <v>16</v>
          </cell>
          <cell r="AY1937">
            <v>62</v>
          </cell>
          <cell r="AZ1937">
            <v>26</v>
          </cell>
        </row>
        <row r="1938">
          <cell r="B1938">
            <v>36524</v>
          </cell>
          <cell r="C1938">
            <v>43</v>
          </cell>
          <cell r="D1938">
            <v>39</v>
          </cell>
          <cell r="E1938">
            <v>29</v>
          </cell>
          <cell r="F1938">
            <v>28</v>
          </cell>
          <cell r="G1938">
            <v>27</v>
          </cell>
          <cell r="H1938">
            <v>22</v>
          </cell>
          <cell r="I1938">
            <v>41</v>
          </cell>
          <cell r="J1938">
            <v>30</v>
          </cell>
          <cell r="K1938">
            <v>42</v>
          </cell>
          <cell r="L1938">
            <v>27</v>
          </cell>
          <cell r="M1938">
            <v>35</v>
          </cell>
          <cell r="N1938">
            <v>30</v>
          </cell>
          <cell r="O1938">
            <v>39</v>
          </cell>
          <cell r="P1938">
            <v>24</v>
          </cell>
          <cell r="Q1938">
            <v>25</v>
          </cell>
          <cell r="R1938">
            <v>20</v>
          </cell>
          <cell r="S1938">
            <v>28</v>
          </cell>
          <cell r="T1938">
            <v>8</v>
          </cell>
          <cell r="U1938">
            <v>30</v>
          </cell>
          <cell r="V1938">
            <v>15</v>
          </cell>
          <cell r="W1938">
            <v>48</v>
          </cell>
          <cell r="X1938">
            <v>22</v>
          </cell>
          <cell r="Y1938">
            <v>48</v>
          </cell>
          <cell r="Z1938">
            <v>30</v>
          </cell>
          <cell r="AA1938">
            <v>43</v>
          </cell>
          <cell r="AB1938">
            <v>28</v>
          </cell>
          <cell r="AC1938">
            <v>52</v>
          </cell>
          <cell r="AD1938">
            <v>22</v>
          </cell>
          <cell r="AE1938">
            <v>60</v>
          </cell>
          <cell r="AF1938">
            <v>30</v>
          </cell>
          <cell r="AG1938">
            <v>59</v>
          </cell>
          <cell r="AH1938">
            <v>40</v>
          </cell>
          <cell r="AI1938">
            <v>65</v>
          </cell>
          <cell r="AJ1938">
            <v>41</v>
          </cell>
          <cell r="AK1938">
            <v>60</v>
          </cell>
          <cell r="AL1938">
            <v>35</v>
          </cell>
          <cell r="AM1938">
            <v>64</v>
          </cell>
          <cell r="AN1938">
            <v>47</v>
          </cell>
          <cell r="AO1938">
            <v>64</v>
          </cell>
          <cell r="AP1938">
            <v>46</v>
          </cell>
          <cell r="AQ1938">
            <v>48</v>
          </cell>
          <cell r="AR1938">
            <v>15</v>
          </cell>
          <cell r="AS1938">
            <v>61</v>
          </cell>
          <cell r="AT1938">
            <v>35</v>
          </cell>
          <cell r="AU1938">
            <v>30</v>
          </cell>
          <cell r="AV1938">
            <v>18</v>
          </cell>
          <cell r="AW1938">
            <v>46</v>
          </cell>
          <cell r="AX1938">
            <v>20</v>
          </cell>
          <cell r="AY1938">
            <v>55</v>
          </cell>
          <cell r="AZ1938">
            <v>22</v>
          </cell>
        </row>
        <row r="1939">
          <cell r="B1939">
            <v>36525</v>
          </cell>
          <cell r="C1939">
            <v>41</v>
          </cell>
          <cell r="D1939">
            <v>45</v>
          </cell>
          <cell r="E1939">
            <v>27</v>
          </cell>
          <cell r="F1939">
            <v>32</v>
          </cell>
          <cell r="G1939">
            <v>24</v>
          </cell>
          <cell r="H1939">
            <v>26</v>
          </cell>
          <cell r="I1939">
            <v>38</v>
          </cell>
          <cell r="J1939">
            <v>39</v>
          </cell>
          <cell r="K1939">
            <v>40</v>
          </cell>
          <cell r="L1939">
            <v>42</v>
          </cell>
          <cell r="M1939">
            <v>39</v>
          </cell>
          <cell r="N1939">
            <v>41</v>
          </cell>
          <cell r="O1939">
            <v>30</v>
          </cell>
          <cell r="P1939">
            <v>35</v>
          </cell>
          <cell r="Q1939">
            <v>22</v>
          </cell>
          <cell r="R1939">
            <v>26</v>
          </cell>
          <cell r="S1939">
            <v>20</v>
          </cell>
          <cell r="T1939">
            <v>34</v>
          </cell>
          <cell r="U1939">
            <v>23</v>
          </cell>
          <cell r="V1939">
            <v>37</v>
          </cell>
          <cell r="W1939">
            <v>21</v>
          </cell>
          <cell r="X1939">
            <v>43</v>
          </cell>
          <cell r="Y1939">
            <v>27</v>
          </cell>
          <cell r="Z1939">
            <v>45</v>
          </cell>
          <cell r="AA1939">
            <v>34</v>
          </cell>
          <cell r="AB1939">
            <v>47</v>
          </cell>
          <cell r="AC1939">
            <v>21</v>
          </cell>
          <cell r="AD1939">
            <v>50</v>
          </cell>
          <cell r="AE1939">
            <v>35</v>
          </cell>
          <cell r="AF1939">
            <v>57</v>
          </cell>
          <cell r="AG1939">
            <v>50</v>
          </cell>
          <cell r="AH1939">
            <v>53</v>
          </cell>
          <cell r="AI1939">
            <v>49</v>
          </cell>
          <cell r="AJ1939">
            <v>53</v>
          </cell>
          <cell r="AK1939">
            <v>36</v>
          </cell>
          <cell r="AL1939">
            <v>57</v>
          </cell>
          <cell r="AM1939">
            <v>45</v>
          </cell>
          <cell r="AN1939">
            <v>54</v>
          </cell>
          <cell r="AO1939">
            <v>51</v>
          </cell>
          <cell r="AP1939">
            <v>59</v>
          </cell>
          <cell r="AQ1939">
            <v>21</v>
          </cell>
          <cell r="AR1939">
            <v>49</v>
          </cell>
          <cell r="AS1939">
            <v>41</v>
          </cell>
          <cell r="AT1939">
            <v>56</v>
          </cell>
          <cell r="AU1939">
            <v>24</v>
          </cell>
          <cell r="AV1939">
            <v>31</v>
          </cell>
          <cell r="AW1939">
            <v>23</v>
          </cell>
          <cell r="AX1939">
            <v>42</v>
          </cell>
          <cell r="AY1939">
            <v>27</v>
          </cell>
          <cell r="AZ1939">
            <v>57</v>
          </cell>
        </row>
        <row r="1940">
          <cell r="B1940">
            <v>36526</v>
          </cell>
          <cell r="C1940">
            <v>38</v>
          </cell>
          <cell r="D1940">
            <v>43</v>
          </cell>
          <cell r="E1940">
            <v>21</v>
          </cell>
          <cell r="F1940">
            <v>37</v>
          </cell>
          <cell r="G1940">
            <v>27</v>
          </cell>
          <cell r="H1940">
            <v>34</v>
          </cell>
          <cell r="I1940">
            <v>40</v>
          </cell>
          <cell r="J1940">
            <v>46</v>
          </cell>
          <cell r="K1940">
            <v>38</v>
          </cell>
          <cell r="L1940">
            <v>47</v>
          </cell>
          <cell r="M1940">
            <v>37</v>
          </cell>
          <cell r="N1940">
            <v>47</v>
          </cell>
          <cell r="O1940">
            <v>31</v>
          </cell>
          <cell r="P1940">
            <v>40</v>
          </cell>
          <cell r="Q1940">
            <v>19</v>
          </cell>
          <cell r="R1940">
            <v>27</v>
          </cell>
          <cell r="S1940">
            <v>22</v>
          </cell>
          <cell r="T1940">
            <v>31</v>
          </cell>
          <cell r="U1940">
            <v>22</v>
          </cell>
          <cell r="V1940">
            <v>36</v>
          </cell>
          <cell r="W1940">
            <v>21</v>
          </cell>
          <cell r="X1940">
            <v>42</v>
          </cell>
          <cell r="Y1940">
            <v>25</v>
          </cell>
          <cell r="Z1940">
            <v>50</v>
          </cell>
          <cell r="AA1940">
            <v>10</v>
          </cell>
          <cell r="AB1940">
            <v>42</v>
          </cell>
          <cell r="AC1940">
            <v>17</v>
          </cell>
          <cell r="AD1940">
            <v>47</v>
          </cell>
          <cell r="AE1940">
            <v>34</v>
          </cell>
          <cell r="AF1940">
            <v>53</v>
          </cell>
          <cell r="AG1940">
            <v>40</v>
          </cell>
          <cell r="AH1940">
            <v>54</v>
          </cell>
          <cell r="AI1940">
            <v>40</v>
          </cell>
          <cell r="AJ1940">
            <v>56</v>
          </cell>
          <cell r="AK1940">
            <v>37</v>
          </cell>
          <cell r="AL1940">
            <v>55</v>
          </cell>
          <cell r="AM1940">
            <v>44</v>
          </cell>
          <cell r="AN1940">
            <v>58</v>
          </cell>
          <cell r="AO1940">
            <v>52</v>
          </cell>
          <cell r="AP1940">
            <v>59</v>
          </cell>
          <cell r="AQ1940">
            <v>18</v>
          </cell>
          <cell r="AR1940">
            <v>49</v>
          </cell>
          <cell r="AS1940">
            <v>47</v>
          </cell>
          <cell r="AT1940">
            <v>60</v>
          </cell>
          <cell r="AU1940">
            <v>20</v>
          </cell>
          <cell r="AV1940">
            <v>32</v>
          </cell>
          <cell r="AW1940">
            <v>29</v>
          </cell>
          <cell r="AX1940">
            <v>33</v>
          </cell>
          <cell r="AY1940">
            <v>18</v>
          </cell>
          <cell r="AZ1940">
            <v>52</v>
          </cell>
        </row>
        <row r="1941">
          <cell r="B1941">
            <v>36527</v>
          </cell>
          <cell r="C1941">
            <v>45</v>
          </cell>
          <cell r="D1941">
            <v>5</v>
          </cell>
          <cell r="E1941">
            <v>43</v>
          </cell>
          <cell r="F1941">
            <v>20</v>
          </cell>
          <cell r="G1941">
            <v>31</v>
          </cell>
          <cell r="H1941">
            <v>26</v>
          </cell>
          <cell r="I1941">
            <v>45</v>
          </cell>
          <cell r="J1941">
            <v>39</v>
          </cell>
          <cell r="K1941">
            <v>43</v>
          </cell>
          <cell r="L1941">
            <v>38</v>
          </cell>
          <cell r="M1941">
            <v>43</v>
          </cell>
          <cell r="N1941">
            <v>38</v>
          </cell>
          <cell r="O1941">
            <v>42</v>
          </cell>
          <cell r="P1941">
            <v>30</v>
          </cell>
          <cell r="Q1941">
            <v>30</v>
          </cell>
          <cell r="R1941">
            <v>19</v>
          </cell>
          <cell r="S1941">
            <v>27</v>
          </cell>
          <cell r="T1941">
            <v>20</v>
          </cell>
          <cell r="U1941">
            <v>34</v>
          </cell>
          <cell r="V1941">
            <v>11</v>
          </cell>
          <cell r="W1941">
            <v>28</v>
          </cell>
          <cell r="X1941">
            <v>3</v>
          </cell>
          <cell r="Y1941">
            <v>35</v>
          </cell>
          <cell r="Z1941">
            <v>18</v>
          </cell>
          <cell r="AA1941">
            <v>38</v>
          </cell>
          <cell r="AB1941">
            <v>11</v>
          </cell>
          <cell r="AC1941">
            <v>34</v>
          </cell>
          <cell r="AD1941">
            <v>17</v>
          </cell>
          <cell r="AE1941">
            <v>55</v>
          </cell>
          <cell r="AF1941">
            <v>28</v>
          </cell>
          <cell r="AG1941">
            <v>55</v>
          </cell>
          <cell r="AH1941">
            <v>40</v>
          </cell>
          <cell r="AI1941">
            <v>67</v>
          </cell>
          <cell r="AJ1941">
            <v>47</v>
          </cell>
          <cell r="AK1941">
            <v>50</v>
          </cell>
          <cell r="AL1941">
            <v>32</v>
          </cell>
          <cell r="AM1941">
            <v>60</v>
          </cell>
          <cell r="AN1941">
            <v>48</v>
          </cell>
          <cell r="AO1941">
            <v>60</v>
          </cell>
          <cell r="AP1941">
            <v>49</v>
          </cell>
          <cell r="AQ1941">
            <v>40</v>
          </cell>
          <cell r="AR1941">
            <v>12</v>
          </cell>
          <cell r="AS1941">
            <v>59</v>
          </cell>
          <cell r="AT1941">
            <v>43</v>
          </cell>
          <cell r="AU1941">
            <v>30</v>
          </cell>
          <cell r="AV1941">
            <v>22</v>
          </cell>
          <cell r="AW1941">
            <v>36</v>
          </cell>
          <cell r="AX1941">
            <v>24</v>
          </cell>
          <cell r="AY1941">
            <v>42</v>
          </cell>
          <cell r="AZ1941">
            <v>17</v>
          </cell>
        </row>
        <row r="1942">
          <cell r="B1942">
            <v>36528</v>
          </cell>
          <cell r="C1942">
            <v>47</v>
          </cell>
          <cell r="D1942">
            <v>36</v>
          </cell>
          <cell r="E1942">
            <v>36</v>
          </cell>
          <cell r="F1942">
            <v>25</v>
          </cell>
          <cell r="G1942">
            <v>32</v>
          </cell>
          <cell r="H1942">
            <v>22</v>
          </cell>
          <cell r="I1942">
            <v>45</v>
          </cell>
          <cell r="J1942">
            <v>40</v>
          </cell>
          <cell r="K1942">
            <v>48</v>
          </cell>
          <cell r="L1942">
            <v>40</v>
          </cell>
          <cell r="M1942">
            <v>49</v>
          </cell>
          <cell r="N1942">
            <v>40</v>
          </cell>
          <cell r="O1942">
            <v>44</v>
          </cell>
          <cell r="P1942">
            <v>36</v>
          </cell>
          <cell r="Q1942">
            <v>34</v>
          </cell>
          <cell r="R1942">
            <v>20</v>
          </cell>
          <cell r="S1942">
            <v>29</v>
          </cell>
          <cell r="T1942">
            <v>16</v>
          </cell>
          <cell r="U1942">
            <v>19</v>
          </cell>
          <cell r="V1942">
            <v>-5</v>
          </cell>
          <cell r="W1942">
            <v>31</v>
          </cell>
          <cell r="X1942">
            <v>-1</v>
          </cell>
          <cell r="Y1942">
            <v>23</v>
          </cell>
          <cell r="Z1942">
            <v>7</v>
          </cell>
          <cell r="AA1942">
            <v>28</v>
          </cell>
          <cell r="AB1942">
            <v>10</v>
          </cell>
          <cell r="AC1942">
            <v>23</v>
          </cell>
          <cell r="AD1942">
            <v>8</v>
          </cell>
          <cell r="AE1942">
            <v>55</v>
          </cell>
          <cell r="AF1942">
            <v>34</v>
          </cell>
          <cell r="AG1942">
            <v>69</v>
          </cell>
          <cell r="AH1942">
            <v>40</v>
          </cell>
          <cell r="AI1942">
            <v>69</v>
          </cell>
          <cell r="AJ1942">
            <v>40</v>
          </cell>
          <cell r="AK1942">
            <v>53</v>
          </cell>
          <cell r="AL1942">
            <v>29</v>
          </cell>
          <cell r="AM1942">
            <v>66</v>
          </cell>
          <cell r="AN1942">
            <v>44</v>
          </cell>
          <cell r="AO1942">
            <v>67</v>
          </cell>
          <cell r="AP1942">
            <v>45</v>
          </cell>
          <cell r="AQ1942">
            <v>49</v>
          </cell>
          <cell r="AR1942">
            <v>29</v>
          </cell>
          <cell r="AS1942">
            <v>54</v>
          </cell>
          <cell r="AT1942">
            <v>36</v>
          </cell>
          <cell r="AU1942">
            <v>30</v>
          </cell>
          <cell r="AV1942">
            <v>17</v>
          </cell>
          <cell r="AW1942">
            <v>27</v>
          </cell>
          <cell r="AX1942">
            <v>6</v>
          </cell>
          <cell r="AY1942">
            <v>29</v>
          </cell>
          <cell r="AZ1942">
            <v>8</v>
          </cell>
        </row>
        <row r="1943">
          <cell r="B1943">
            <v>36529</v>
          </cell>
          <cell r="C1943">
            <v>50</v>
          </cell>
          <cell r="D1943">
            <v>42</v>
          </cell>
          <cell r="E1943">
            <v>53</v>
          </cell>
          <cell r="F1943">
            <v>27</v>
          </cell>
          <cell r="G1943">
            <v>38</v>
          </cell>
          <cell r="H1943">
            <v>32</v>
          </cell>
          <cell r="I1943">
            <v>50</v>
          </cell>
          <cell r="J1943">
            <v>41</v>
          </cell>
          <cell r="K1943">
            <v>51</v>
          </cell>
          <cell r="L1943">
            <v>41</v>
          </cell>
          <cell r="M1943">
            <v>51</v>
          </cell>
          <cell r="N1943">
            <v>38</v>
          </cell>
          <cell r="O1943">
            <v>50</v>
          </cell>
          <cell r="P1943">
            <v>38</v>
          </cell>
          <cell r="Q1943">
            <v>40</v>
          </cell>
          <cell r="R1943">
            <v>30</v>
          </cell>
          <cell r="S1943">
            <v>35</v>
          </cell>
          <cell r="T1943">
            <v>29</v>
          </cell>
          <cell r="U1943">
            <v>42</v>
          </cell>
          <cell r="V1943">
            <v>17</v>
          </cell>
          <cell r="W1943">
            <v>31</v>
          </cell>
          <cell r="X1943">
            <v>-1</v>
          </cell>
          <cell r="Y1943">
            <v>40</v>
          </cell>
          <cell r="Z1943">
            <v>16</v>
          </cell>
          <cell r="AA1943">
            <v>34</v>
          </cell>
          <cell r="AB1943">
            <v>14</v>
          </cell>
          <cell r="AC1943">
            <v>39</v>
          </cell>
          <cell r="AD1943">
            <v>12</v>
          </cell>
          <cell r="AE1943">
            <v>56</v>
          </cell>
          <cell r="AF1943">
            <v>39</v>
          </cell>
          <cell r="AG1943">
            <v>73</v>
          </cell>
          <cell r="AH1943">
            <v>45</v>
          </cell>
          <cell r="AI1943">
            <v>71</v>
          </cell>
          <cell r="AJ1943">
            <v>45</v>
          </cell>
          <cell r="AK1943">
            <v>55</v>
          </cell>
          <cell r="AL1943">
            <v>32</v>
          </cell>
          <cell r="AM1943">
            <v>69</v>
          </cell>
          <cell r="AN1943">
            <v>47</v>
          </cell>
          <cell r="AO1943">
            <v>67</v>
          </cell>
          <cell r="AP1943">
            <v>45</v>
          </cell>
          <cell r="AQ1943">
            <v>50</v>
          </cell>
          <cell r="AR1943">
            <v>23</v>
          </cell>
          <cell r="AS1943">
            <v>52</v>
          </cell>
          <cell r="AT1943">
            <v>33</v>
          </cell>
          <cell r="AU1943">
            <v>36</v>
          </cell>
          <cell r="AV1943">
            <v>23</v>
          </cell>
          <cell r="AW1943">
            <v>27</v>
          </cell>
          <cell r="AX1943">
            <v>9</v>
          </cell>
          <cell r="AY1943">
            <v>47</v>
          </cell>
          <cell r="AZ1943">
            <v>14</v>
          </cell>
        </row>
        <row r="1944">
          <cell r="B1944">
            <v>36530</v>
          </cell>
          <cell r="C1944">
            <v>44</v>
          </cell>
          <cell r="D1944">
            <v>37</v>
          </cell>
          <cell r="E1944">
            <v>49</v>
          </cell>
          <cell r="F1944">
            <v>24</v>
          </cell>
          <cell r="G1944">
            <v>35</v>
          </cell>
          <cell r="H1944">
            <v>23</v>
          </cell>
          <cell r="I1944">
            <v>47</v>
          </cell>
          <cell r="J1944">
            <v>34</v>
          </cell>
          <cell r="K1944">
            <v>48</v>
          </cell>
          <cell r="L1944">
            <v>29</v>
          </cell>
          <cell r="M1944">
            <v>49</v>
          </cell>
          <cell r="N1944">
            <v>30</v>
          </cell>
          <cell r="O1944">
            <v>48</v>
          </cell>
          <cell r="P1944">
            <v>29</v>
          </cell>
          <cell r="Q1944">
            <v>38</v>
          </cell>
          <cell r="R1944">
            <v>25</v>
          </cell>
          <cell r="S1944">
            <v>31</v>
          </cell>
          <cell r="T1944">
            <v>24</v>
          </cell>
          <cell r="U1944">
            <v>35</v>
          </cell>
          <cell r="V1944">
            <v>28</v>
          </cell>
          <cell r="W1944">
            <v>39</v>
          </cell>
          <cell r="X1944">
            <v>24</v>
          </cell>
          <cell r="Y1944">
            <v>39</v>
          </cell>
          <cell r="Z1944">
            <v>29</v>
          </cell>
          <cell r="AA1944">
            <v>36</v>
          </cell>
          <cell r="AB1944">
            <v>13</v>
          </cell>
          <cell r="AC1944">
            <v>35</v>
          </cell>
          <cell r="AD1944">
            <v>17</v>
          </cell>
          <cell r="AE1944">
            <v>61</v>
          </cell>
          <cell r="AF1944">
            <v>36</v>
          </cell>
          <cell r="AG1944">
            <v>81</v>
          </cell>
          <cell r="AH1944">
            <v>44</v>
          </cell>
          <cell r="AI1944">
            <v>71</v>
          </cell>
          <cell r="AJ1944">
            <v>40</v>
          </cell>
          <cell r="AK1944">
            <v>51</v>
          </cell>
          <cell r="AL1944">
            <v>31</v>
          </cell>
          <cell r="AM1944">
            <v>70</v>
          </cell>
          <cell r="AN1944">
            <v>43</v>
          </cell>
          <cell r="AO1944">
            <v>64</v>
          </cell>
          <cell r="AP1944">
            <v>45</v>
          </cell>
          <cell r="AQ1944">
            <v>42</v>
          </cell>
          <cell r="AR1944">
            <v>20</v>
          </cell>
          <cell r="AS1944">
            <v>59</v>
          </cell>
          <cell r="AT1944">
            <v>32</v>
          </cell>
          <cell r="AU1944">
            <v>34</v>
          </cell>
          <cell r="AV1944">
            <v>25</v>
          </cell>
          <cell r="AW1944">
            <v>31</v>
          </cell>
          <cell r="AX1944">
            <v>11</v>
          </cell>
          <cell r="AY1944">
            <v>43</v>
          </cell>
          <cell r="AZ1944">
            <v>20</v>
          </cell>
        </row>
        <row r="1945">
          <cell r="B1945">
            <v>36531</v>
          </cell>
          <cell r="C1945">
            <v>41</v>
          </cell>
          <cell r="D1945">
            <v>33</v>
          </cell>
          <cell r="E1945">
            <v>34</v>
          </cell>
          <cell r="F1945">
            <v>17</v>
          </cell>
          <cell r="G1945">
            <v>33</v>
          </cell>
          <cell r="H1945">
            <v>22</v>
          </cell>
          <cell r="I1945">
            <v>40</v>
          </cell>
          <cell r="J1945">
            <v>30</v>
          </cell>
          <cell r="K1945">
            <v>45</v>
          </cell>
          <cell r="L1945">
            <v>28</v>
          </cell>
          <cell r="M1945">
            <v>42</v>
          </cell>
          <cell r="N1945">
            <v>27</v>
          </cell>
          <cell r="O1945">
            <v>37</v>
          </cell>
          <cell r="P1945">
            <v>23</v>
          </cell>
          <cell r="Q1945">
            <v>35</v>
          </cell>
          <cell r="R1945">
            <v>22</v>
          </cell>
          <cell r="S1945">
            <v>27</v>
          </cell>
          <cell r="T1945">
            <v>6</v>
          </cell>
          <cell r="U1945">
            <v>37</v>
          </cell>
          <cell r="V1945">
            <v>19</v>
          </cell>
          <cell r="W1945">
            <v>42</v>
          </cell>
          <cell r="X1945">
            <v>23</v>
          </cell>
          <cell r="Y1945">
            <v>40</v>
          </cell>
          <cell r="Z1945">
            <v>21</v>
          </cell>
          <cell r="AA1945">
            <v>34</v>
          </cell>
          <cell r="AB1945">
            <v>10</v>
          </cell>
          <cell r="AC1945">
            <v>34</v>
          </cell>
          <cell r="AD1945">
            <v>13</v>
          </cell>
          <cell r="AE1945">
            <v>52</v>
          </cell>
          <cell r="AF1945">
            <v>29</v>
          </cell>
          <cell r="AG1945">
            <v>56</v>
          </cell>
          <cell r="AH1945">
            <v>38</v>
          </cell>
          <cell r="AI1945">
            <v>72</v>
          </cell>
          <cell r="AJ1945">
            <v>42</v>
          </cell>
          <cell r="AK1945">
            <v>56</v>
          </cell>
          <cell r="AL1945">
            <v>29</v>
          </cell>
          <cell r="AM1945">
            <v>67</v>
          </cell>
          <cell r="AN1945">
            <v>46</v>
          </cell>
          <cell r="AO1945">
            <v>68</v>
          </cell>
          <cell r="AP1945">
            <v>43</v>
          </cell>
          <cell r="AQ1945">
            <v>42</v>
          </cell>
          <cell r="AR1945">
            <v>12</v>
          </cell>
          <cell r="AS1945">
            <v>52</v>
          </cell>
          <cell r="AT1945">
            <v>35</v>
          </cell>
          <cell r="AU1945">
            <v>32</v>
          </cell>
          <cell r="AV1945">
            <v>13</v>
          </cell>
          <cell r="AW1945">
            <v>30</v>
          </cell>
          <cell r="AX1945">
            <v>5</v>
          </cell>
          <cell r="AY1945">
            <v>38</v>
          </cell>
          <cell r="AZ1945">
            <v>17</v>
          </cell>
        </row>
        <row r="1946">
          <cell r="B1946">
            <v>36532</v>
          </cell>
          <cell r="C1946">
            <v>46</v>
          </cell>
          <cell r="D1946">
            <v>40</v>
          </cell>
          <cell r="E1946">
            <v>38</v>
          </cell>
          <cell r="F1946">
            <v>19</v>
          </cell>
          <cell r="G1946">
            <v>37</v>
          </cell>
          <cell r="H1946">
            <v>25</v>
          </cell>
          <cell r="I1946">
            <v>51</v>
          </cell>
          <cell r="J1946">
            <v>40</v>
          </cell>
          <cell r="K1946">
            <v>52</v>
          </cell>
          <cell r="L1946">
            <v>44</v>
          </cell>
          <cell r="M1946">
            <v>53</v>
          </cell>
          <cell r="N1946">
            <v>42</v>
          </cell>
          <cell r="O1946">
            <v>46</v>
          </cell>
          <cell r="P1946">
            <v>34</v>
          </cell>
          <cell r="Q1946">
            <v>36</v>
          </cell>
          <cell r="R1946">
            <v>28</v>
          </cell>
          <cell r="S1946">
            <v>27</v>
          </cell>
          <cell r="T1946">
            <v>6</v>
          </cell>
          <cell r="U1946">
            <v>40</v>
          </cell>
          <cell r="V1946">
            <v>17</v>
          </cell>
          <cell r="W1946">
            <v>40</v>
          </cell>
          <cell r="X1946">
            <v>33</v>
          </cell>
          <cell r="Y1946">
            <v>47</v>
          </cell>
          <cell r="Z1946">
            <v>27</v>
          </cell>
          <cell r="AA1946">
            <v>40</v>
          </cell>
          <cell r="AB1946">
            <v>25</v>
          </cell>
          <cell r="AC1946">
            <v>42</v>
          </cell>
          <cell r="AD1946">
            <v>24</v>
          </cell>
          <cell r="AE1946">
            <v>61</v>
          </cell>
          <cell r="AF1946">
            <v>35</v>
          </cell>
          <cell r="AG1946">
            <v>56</v>
          </cell>
          <cell r="AH1946">
            <v>42</v>
          </cell>
          <cell r="AI1946">
            <v>65</v>
          </cell>
          <cell r="AJ1946">
            <v>38</v>
          </cell>
          <cell r="AK1946">
            <v>54</v>
          </cell>
          <cell r="AL1946">
            <v>32</v>
          </cell>
          <cell r="AM1946">
            <v>63</v>
          </cell>
          <cell r="AN1946">
            <v>46</v>
          </cell>
          <cell r="AO1946">
            <v>64</v>
          </cell>
          <cell r="AP1946">
            <v>45</v>
          </cell>
          <cell r="AQ1946">
            <v>49</v>
          </cell>
          <cell r="AR1946">
            <v>22</v>
          </cell>
          <cell r="AS1946">
            <v>53</v>
          </cell>
          <cell r="AT1946">
            <v>32</v>
          </cell>
          <cell r="AU1946">
            <v>31</v>
          </cell>
          <cell r="AV1946">
            <v>19</v>
          </cell>
          <cell r="AW1946">
            <v>29</v>
          </cell>
          <cell r="AX1946">
            <v>5</v>
          </cell>
          <cell r="AY1946">
            <v>46</v>
          </cell>
          <cell r="AZ1946">
            <v>16</v>
          </cell>
        </row>
        <row r="1947">
          <cell r="B1947">
            <v>36533</v>
          </cell>
          <cell r="C1947">
            <v>46</v>
          </cell>
          <cell r="D1947">
            <v>36</v>
          </cell>
          <cell r="E1947">
            <v>52</v>
          </cell>
          <cell r="F1947">
            <v>27</v>
          </cell>
          <cell r="G1947">
            <v>38</v>
          </cell>
          <cell r="H1947">
            <v>32</v>
          </cell>
          <cell r="I1947">
            <v>51</v>
          </cell>
          <cell r="J1947">
            <v>43</v>
          </cell>
          <cell r="K1947">
            <v>51</v>
          </cell>
          <cell r="L1947">
            <v>43</v>
          </cell>
          <cell r="M1947">
            <v>50</v>
          </cell>
          <cell r="N1947">
            <v>42</v>
          </cell>
          <cell r="O1947">
            <v>50</v>
          </cell>
          <cell r="P1947">
            <v>36</v>
          </cell>
          <cell r="Q1947">
            <v>37</v>
          </cell>
          <cell r="R1947">
            <v>25</v>
          </cell>
          <cell r="S1947">
            <v>33</v>
          </cell>
          <cell r="T1947">
            <v>24</v>
          </cell>
          <cell r="U1947">
            <v>40</v>
          </cell>
          <cell r="V1947">
            <v>30</v>
          </cell>
          <cell r="W1947">
            <v>44</v>
          </cell>
          <cell r="X1947">
            <v>34</v>
          </cell>
          <cell r="Y1947">
            <v>43</v>
          </cell>
          <cell r="Z1947">
            <v>26</v>
          </cell>
          <cell r="AA1947">
            <v>37</v>
          </cell>
          <cell r="AB1947">
            <v>23</v>
          </cell>
          <cell r="AC1947">
            <v>44</v>
          </cell>
          <cell r="AD1947">
            <v>20</v>
          </cell>
          <cell r="AE1947">
            <v>51</v>
          </cell>
          <cell r="AF1947">
            <v>34</v>
          </cell>
          <cell r="AG1947">
            <v>57</v>
          </cell>
          <cell r="AH1947">
            <v>48</v>
          </cell>
          <cell r="AI1947">
            <v>70</v>
          </cell>
          <cell r="AJ1947">
            <v>37</v>
          </cell>
          <cell r="AK1947">
            <v>56</v>
          </cell>
          <cell r="AL1947">
            <v>30</v>
          </cell>
          <cell r="AM1947">
            <v>62</v>
          </cell>
          <cell r="AN1947">
            <v>41</v>
          </cell>
          <cell r="AO1947">
            <v>61</v>
          </cell>
          <cell r="AP1947">
            <v>44</v>
          </cell>
          <cell r="AQ1947">
            <v>60</v>
          </cell>
          <cell r="AR1947">
            <v>20</v>
          </cell>
          <cell r="AS1947">
            <v>55</v>
          </cell>
          <cell r="AT1947">
            <v>29</v>
          </cell>
          <cell r="AU1947">
            <v>36</v>
          </cell>
          <cell r="AV1947">
            <v>24</v>
          </cell>
          <cell r="AW1947">
            <v>31</v>
          </cell>
          <cell r="AX1947">
            <v>10</v>
          </cell>
          <cell r="AY1947">
            <v>48</v>
          </cell>
          <cell r="AZ1947">
            <v>24</v>
          </cell>
        </row>
        <row r="1948">
          <cell r="B1948">
            <v>36534</v>
          </cell>
          <cell r="C1948">
            <v>44</v>
          </cell>
          <cell r="D1948">
            <v>35</v>
          </cell>
          <cell r="E1948">
            <v>49</v>
          </cell>
          <cell r="F1948">
            <v>31</v>
          </cell>
          <cell r="G1948">
            <v>39</v>
          </cell>
          <cell r="H1948">
            <v>25</v>
          </cell>
          <cell r="I1948">
            <v>48</v>
          </cell>
          <cell r="J1948">
            <v>40</v>
          </cell>
          <cell r="K1948">
            <v>48</v>
          </cell>
          <cell r="L1948">
            <v>40</v>
          </cell>
          <cell r="M1948">
            <v>50</v>
          </cell>
          <cell r="N1948">
            <v>42</v>
          </cell>
          <cell r="O1948">
            <v>48</v>
          </cell>
          <cell r="P1948">
            <v>40</v>
          </cell>
          <cell r="Q1948">
            <v>42</v>
          </cell>
          <cell r="R1948">
            <v>24</v>
          </cell>
          <cell r="S1948">
            <v>36</v>
          </cell>
          <cell r="T1948">
            <v>26</v>
          </cell>
          <cell r="U1948">
            <v>42</v>
          </cell>
          <cell r="V1948">
            <v>27</v>
          </cell>
          <cell r="W1948">
            <v>42</v>
          </cell>
          <cell r="X1948">
            <v>24</v>
          </cell>
          <cell r="Y1948">
            <v>43</v>
          </cell>
          <cell r="Z1948">
            <v>29</v>
          </cell>
          <cell r="AA1948">
            <v>35</v>
          </cell>
          <cell r="AB1948">
            <v>18</v>
          </cell>
          <cell r="AC1948">
            <v>35</v>
          </cell>
          <cell r="AD1948">
            <v>22</v>
          </cell>
          <cell r="AE1948">
            <v>58</v>
          </cell>
          <cell r="AF1948">
            <v>32</v>
          </cell>
          <cell r="AG1948">
            <v>56</v>
          </cell>
          <cell r="AH1948">
            <v>46</v>
          </cell>
          <cell r="AI1948">
            <v>64</v>
          </cell>
          <cell r="AJ1948">
            <v>40</v>
          </cell>
          <cell r="AK1948">
            <v>58</v>
          </cell>
          <cell r="AL1948">
            <v>31</v>
          </cell>
          <cell r="AM1948">
            <v>62</v>
          </cell>
          <cell r="AN1948">
            <v>45</v>
          </cell>
          <cell r="AO1948">
            <v>64</v>
          </cell>
          <cell r="AP1948">
            <v>44</v>
          </cell>
          <cell r="AQ1948">
            <v>49</v>
          </cell>
          <cell r="AR1948">
            <v>23</v>
          </cell>
          <cell r="AS1948">
            <v>57</v>
          </cell>
          <cell r="AT1948">
            <v>31</v>
          </cell>
          <cell r="AU1948">
            <v>42</v>
          </cell>
          <cell r="AV1948">
            <v>23</v>
          </cell>
          <cell r="AW1948">
            <v>33</v>
          </cell>
          <cell r="AX1948">
            <v>8</v>
          </cell>
          <cell r="AY1948">
            <v>43</v>
          </cell>
          <cell r="AZ1948">
            <v>27</v>
          </cell>
        </row>
        <row r="1949">
          <cell r="B1949">
            <v>36535</v>
          </cell>
          <cell r="C1949">
            <v>36</v>
          </cell>
          <cell r="D1949">
            <v>34</v>
          </cell>
          <cell r="E1949">
            <v>33</v>
          </cell>
          <cell r="F1949">
            <v>29</v>
          </cell>
          <cell r="G1949">
            <v>31</v>
          </cell>
          <cell r="H1949">
            <v>22</v>
          </cell>
          <cell r="I1949">
            <v>41</v>
          </cell>
          <cell r="J1949">
            <v>36</v>
          </cell>
          <cell r="K1949">
            <v>42</v>
          </cell>
          <cell r="L1949">
            <v>36</v>
          </cell>
          <cell r="M1949">
            <v>43</v>
          </cell>
          <cell r="N1949">
            <v>37</v>
          </cell>
          <cell r="O1949">
            <v>48</v>
          </cell>
          <cell r="P1949">
            <v>37</v>
          </cell>
          <cell r="Q1949">
            <v>44</v>
          </cell>
          <cell r="R1949">
            <v>32</v>
          </cell>
          <cell r="S1949">
            <v>43</v>
          </cell>
          <cell r="T1949">
            <v>29</v>
          </cell>
          <cell r="U1949">
            <v>31</v>
          </cell>
          <cell r="V1949">
            <v>19</v>
          </cell>
          <cell r="W1949">
            <v>32</v>
          </cell>
          <cell r="X1949">
            <v>18</v>
          </cell>
          <cell r="Y1949">
            <v>37</v>
          </cell>
          <cell r="Z1949">
            <v>23</v>
          </cell>
          <cell r="AA1949">
            <v>34</v>
          </cell>
          <cell r="AB1949">
            <v>7</v>
          </cell>
          <cell r="AC1949">
            <v>35</v>
          </cell>
          <cell r="AD1949">
            <v>18</v>
          </cell>
          <cell r="AE1949">
            <v>58</v>
          </cell>
          <cell r="AF1949">
            <v>45</v>
          </cell>
          <cell r="AG1949">
            <v>59</v>
          </cell>
          <cell r="AH1949">
            <v>49</v>
          </cell>
          <cell r="AI1949">
            <v>64</v>
          </cell>
          <cell r="AJ1949">
            <v>45</v>
          </cell>
          <cell r="AK1949">
            <v>58</v>
          </cell>
          <cell r="AL1949">
            <v>34</v>
          </cell>
          <cell r="AM1949">
            <v>62</v>
          </cell>
          <cell r="AN1949">
            <v>48</v>
          </cell>
          <cell r="AO1949">
            <v>62</v>
          </cell>
          <cell r="AP1949">
            <v>44</v>
          </cell>
          <cell r="AQ1949">
            <v>54</v>
          </cell>
          <cell r="AR1949">
            <v>42</v>
          </cell>
          <cell r="AS1949">
            <v>57</v>
          </cell>
          <cell r="AT1949">
            <v>34</v>
          </cell>
          <cell r="AU1949">
            <v>42</v>
          </cell>
          <cell r="AV1949">
            <v>32</v>
          </cell>
          <cell r="AW1949">
            <v>44</v>
          </cell>
          <cell r="AX1949">
            <v>12</v>
          </cell>
          <cell r="AY1949">
            <v>46</v>
          </cell>
          <cell r="AZ1949">
            <v>17</v>
          </cell>
        </row>
        <row r="1950">
          <cell r="B1950">
            <v>36536</v>
          </cell>
          <cell r="C1950">
            <v>37</v>
          </cell>
          <cell r="D1950">
            <v>34</v>
          </cell>
          <cell r="E1950">
            <v>31</v>
          </cell>
          <cell r="F1950">
            <v>26</v>
          </cell>
          <cell r="G1950">
            <v>31</v>
          </cell>
          <cell r="H1950">
            <v>25</v>
          </cell>
          <cell r="I1950">
            <v>41</v>
          </cell>
          <cell r="J1950">
            <v>36</v>
          </cell>
          <cell r="K1950">
            <v>42</v>
          </cell>
          <cell r="L1950">
            <v>36</v>
          </cell>
          <cell r="M1950">
            <v>43</v>
          </cell>
          <cell r="N1950">
            <v>33</v>
          </cell>
          <cell r="O1950">
            <v>49</v>
          </cell>
          <cell r="P1950">
            <v>34</v>
          </cell>
          <cell r="Q1950">
            <v>47</v>
          </cell>
          <cell r="R1950">
            <v>32</v>
          </cell>
          <cell r="S1950">
            <v>44</v>
          </cell>
          <cell r="T1950">
            <v>33</v>
          </cell>
          <cell r="U1950">
            <v>23</v>
          </cell>
          <cell r="V1950">
            <v>12</v>
          </cell>
          <cell r="W1950">
            <v>27</v>
          </cell>
          <cell r="X1950">
            <v>13</v>
          </cell>
          <cell r="Y1950">
            <v>25</v>
          </cell>
          <cell r="Z1950">
            <v>19</v>
          </cell>
          <cell r="AA1950">
            <v>50</v>
          </cell>
          <cell r="AB1950">
            <v>15</v>
          </cell>
          <cell r="AC1950">
            <v>54</v>
          </cell>
          <cell r="AD1950">
            <v>17</v>
          </cell>
          <cell r="AE1950">
            <v>55</v>
          </cell>
          <cell r="AF1950">
            <v>47</v>
          </cell>
          <cell r="AG1950">
            <v>58</v>
          </cell>
          <cell r="AH1950">
            <v>49</v>
          </cell>
          <cell r="AI1950">
            <v>65</v>
          </cell>
          <cell r="AJ1950">
            <v>47</v>
          </cell>
          <cell r="AK1950">
            <v>61</v>
          </cell>
          <cell r="AL1950">
            <v>36</v>
          </cell>
          <cell r="AM1950">
            <v>60</v>
          </cell>
          <cell r="AN1950">
            <v>50</v>
          </cell>
          <cell r="AO1950">
            <v>59</v>
          </cell>
          <cell r="AP1950">
            <v>46</v>
          </cell>
          <cell r="AQ1950">
            <v>53</v>
          </cell>
          <cell r="AR1950">
            <v>37</v>
          </cell>
          <cell r="AS1950">
            <v>62</v>
          </cell>
          <cell r="AT1950">
            <v>36</v>
          </cell>
          <cell r="AU1950">
            <v>56</v>
          </cell>
          <cell r="AV1950">
            <v>37</v>
          </cell>
          <cell r="AW1950">
            <v>49</v>
          </cell>
          <cell r="AX1950">
            <v>19</v>
          </cell>
          <cell r="AY1950">
            <v>64</v>
          </cell>
          <cell r="AZ1950">
            <v>14</v>
          </cell>
        </row>
        <row r="1951">
          <cell r="B1951">
            <v>36537</v>
          </cell>
          <cell r="C1951">
            <v>38</v>
          </cell>
          <cell r="D1951">
            <v>32</v>
          </cell>
          <cell r="E1951">
            <v>30</v>
          </cell>
          <cell r="F1951">
            <v>21</v>
          </cell>
          <cell r="G1951">
            <v>31</v>
          </cell>
          <cell r="H1951">
            <v>25</v>
          </cell>
          <cell r="I1951">
            <v>40</v>
          </cell>
          <cell r="J1951">
            <v>34</v>
          </cell>
          <cell r="K1951">
            <v>41</v>
          </cell>
          <cell r="L1951">
            <v>33</v>
          </cell>
          <cell r="M1951">
            <v>42</v>
          </cell>
          <cell r="N1951">
            <v>33</v>
          </cell>
          <cell r="O1951">
            <v>45</v>
          </cell>
          <cell r="P1951">
            <v>31</v>
          </cell>
          <cell r="Q1951">
            <v>37</v>
          </cell>
          <cell r="R1951">
            <v>24</v>
          </cell>
          <cell r="S1951">
            <v>32</v>
          </cell>
          <cell r="T1951">
            <v>21</v>
          </cell>
          <cell r="U1951">
            <v>31</v>
          </cell>
          <cell r="V1951">
            <v>2</v>
          </cell>
          <cell r="W1951">
            <v>33</v>
          </cell>
          <cell r="X1951">
            <v>13</v>
          </cell>
          <cell r="Y1951">
            <v>32</v>
          </cell>
          <cell r="Z1951">
            <v>16</v>
          </cell>
          <cell r="AA1951">
            <v>39</v>
          </cell>
          <cell r="AB1951">
            <v>20</v>
          </cell>
          <cell r="AC1951">
            <v>41</v>
          </cell>
          <cell r="AD1951">
            <v>23</v>
          </cell>
          <cell r="AE1951">
            <v>53</v>
          </cell>
          <cell r="AF1951">
            <v>39</v>
          </cell>
          <cell r="AG1951">
            <v>52</v>
          </cell>
          <cell r="AH1951">
            <v>42</v>
          </cell>
          <cell r="AI1951">
            <v>65</v>
          </cell>
          <cell r="AJ1951">
            <v>51</v>
          </cell>
          <cell r="AK1951">
            <v>63</v>
          </cell>
          <cell r="AL1951">
            <v>45</v>
          </cell>
          <cell r="AM1951">
            <v>62</v>
          </cell>
          <cell r="AN1951">
            <v>53</v>
          </cell>
          <cell r="AO1951">
            <v>61</v>
          </cell>
          <cell r="AP1951">
            <v>52</v>
          </cell>
          <cell r="AQ1951">
            <v>52</v>
          </cell>
          <cell r="AR1951">
            <v>33</v>
          </cell>
          <cell r="AS1951">
            <v>62</v>
          </cell>
          <cell r="AT1951">
            <v>39</v>
          </cell>
          <cell r="AU1951">
            <v>43</v>
          </cell>
          <cell r="AV1951">
            <v>28</v>
          </cell>
          <cell r="AW1951">
            <v>54</v>
          </cell>
          <cell r="AX1951">
            <v>23</v>
          </cell>
          <cell r="AY1951">
            <v>55</v>
          </cell>
          <cell r="AZ1951">
            <v>25</v>
          </cell>
        </row>
        <row r="1952">
          <cell r="B1952">
            <v>36538</v>
          </cell>
          <cell r="C1952">
            <v>40</v>
          </cell>
          <cell r="D1952">
            <v>36</v>
          </cell>
          <cell r="E1952">
            <v>34</v>
          </cell>
          <cell r="F1952">
            <v>26</v>
          </cell>
          <cell r="G1952">
            <v>34</v>
          </cell>
          <cell r="H1952">
            <v>29</v>
          </cell>
          <cell r="I1952">
            <v>41</v>
          </cell>
          <cell r="J1952">
            <v>36</v>
          </cell>
          <cell r="K1952">
            <v>44</v>
          </cell>
          <cell r="L1952">
            <v>38</v>
          </cell>
          <cell r="M1952">
            <v>43</v>
          </cell>
          <cell r="N1952">
            <v>33</v>
          </cell>
          <cell r="O1952">
            <v>44</v>
          </cell>
          <cell r="P1952">
            <v>34</v>
          </cell>
          <cell r="Q1952">
            <v>46</v>
          </cell>
          <cell r="R1952">
            <v>31</v>
          </cell>
          <cell r="S1952">
            <v>39</v>
          </cell>
          <cell r="T1952">
            <v>25</v>
          </cell>
          <cell r="U1952">
            <v>26</v>
          </cell>
          <cell r="V1952">
            <v>0</v>
          </cell>
          <cell r="W1952">
            <v>40</v>
          </cell>
          <cell r="X1952">
            <v>14</v>
          </cell>
          <cell r="Y1952">
            <v>29</v>
          </cell>
          <cell r="Z1952">
            <v>7</v>
          </cell>
          <cell r="AA1952">
            <v>42</v>
          </cell>
          <cell r="AB1952">
            <v>20</v>
          </cell>
          <cell r="AC1952">
            <v>38</v>
          </cell>
          <cell r="AD1952">
            <v>19</v>
          </cell>
          <cell r="AE1952">
            <v>60</v>
          </cell>
          <cell r="AF1952">
            <v>39</v>
          </cell>
          <cell r="AG1952">
            <v>58</v>
          </cell>
          <cell r="AH1952">
            <v>45</v>
          </cell>
          <cell r="AI1952">
            <v>81</v>
          </cell>
          <cell r="AJ1952">
            <v>46</v>
          </cell>
          <cell r="AK1952">
            <v>70</v>
          </cell>
          <cell r="AL1952">
            <v>38</v>
          </cell>
          <cell r="AM1952">
            <v>75</v>
          </cell>
          <cell r="AN1952">
            <v>49</v>
          </cell>
          <cell r="AO1952">
            <v>72</v>
          </cell>
          <cell r="AP1952">
            <v>48</v>
          </cell>
          <cell r="AQ1952">
            <v>61</v>
          </cell>
          <cell r="AR1952">
            <v>35</v>
          </cell>
          <cell r="AS1952">
            <v>63</v>
          </cell>
          <cell r="AT1952">
            <v>39</v>
          </cell>
          <cell r="AU1952">
            <v>53</v>
          </cell>
          <cell r="AV1952">
            <v>26</v>
          </cell>
          <cell r="AW1952">
            <v>53</v>
          </cell>
          <cell r="AX1952">
            <v>31</v>
          </cell>
          <cell r="AY1952">
            <v>44</v>
          </cell>
          <cell r="AZ1952">
            <v>21</v>
          </cell>
        </row>
        <row r="1953">
          <cell r="B1953">
            <v>36539</v>
          </cell>
          <cell r="C1953">
            <v>44</v>
          </cell>
          <cell r="D1953">
            <v>37</v>
          </cell>
          <cell r="E1953">
            <v>41</v>
          </cell>
          <cell r="F1953">
            <v>26</v>
          </cell>
          <cell r="G1953">
            <v>41</v>
          </cell>
          <cell r="H1953">
            <v>32</v>
          </cell>
          <cell r="I1953">
            <v>50</v>
          </cell>
          <cell r="J1953">
            <v>36</v>
          </cell>
          <cell r="K1953">
            <v>50</v>
          </cell>
          <cell r="L1953">
            <v>31</v>
          </cell>
          <cell r="M1953">
            <v>50</v>
          </cell>
          <cell r="N1953">
            <v>30</v>
          </cell>
          <cell r="O1953">
            <v>48</v>
          </cell>
          <cell r="P1953">
            <v>37</v>
          </cell>
          <cell r="Q1953">
            <v>52</v>
          </cell>
          <cell r="R1953">
            <v>39</v>
          </cell>
          <cell r="S1953">
            <v>48</v>
          </cell>
          <cell r="T1953">
            <v>24</v>
          </cell>
          <cell r="U1953">
            <v>72</v>
          </cell>
          <cell r="V1953">
            <v>20</v>
          </cell>
          <cell r="W1953">
            <v>29</v>
          </cell>
          <cell r="X1953">
            <v>4</v>
          </cell>
          <cell r="Y1953">
            <v>39</v>
          </cell>
          <cell r="Z1953">
            <v>16</v>
          </cell>
          <cell r="AA1953">
            <v>52</v>
          </cell>
          <cell r="AB1953">
            <v>37</v>
          </cell>
          <cell r="AC1953">
            <v>58</v>
          </cell>
          <cell r="AD1953">
            <v>26</v>
          </cell>
          <cell r="AE1953">
            <v>61</v>
          </cell>
          <cell r="AF1953">
            <v>40</v>
          </cell>
          <cell r="AG1953">
            <v>56</v>
          </cell>
          <cell r="AH1953">
            <v>47</v>
          </cell>
          <cell r="AI1953">
            <v>82</v>
          </cell>
          <cell r="AJ1953">
            <v>49</v>
          </cell>
          <cell r="AK1953">
            <v>67</v>
          </cell>
          <cell r="AL1953">
            <v>41</v>
          </cell>
          <cell r="AM1953">
            <v>77</v>
          </cell>
          <cell r="AN1953">
            <v>53</v>
          </cell>
          <cell r="AO1953">
            <v>77</v>
          </cell>
          <cell r="AP1953">
            <v>52</v>
          </cell>
          <cell r="AQ1953">
            <v>62</v>
          </cell>
          <cell r="AR1953">
            <v>48</v>
          </cell>
          <cell r="AS1953">
            <v>63</v>
          </cell>
          <cell r="AT1953">
            <v>41</v>
          </cell>
          <cell r="AU1953">
            <v>52</v>
          </cell>
          <cell r="AV1953">
            <v>34</v>
          </cell>
          <cell r="AW1953">
            <v>51</v>
          </cell>
          <cell r="AX1953">
            <v>24</v>
          </cell>
          <cell r="AY1953">
            <v>62</v>
          </cell>
          <cell r="AZ1953">
            <v>29</v>
          </cell>
        </row>
        <row r="1954">
          <cell r="B1954">
            <v>36540</v>
          </cell>
          <cell r="C1954">
            <v>43</v>
          </cell>
          <cell r="D1954">
            <v>34</v>
          </cell>
          <cell r="E1954">
            <v>35</v>
          </cell>
          <cell r="F1954">
            <v>17</v>
          </cell>
          <cell r="G1954">
            <v>34</v>
          </cell>
          <cell r="H1954">
            <v>25</v>
          </cell>
          <cell r="I1954">
            <v>42</v>
          </cell>
          <cell r="J1954">
            <v>29</v>
          </cell>
          <cell r="K1954">
            <v>39</v>
          </cell>
          <cell r="L1954">
            <v>28</v>
          </cell>
          <cell r="M1954">
            <v>37</v>
          </cell>
          <cell r="N1954">
            <v>31</v>
          </cell>
          <cell r="O1954">
            <v>48</v>
          </cell>
          <cell r="P1954">
            <v>36</v>
          </cell>
          <cell r="Q1954">
            <v>47</v>
          </cell>
          <cell r="R1954">
            <v>37</v>
          </cell>
          <cell r="S1954">
            <v>47</v>
          </cell>
          <cell r="T1954">
            <v>34</v>
          </cell>
          <cell r="U1954">
            <v>37</v>
          </cell>
          <cell r="V1954">
            <v>20</v>
          </cell>
          <cell r="W1954">
            <v>38</v>
          </cell>
          <cell r="X1954">
            <v>6</v>
          </cell>
          <cell r="Y1954">
            <v>42</v>
          </cell>
          <cell r="Z1954">
            <v>16</v>
          </cell>
          <cell r="AA1954">
            <v>50</v>
          </cell>
          <cell r="AB1954">
            <v>30</v>
          </cell>
          <cell r="AC1954">
            <v>56</v>
          </cell>
          <cell r="AD1954">
            <v>28</v>
          </cell>
          <cell r="AE1954">
            <v>61</v>
          </cell>
          <cell r="AF1954">
            <v>48</v>
          </cell>
          <cell r="AG1954">
            <v>64</v>
          </cell>
          <cell r="AH1954">
            <v>52</v>
          </cell>
          <cell r="AI1954">
            <v>72</v>
          </cell>
          <cell r="AJ1954">
            <v>54</v>
          </cell>
          <cell r="AK1954">
            <v>65</v>
          </cell>
          <cell r="AL1954">
            <v>51</v>
          </cell>
          <cell r="AM1954">
            <v>74</v>
          </cell>
          <cell r="AN1954">
            <v>58</v>
          </cell>
          <cell r="AO1954">
            <v>69</v>
          </cell>
          <cell r="AP1954">
            <v>55</v>
          </cell>
          <cell r="AQ1954">
            <v>51</v>
          </cell>
          <cell r="AR1954">
            <v>43</v>
          </cell>
          <cell r="AS1954">
            <v>62</v>
          </cell>
          <cell r="AT1954">
            <v>43</v>
          </cell>
          <cell r="AU1954">
            <v>57</v>
          </cell>
          <cell r="AV1954">
            <v>28</v>
          </cell>
          <cell r="AW1954">
            <v>53</v>
          </cell>
          <cell r="AX1954">
            <v>28</v>
          </cell>
          <cell r="AY1954">
            <v>63</v>
          </cell>
          <cell r="AZ1954">
            <v>25</v>
          </cell>
        </row>
        <row r="1955">
          <cell r="B1955">
            <v>36541</v>
          </cell>
          <cell r="C1955">
            <v>50</v>
          </cell>
          <cell r="D1955">
            <v>36</v>
          </cell>
          <cell r="E1955">
            <v>44</v>
          </cell>
          <cell r="F1955">
            <v>31</v>
          </cell>
          <cell r="G1955">
            <v>39</v>
          </cell>
          <cell r="H1955">
            <v>28</v>
          </cell>
          <cell r="I1955">
            <v>51</v>
          </cell>
          <cell r="J1955">
            <v>37</v>
          </cell>
          <cell r="K1955">
            <v>48</v>
          </cell>
          <cell r="L1955">
            <v>37</v>
          </cell>
          <cell r="M1955">
            <v>49</v>
          </cell>
          <cell r="N1955">
            <v>32</v>
          </cell>
          <cell r="O1955">
            <v>52</v>
          </cell>
          <cell r="P1955">
            <v>32</v>
          </cell>
          <cell r="Q1955">
            <v>57</v>
          </cell>
          <cell r="R1955">
            <v>34</v>
          </cell>
          <cell r="S1955">
            <v>52</v>
          </cell>
          <cell r="T1955">
            <v>32</v>
          </cell>
          <cell r="U1955">
            <v>52</v>
          </cell>
          <cell r="V1955">
            <v>17</v>
          </cell>
          <cell r="W1955">
            <v>56</v>
          </cell>
          <cell r="X1955">
            <v>11</v>
          </cell>
          <cell r="Y1955">
            <v>43</v>
          </cell>
          <cell r="Z1955">
            <v>18</v>
          </cell>
          <cell r="AA1955">
            <v>54</v>
          </cell>
          <cell r="AB1955">
            <v>24</v>
          </cell>
          <cell r="AC1955">
            <v>47</v>
          </cell>
          <cell r="AD1955">
            <v>23</v>
          </cell>
          <cell r="AE1955">
            <v>59</v>
          </cell>
          <cell r="AF1955">
            <v>42</v>
          </cell>
          <cell r="AG1955">
            <v>59</v>
          </cell>
          <cell r="AH1955">
            <v>48</v>
          </cell>
          <cell r="AI1955">
            <v>62</v>
          </cell>
          <cell r="AJ1955">
            <v>57</v>
          </cell>
          <cell r="AK1955">
            <v>63</v>
          </cell>
          <cell r="AL1955">
            <v>50</v>
          </cell>
          <cell r="AM1955">
            <v>64</v>
          </cell>
          <cell r="AN1955">
            <v>58</v>
          </cell>
          <cell r="AO1955">
            <v>68</v>
          </cell>
          <cell r="AP1955">
            <v>53</v>
          </cell>
          <cell r="AQ1955">
            <v>49</v>
          </cell>
          <cell r="AR1955">
            <v>33</v>
          </cell>
          <cell r="AS1955">
            <v>67</v>
          </cell>
          <cell r="AT1955">
            <v>50</v>
          </cell>
          <cell r="AU1955">
            <v>59</v>
          </cell>
          <cell r="AV1955">
            <v>34</v>
          </cell>
          <cell r="AW1955">
            <v>53</v>
          </cell>
          <cell r="AX1955">
            <v>32</v>
          </cell>
          <cell r="AY1955">
            <v>47</v>
          </cell>
          <cell r="AZ1955">
            <v>22</v>
          </cell>
        </row>
        <row r="1956">
          <cell r="B1956">
            <v>36542</v>
          </cell>
          <cell r="C1956">
            <v>49</v>
          </cell>
          <cell r="D1956">
            <v>35</v>
          </cell>
          <cell r="E1956">
            <v>39</v>
          </cell>
          <cell r="F1956">
            <v>15</v>
          </cell>
          <cell r="G1956">
            <v>37</v>
          </cell>
          <cell r="H1956">
            <v>24</v>
          </cell>
          <cell r="I1956">
            <v>48</v>
          </cell>
          <cell r="J1956">
            <v>30</v>
          </cell>
          <cell r="K1956">
            <v>47</v>
          </cell>
          <cell r="L1956">
            <v>29</v>
          </cell>
          <cell r="M1956">
            <v>41</v>
          </cell>
          <cell r="N1956">
            <v>27</v>
          </cell>
          <cell r="O1956">
            <v>38</v>
          </cell>
          <cell r="P1956">
            <v>30</v>
          </cell>
          <cell r="Q1956">
            <v>43</v>
          </cell>
          <cell r="R1956">
            <v>30</v>
          </cell>
          <cell r="S1956">
            <v>40</v>
          </cell>
          <cell r="T1956">
            <v>28</v>
          </cell>
          <cell r="U1956">
            <v>41</v>
          </cell>
          <cell r="V1956">
            <v>20</v>
          </cell>
          <cell r="W1956">
            <v>42</v>
          </cell>
          <cell r="X1956">
            <v>23</v>
          </cell>
          <cell r="Y1956">
            <v>47</v>
          </cell>
          <cell r="Z1956">
            <v>29</v>
          </cell>
          <cell r="AA1956">
            <v>56</v>
          </cell>
          <cell r="AB1956">
            <v>33</v>
          </cell>
          <cell r="AC1956">
            <v>57</v>
          </cell>
          <cell r="AD1956">
            <v>38</v>
          </cell>
          <cell r="AE1956">
            <v>49</v>
          </cell>
          <cell r="AF1956">
            <v>43</v>
          </cell>
          <cell r="AG1956">
            <v>63</v>
          </cell>
          <cell r="AH1956">
            <v>46</v>
          </cell>
          <cell r="AI1956">
            <v>69</v>
          </cell>
          <cell r="AJ1956">
            <v>58</v>
          </cell>
          <cell r="AK1956">
            <v>59</v>
          </cell>
          <cell r="AL1956">
            <v>50</v>
          </cell>
          <cell r="AM1956">
            <v>68</v>
          </cell>
          <cell r="AN1956">
            <v>58</v>
          </cell>
          <cell r="AO1956">
            <v>77</v>
          </cell>
          <cell r="AP1956">
            <v>59</v>
          </cell>
          <cell r="AQ1956">
            <v>50</v>
          </cell>
          <cell r="AR1956">
            <v>30</v>
          </cell>
          <cell r="AS1956">
            <v>63</v>
          </cell>
          <cell r="AT1956">
            <v>52</v>
          </cell>
          <cell r="AU1956">
            <v>54</v>
          </cell>
          <cell r="AV1956">
            <v>38</v>
          </cell>
          <cell r="AW1956">
            <v>57</v>
          </cell>
          <cell r="AX1956">
            <v>44</v>
          </cell>
          <cell r="AY1956">
            <v>64</v>
          </cell>
          <cell r="AZ1956">
            <v>35</v>
          </cell>
        </row>
        <row r="1957">
          <cell r="B1957">
            <v>36543</v>
          </cell>
          <cell r="C1957">
            <v>41</v>
          </cell>
          <cell r="D1957">
            <v>30</v>
          </cell>
          <cell r="E1957">
            <v>32</v>
          </cell>
          <cell r="F1957">
            <v>13</v>
          </cell>
          <cell r="G1957">
            <v>32</v>
          </cell>
          <cell r="H1957">
            <v>17</v>
          </cell>
          <cell r="I1957">
            <v>42</v>
          </cell>
          <cell r="J1957">
            <v>28</v>
          </cell>
          <cell r="K1957">
            <v>41</v>
          </cell>
          <cell r="L1957">
            <v>27</v>
          </cell>
          <cell r="M1957">
            <v>41</v>
          </cell>
          <cell r="N1957">
            <v>31</v>
          </cell>
          <cell r="O1957">
            <v>40</v>
          </cell>
          <cell r="P1957">
            <v>34</v>
          </cell>
          <cell r="Q1957">
            <v>39</v>
          </cell>
          <cell r="R1957">
            <v>29</v>
          </cell>
          <cell r="S1957">
            <v>33</v>
          </cell>
          <cell r="T1957">
            <v>24</v>
          </cell>
          <cell r="U1957">
            <v>32</v>
          </cell>
          <cell r="V1957">
            <v>12</v>
          </cell>
          <cell r="W1957">
            <v>45</v>
          </cell>
          <cell r="X1957">
            <v>15</v>
          </cell>
          <cell r="Y1957">
            <v>42</v>
          </cell>
          <cell r="Z1957">
            <v>19</v>
          </cell>
          <cell r="AA1957">
            <v>50</v>
          </cell>
          <cell r="AB1957">
            <v>22</v>
          </cell>
          <cell r="AC1957">
            <v>44</v>
          </cell>
          <cell r="AD1957">
            <v>29</v>
          </cell>
          <cell r="AE1957">
            <v>57</v>
          </cell>
          <cell r="AF1957">
            <v>47</v>
          </cell>
          <cell r="AG1957">
            <v>62</v>
          </cell>
          <cell r="AH1957">
            <v>51</v>
          </cell>
          <cell r="AI1957">
            <v>80</v>
          </cell>
          <cell r="AJ1957">
            <v>58</v>
          </cell>
          <cell r="AK1957">
            <v>66</v>
          </cell>
          <cell r="AL1957">
            <v>54</v>
          </cell>
          <cell r="AM1957">
            <v>76</v>
          </cell>
          <cell r="AN1957">
            <v>60</v>
          </cell>
          <cell r="AO1957">
            <v>76</v>
          </cell>
          <cell r="AP1957">
            <v>59</v>
          </cell>
          <cell r="AQ1957">
            <v>51</v>
          </cell>
          <cell r="AR1957">
            <v>37</v>
          </cell>
          <cell r="AS1957">
            <v>70</v>
          </cell>
          <cell r="AT1957">
            <v>51</v>
          </cell>
          <cell r="AU1957">
            <v>56</v>
          </cell>
          <cell r="AV1957">
            <v>37</v>
          </cell>
          <cell r="AW1957">
            <v>50</v>
          </cell>
          <cell r="AX1957">
            <v>36</v>
          </cell>
          <cell r="AY1957">
            <v>52</v>
          </cell>
          <cell r="AZ1957">
            <v>29</v>
          </cell>
        </row>
        <row r="1958">
          <cell r="B1958">
            <v>36544</v>
          </cell>
          <cell r="C1958">
            <v>44</v>
          </cell>
          <cell r="D1958">
            <v>29</v>
          </cell>
          <cell r="E1958">
            <v>31</v>
          </cell>
          <cell r="F1958">
            <v>8</v>
          </cell>
          <cell r="G1958">
            <v>27</v>
          </cell>
          <cell r="H1958">
            <v>12</v>
          </cell>
          <cell r="I1958">
            <v>45</v>
          </cell>
          <cell r="J1958">
            <v>26</v>
          </cell>
          <cell r="K1958">
            <v>42</v>
          </cell>
          <cell r="L1958">
            <v>26</v>
          </cell>
          <cell r="M1958">
            <v>39</v>
          </cell>
          <cell r="N1958">
            <v>33</v>
          </cell>
          <cell r="O1958">
            <v>44</v>
          </cell>
          <cell r="P1958">
            <v>35</v>
          </cell>
          <cell r="Q1958">
            <v>40</v>
          </cell>
          <cell r="R1958">
            <v>29</v>
          </cell>
          <cell r="S1958">
            <v>41</v>
          </cell>
          <cell r="T1958">
            <v>32</v>
          </cell>
          <cell r="U1958">
            <v>39</v>
          </cell>
          <cell r="V1958">
            <v>13</v>
          </cell>
          <cell r="W1958">
            <v>23</v>
          </cell>
          <cell r="X1958">
            <v>-2</v>
          </cell>
          <cell r="Y1958">
            <v>33</v>
          </cell>
          <cell r="Z1958">
            <v>17</v>
          </cell>
          <cell r="AA1958">
            <v>37</v>
          </cell>
          <cell r="AB1958">
            <v>17</v>
          </cell>
          <cell r="AC1958">
            <v>45</v>
          </cell>
          <cell r="AD1958">
            <v>23</v>
          </cell>
          <cell r="AE1958">
            <v>60</v>
          </cell>
          <cell r="AF1958">
            <v>52</v>
          </cell>
          <cell r="AG1958">
            <v>62</v>
          </cell>
          <cell r="AH1958">
            <v>51</v>
          </cell>
          <cell r="AI1958">
            <v>80</v>
          </cell>
          <cell r="AJ1958">
            <v>58</v>
          </cell>
          <cell r="AK1958">
            <v>66</v>
          </cell>
          <cell r="AL1958">
            <v>54</v>
          </cell>
          <cell r="AM1958">
            <v>76</v>
          </cell>
          <cell r="AN1958">
            <v>60</v>
          </cell>
          <cell r="AO1958">
            <v>74</v>
          </cell>
          <cell r="AP1958">
            <v>56</v>
          </cell>
          <cell r="AQ1958">
            <v>53</v>
          </cell>
          <cell r="AR1958">
            <v>29</v>
          </cell>
          <cell r="AS1958">
            <v>69</v>
          </cell>
          <cell r="AT1958">
            <v>48</v>
          </cell>
          <cell r="AU1958">
            <v>54</v>
          </cell>
          <cell r="AV1958">
            <v>37</v>
          </cell>
          <cell r="AW1958">
            <v>55</v>
          </cell>
          <cell r="AX1958">
            <v>30</v>
          </cell>
          <cell r="AY1958">
            <v>56</v>
          </cell>
          <cell r="AZ1958">
            <v>21</v>
          </cell>
        </row>
        <row r="1959">
          <cell r="B1959">
            <v>36545</v>
          </cell>
          <cell r="C1959">
            <v>47</v>
          </cell>
          <cell r="D1959">
            <v>35</v>
          </cell>
          <cell r="E1959">
            <v>30</v>
          </cell>
          <cell r="F1959">
            <v>19</v>
          </cell>
          <cell r="G1959">
            <v>27</v>
          </cell>
          <cell r="H1959">
            <v>23</v>
          </cell>
          <cell r="I1959">
            <v>43</v>
          </cell>
          <cell r="J1959">
            <v>36</v>
          </cell>
          <cell r="K1959">
            <v>48</v>
          </cell>
          <cell r="L1959">
            <v>37</v>
          </cell>
          <cell r="M1959">
            <v>46</v>
          </cell>
          <cell r="N1959">
            <v>35</v>
          </cell>
          <cell r="O1959">
            <v>49</v>
          </cell>
          <cell r="P1959">
            <v>38</v>
          </cell>
          <cell r="Q1959">
            <v>44</v>
          </cell>
          <cell r="R1959">
            <v>33</v>
          </cell>
          <cell r="S1959">
            <v>41</v>
          </cell>
          <cell r="T1959">
            <v>28</v>
          </cell>
          <cell r="U1959">
            <v>29</v>
          </cell>
          <cell r="V1959">
            <v>15</v>
          </cell>
          <cell r="W1959">
            <v>40</v>
          </cell>
          <cell r="X1959">
            <v>5</v>
          </cell>
          <cell r="Y1959">
            <v>31</v>
          </cell>
          <cell r="Z1959">
            <v>16</v>
          </cell>
          <cell r="AA1959">
            <v>50</v>
          </cell>
          <cell r="AB1959">
            <v>27</v>
          </cell>
          <cell r="AC1959">
            <v>50</v>
          </cell>
          <cell r="AD1959">
            <v>20</v>
          </cell>
          <cell r="AE1959">
            <v>58</v>
          </cell>
          <cell r="AF1959">
            <v>43</v>
          </cell>
          <cell r="AG1959">
            <v>63</v>
          </cell>
          <cell r="AH1959">
            <v>49</v>
          </cell>
          <cell r="AI1959">
            <v>71</v>
          </cell>
          <cell r="AJ1959">
            <v>56</v>
          </cell>
          <cell r="AK1959">
            <v>61</v>
          </cell>
          <cell r="AL1959">
            <v>52</v>
          </cell>
          <cell r="AM1959">
            <v>68</v>
          </cell>
          <cell r="AN1959">
            <v>57</v>
          </cell>
          <cell r="AO1959">
            <v>70</v>
          </cell>
          <cell r="AP1959">
            <v>58</v>
          </cell>
          <cell r="AQ1959">
            <v>55</v>
          </cell>
          <cell r="AR1959">
            <v>37</v>
          </cell>
          <cell r="AS1959">
            <v>68</v>
          </cell>
          <cell r="AT1959">
            <v>53</v>
          </cell>
          <cell r="AU1959">
            <v>52</v>
          </cell>
          <cell r="AV1959">
            <v>35</v>
          </cell>
          <cell r="AW1959">
            <v>55</v>
          </cell>
          <cell r="AX1959">
            <v>32</v>
          </cell>
          <cell r="AY1959">
            <v>57</v>
          </cell>
          <cell r="AZ1959">
            <v>19</v>
          </cell>
        </row>
        <row r="1960">
          <cell r="B1960">
            <v>36546</v>
          </cell>
          <cell r="C1960">
            <v>48</v>
          </cell>
          <cell r="D1960">
            <v>39</v>
          </cell>
          <cell r="E1960">
            <v>31</v>
          </cell>
          <cell r="F1960">
            <v>26</v>
          </cell>
          <cell r="G1960">
            <v>29</v>
          </cell>
          <cell r="H1960">
            <v>25</v>
          </cell>
          <cell r="I1960">
            <v>47</v>
          </cell>
          <cell r="J1960">
            <v>37</v>
          </cell>
          <cell r="K1960">
            <v>54</v>
          </cell>
          <cell r="L1960">
            <v>42</v>
          </cell>
          <cell r="M1960">
            <v>50</v>
          </cell>
          <cell r="N1960">
            <v>36</v>
          </cell>
          <cell r="O1960">
            <v>45</v>
          </cell>
          <cell r="P1960">
            <v>30</v>
          </cell>
          <cell r="Q1960">
            <v>41</v>
          </cell>
          <cell r="R1960">
            <v>30</v>
          </cell>
          <cell r="S1960">
            <v>36</v>
          </cell>
          <cell r="T1960">
            <v>29</v>
          </cell>
          <cell r="U1960">
            <v>40</v>
          </cell>
          <cell r="V1960">
            <v>16</v>
          </cell>
          <cell r="W1960">
            <v>44</v>
          </cell>
          <cell r="X1960">
            <v>18</v>
          </cell>
          <cell r="Y1960">
            <v>50</v>
          </cell>
          <cell r="Z1960">
            <v>21</v>
          </cell>
          <cell r="AA1960">
            <v>45</v>
          </cell>
          <cell r="AB1960">
            <v>28</v>
          </cell>
          <cell r="AC1960">
            <v>47</v>
          </cell>
          <cell r="AD1960">
            <v>30</v>
          </cell>
          <cell r="AE1960">
            <v>59</v>
          </cell>
          <cell r="AF1960">
            <v>41</v>
          </cell>
          <cell r="AG1960">
            <v>60</v>
          </cell>
          <cell r="AH1960">
            <v>49</v>
          </cell>
          <cell r="AI1960">
            <v>63</v>
          </cell>
          <cell r="AJ1960">
            <v>55</v>
          </cell>
          <cell r="AK1960">
            <v>61</v>
          </cell>
          <cell r="AL1960">
            <v>44</v>
          </cell>
          <cell r="AM1960">
            <v>61</v>
          </cell>
          <cell r="AN1960">
            <v>56</v>
          </cell>
          <cell r="AO1960">
            <v>62</v>
          </cell>
          <cell r="AP1960">
            <v>56</v>
          </cell>
          <cell r="AQ1960">
            <v>49</v>
          </cell>
          <cell r="AR1960">
            <v>24</v>
          </cell>
          <cell r="AS1960">
            <v>69</v>
          </cell>
          <cell r="AT1960">
            <v>54</v>
          </cell>
          <cell r="AU1960">
            <v>68</v>
          </cell>
          <cell r="AV1960">
            <v>21</v>
          </cell>
          <cell r="AW1960">
            <v>46</v>
          </cell>
          <cell r="AX1960">
            <v>34</v>
          </cell>
          <cell r="AY1960">
            <v>55</v>
          </cell>
          <cell r="AZ1960">
            <v>27</v>
          </cell>
        </row>
        <row r="1961">
          <cell r="B1961">
            <v>36547</v>
          </cell>
          <cell r="C1961">
            <v>48</v>
          </cell>
          <cell r="D1961">
            <v>39</v>
          </cell>
          <cell r="E1961">
            <v>31</v>
          </cell>
          <cell r="F1961">
            <v>26</v>
          </cell>
          <cell r="G1961">
            <v>29</v>
          </cell>
          <cell r="H1961">
            <v>25</v>
          </cell>
          <cell r="I1961">
            <v>47</v>
          </cell>
          <cell r="J1961">
            <v>37</v>
          </cell>
          <cell r="K1961">
            <v>54</v>
          </cell>
          <cell r="L1961">
            <v>42</v>
          </cell>
          <cell r="M1961">
            <v>50</v>
          </cell>
          <cell r="N1961">
            <v>36</v>
          </cell>
          <cell r="O1961">
            <v>45</v>
          </cell>
          <cell r="P1961">
            <v>30</v>
          </cell>
          <cell r="Q1961">
            <v>41</v>
          </cell>
          <cell r="R1961">
            <v>30</v>
          </cell>
          <cell r="S1961">
            <v>36</v>
          </cell>
          <cell r="T1961">
            <v>29</v>
          </cell>
          <cell r="U1961">
            <v>40</v>
          </cell>
          <cell r="V1961">
            <v>16</v>
          </cell>
          <cell r="W1961">
            <v>44</v>
          </cell>
          <cell r="X1961">
            <v>18</v>
          </cell>
          <cell r="Y1961">
            <v>50</v>
          </cell>
          <cell r="Z1961">
            <v>21</v>
          </cell>
          <cell r="AA1961">
            <v>45</v>
          </cell>
          <cell r="AB1961">
            <v>28</v>
          </cell>
          <cell r="AC1961">
            <v>47</v>
          </cell>
          <cell r="AD1961">
            <v>30</v>
          </cell>
          <cell r="AE1961">
            <v>59</v>
          </cell>
          <cell r="AF1961">
            <v>41</v>
          </cell>
          <cell r="AG1961">
            <v>60</v>
          </cell>
          <cell r="AH1961">
            <v>49</v>
          </cell>
          <cell r="AI1961">
            <v>63</v>
          </cell>
          <cell r="AJ1961">
            <v>55</v>
          </cell>
          <cell r="AK1961">
            <v>61</v>
          </cell>
          <cell r="AL1961">
            <v>44</v>
          </cell>
          <cell r="AM1961">
            <v>61</v>
          </cell>
          <cell r="AN1961">
            <v>56</v>
          </cell>
          <cell r="AO1961">
            <v>62</v>
          </cell>
          <cell r="AP1961">
            <v>56</v>
          </cell>
          <cell r="AQ1961">
            <v>49</v>
          </cell>
          <cell r="AR1961">
            <v>24</v>
          </cell>
          <cell r="AS1961">
            <v>69</v>
          </cell>
          <cell r="AT1961">
            <v>54</v>
          </cell>
          <cell r="AU1961">
            <v>68</v>
          </cell>
          <cell r="AV1961">
            <v>21</v>
          </cell>
          <cell r="AW1961">
            <v>46</v>
          </cell>
          <cell r="AX1961">
            <v>34</v>
          </cell>
          <cell r="AY1961">
            <v>55</v>
          </cell>
          <cell r="AZ1961">
            <v>27</v>
          </cell>
        </row>
        <row r="1962">
          <cell r="B1962">
            <v>36548</v>
          </cell>
          <cell r="C1962">
            <v>46</v>
          </cell>
          <cell r="D1962">
            <v>34</v>
          </cell>
          <cell r="E1962">
            <v>33</v>
          </cell>
          <cell r="F1962">
            <v>29</v>
          </cell>
          <cell r="G1962">
            <v>31</v>
          </cell>
          <cell r="H1962">
            <v>26</v>
          </cell>
          <cell r="I1962">
            <v>45</v>
          </cell>
          <cell r="J1962">
            <v>31</v>
          </cell>
          <cell r="K1962">
            <v>43</v>
          </cell>
          <cell r="L1962">
            <v>32</v>
          </cell>
          <cell r="M1962">
            <v>39</v>
          </cell>
          <cell r="N1962">
            <v>33</v>
          </cell>
          <cell r="O1962">
            <v>44</v>
          </cell>
          <cell r="P1962">
            <v>37</v>
          </cell>
          <cell r="Q1962">
            <v>38</v>
          </cell>
          <cell r="R1962">
            <v>27</v>
          </cell>
          <cell r="S1962">
            <v>34</v>
          </cell>
          <cell r="T1962">
            <v>20</v>
          </cell>
          <cell r="U1962">
            <v>41</v>
          </cell>
          <cell r="V1962">
            <v>22</v>
          </cell>
          <cell r="W1962">
            <v>38</v>
          </cell>
          <cell r="X1962">
            <v>8</v>
          </cell>
          <cell r="Y1962">
            <v>35</v>
          </cell>
          <cell r="Z1962">
            <v>15</v>
          </cell>
          <cell r="AA1962">
            <v>42</v>
          </cell>
          <cell r="AB1962">
            <v>12</v>
          </cell>
          <cell r="AC1962">
            <v>38</v>
          </cell>
          <cell r="AD1962">
            <v>22</v>
          </cell>
          <cell r="AE1962">
            <v>53</v>
          </cell>
          <cell r="AF1962">
            <v>48</v>
          </cell>
          <cell r="AG1962">
            <v>60</v>
          </cell>
          <cell r="AH1962">
            <v>53</v>
          </cell>
          <cell r="AI1962">
            <v>58</v>
          </cell>
          <cell r="AJ1962">
            <v>53</v>
          </cell>
          <cell r="AK1962">
            <v>53</v>
          </cell>
          <cell r="AL1962">
            <v>50</v>
          </cell>
          <cell r="AM1962">
            <v>61</v>
          </cell>
          <cell r="AN1962">
            <v>52</v>
          </cell>
          <cell r="AO1962">
            <v>63</v>
          </cell>
          <cell r="AP1962">
            <v>54</v>
          </cell>
          <cell r="AQ1962">
            <v>46</v>
          </cell>
          <cell r="AR1962">
            <v>37</v>
          </cell>
          <cell r="AS1962">
            <v>64</v>
          </cell>
          <cell r="AT1962">
            <v>45</v>
          </cell>
          <cell r="AU1962">
            <v>42</v>
          </cell>
          <cell r="AV1962">
            <v>26</v>
          </cell>
          <cell r="AW1962">
            <v>43</v>
          </cell>
          <cell r="AX1962">
            <v>25</v>
          </cell>
          <cell r="AY1962">
            <v>42</v>
          </cell>
          <cell r="AZ1962">
            <v>20</v>
          </cell>
        </row>
        <row r="1963">
          <cell r="B1963">
            <v>36549</v>
          </cell>
          <cell r="C1963">
            <v>51</v>
          </cell>
          <cell r="D1963">
            <v>33</v>
          </cell>
          <cell r="E1963">
            <v>36</v>
          </cell>
          <cell r="F1963">
            <v>30</v>
          </cell>
          <cell r="G1963">
            <v>32</v>
          </cell>
          <cell r="H1963">
            <v>22</v>
          </cell>
          <cell r="I1963">
            <v>43</v>
          </cell>
          <cell r="J1963">
            <v>29</v>
          </cell>
          <cell r="K1963">
            <v>39</v>
          </cell>
          <cell r="L1963">
            <v>34</v>
          </cell>
          <cell r="M1963">
            <v>38</v>
          </cell>
          <cell r="N1963">
            <v>36</v>
          </cell>
          <cell r="O1963">
            <v>47</v>
          </cell>
          <cell r="P1963">
            <v>39</v>
          </cell>
          <cell r="Q1963">
            <v>44</v>
          </cell>
          <cell r="R1963">
            <v>34</v>
          </cell>
          <cell r="S1963">
            <v>33</v>
          </cell>
          <cell r="T1963">
            <v>29</v>
          </cell>
          <cell r="U1963">
            <v>38</v>
          </cell>
          <cell r="V1963">
            <v>24</v>
          </cell>
          <cell r="W1963">
            <v>28</v>
          </cell>
          <cell r="X1963">
            <v>20</v>
          </cell>
          <cell r="Y1963">
            <v>29</v>
          </cell>
          <cell r="Z1963">
            <v>25</v>
          </cell>
          <cell r="AA1963">
            <v>43</v>
          </cell>
          <cell r="AB1963">
            <v>29</v>
          </cell>
          <cell r="AC1963">
            <v>43</v>
          </cell>
          <cell r="AD1963">
            <v>21</v>
          </cell>
          <cell r="AE1963">
            <v>57</v>
          </cell>
          <cell r="AF1963">
            <v>52</v>
          </cell>
          <cell r="AG1963">
            <v>58</v>
          </cell>
          <cell r="AH1963">
            <v>55</v>
          </cell>
          <cell r="AI1963">
            <v>59</v>
          </cell>
          <cell r="AJ1963">
            <v>57</v>
          </cell>
          <cell r="AK1963">
            <v>59</v>
          </cell>
          <cell r="AL1963">
            <v>52</v>
          </cell>
          <cell r="AM1963">
            <v>73</v>
          </cell>
          <cell r="AN1963">
            <v>56</v>
          </cell>
          <cell r="AO1963">
            <v>76</v>
          </cell>
          <cell r="AP1963">
            <v>58</v>
          </cell>
          <cell r="AQ1963">
            <v>40</v>
          </cell>
          <cell r="AR1963">
            <v>36</v>
          </cell>
          <cell r="AS1963">
            <v>68</v>
          </cell>
          <cell r="AT1963">
            <v>56</v>
          </cell>
          <cell r="AU1963">
            <v>43</v>
          </cell>
          <cell r="AV1963">
            <v>34</v>
          </cell>
          <cell r="AW1963">
            <v>46</v>
          </cell>
          <cell r="AX1963">
            <v>31</v>
          </cell>
          <cell r="AY1963">
            <v>54</v>
          </cell>
          <cell r="AZ1963">
            <v>19</v>
          </cell>
        </row>
        <row r="1964">
          <cell r="B1964">
            <v>36550</v>
          </cell>
          <cell r="C1964">
            <v>48</v>
          </cell>
          <cell r="D1964">
            <v>38</v>
          </cell>
          <cell r="E1964">
            <v>37</v>
          </cell>
          <cell r="F1964">
            <v>33</v>
          </cell>
          <cell r="G1964">
            <v>31</v>
          </cell>
          <cell r="H1964">
            <v>29</v>
          </cell>
          <cell r="I1964">
            <v>44</v>
          </cell>
          <cell r="J1964">
            <v>37</v>
          </cell>
          <cell r="K1964">
            <v>49</v>
          </cell>
          <cell r="L1964">
            <v>35</v>
          </cell>
          <cell r="M1964">
            <v>50</v>
          </cell>
          <cell r="N1964">
            <v>32</v>
          </cell>
          <cell r="O1964">
            <v>50</v>
          </cell>
          <cell r="P1964">
            <v>35</v>
          </cell>
          <cell r="Q1964">
            <v>49</v>
          </cell>
          <cell r="R1964">
            <v>32</v>
          </cell>
          <cell r="S1964">
            <v>41</v>
          </cell>
          <cell r="T1964">
            <v>31</v>
          </cell>
          <cell r="U1964">
            <v>31</v>
          </cell>
          <cell r="V1964">
            <v>13</v>
          </cell>
          <cell r="W1964">
            <v>34</v>
          </cell>
          <cell r="X1964">
            <v>8</v>
          </cell>
          <cell r="Y1964">
            <v>25</v>
          </cell>
          <cell r="Z1964">
            <v>10</v>
          </cell>
          <cell r="AA1964">
            <v>37</v>
          </cell>
          <cell r="AB1964">
            <v>12</v>
          </cell>
          <cell r="AC1964">
            <v>29</v>
          </cell>
          <cell r="AD1964">
            <v>18</v>
          </cell>
          <cell r="AE1964">
            <v>59</v>
          </cell>
          <cell r="AF1964">
            <v>46</v>
          </cell>
          <cell r="AG1964">
            <v>60</v>
          </cell>
          <cell r="AH1964">
            <v>50</v>
          </cell>
          <cell r="AI1964">
            <v>64</v>
          </cell>
          <cell r="AJ1964">
            <v>58</v>
          </cell>
          <cell r="AK1964">
            <v>60</v>
          </cell>
          <cell r="AL1964">
            <v>51</v>
          </cell>
          <cell r="AM1964">
            <v>63</v>
          </cell>
          <cell r="AN1964">
            <v>57</v>
          </cell>
          <cell r="AO1964">
            <v>64</v>
          </cell>
          <cell r="AP1964">
            <v>58</v>
          </cell>
          <cell r="AQ1964">
            <v>44</v>
          </cell>
          <cell r="AR1964">
            <v>33</v>
          </cell>
          <cell r="AS1964">
            <v>65</v>
          </cell>
          <cell r="AT1964">
            <v>56</v>
          </cell>
          <cell r="AU1964">
            <v>42</v>
          </cell>
          <cell r="AV1964">
            <v>35</v>
          </cell>
          <cell r="AW1964">
            <v>48</v>
          </cell>
          <cell r="AX1964">
            <v>17</v>
          </cell>
          <cell r="AY1964">
            <v>32</v>
          </cell>
          <cell r="AZ1964">
            <v>20</v>
          </cell>
        </row>
        <row r="1965">
          <cell r="B1965">
            <v>36551</v>
          </cell>
          <cell r="C1965">
            <v>44</v>
          </cell>
          <cell r="D1965">
            <v>35</v>
          </cell>
          <cell r="E1965">
            <v>34</v>
          </cell>
          <cell r="F1965">
            <v>25</v>
          </cell>
          <cell r="G1965">
            <v>31</v>
          </cell>
          <cell r="H1965">
            <v>21</v>
          </cell>
          <cell r="I1965">
            <v>48</v>
          </cell>
          <cell r="J1965">
            <v>37</v>
          </cell>
          <cell r="K1965">
            <v>48</v>
          </cell>
          <cell r="L1965">
            <v>35</v>
          </cell>
          <cell r="M1965">
            <v>47</v>
          </cell>
          <cell r="N1965">
            <v>30</v>
          </cell>
          <cell r="O1965">
            <v>46</v>
          </cell>
          <cell r="P1965">
            <v>28</v>
          </cell>
          <cell r="Q1965">
            <v>43</v>
          </cell>
          <cell r="R1965">
            <v>27</v>
          </cell>
          <cell r="S1965">
            <v>35</v>
          </cell>
          <cell r="T1965">
            <v>26</v>
          </cell>
          <cell r="U1965">
            <v>40</v>
          </cell>
          <cell r="V1965">
            <v>25</v>
          </cell>
          <cell r="W1965">
            <v>42</v>
          </cell>
          <cell r="X1965">
            <v>21</v>
          </cell>
          <cell r="Y1965">
            <v>43</v>
          </cell>
          <cell r="Z1965">
            <v>18</v>
          </cell>
          <cell r="AA1965">
            <v>41</v>
          </cell>
          <cell r="AB1965">
            <v>13</v>
          </cell>
          <cell r="AC1965">
            <v>42</v>
          </cell>
          <cell r="AD1965">
            <v>19</v>
          </cell>
          <cell r="AE1965">
            <v>59</v>
          </cell>
          <cell r="AF1965">
            <v>44</v>
          </cell>
          <cell r="AG1965">
            <v>56</v>
          </cell>
          <cell r="AH1965">
            <v>47</v>
          </cell>
          <cell r="AI1965">
            <v>69</v>
          </cell>
          <cell r="AJ1965">
            <v>49</v>
          </cell>
          <cell r="AK1965">
            <v>54</v>
          </cell>
          <cell r="AL1965">
            <v>47</v>
          </cell>
          <cell r="AM1965">
            <v>66</v>
          </cell>
          <cell r="AN1965">
            <v>53</v>
          </cell>
          <cell r="AO1965">
            <v>62</v>
          </cell>
          <cell r="AP1965">
            <v>53</v>
          </cell>
          <cell r="AQ1965">
            <v>47</v>
          </cell>
          <cell r="AR1965">
            <v>30</v>
          </cell>
          <cell r="AS1965">
            <v>66</v>
          </cell>
          <cell r="AT1965">
            <v>53</v>
          </cell>
          <cell r="AU1965">
            <v>45</v>
          </cell>
          <cell r="AV1965">
            <v>33</v>
          </cell>
          <cell r="AW1965">
            <v>43</v>
          </cell>
          <cell r="AX1965">
            <v>37</v>
          </cell>
          <cell r="AY1965">
            <v>39</v>
          </cell>
          <cell r="AZ1965">
            <v>20</v>
          </cell>
        </row>
        <row r="1966">
          <cell r="B1966">
            <v>36552</v>
          </cell>
          <cell r="C1966">
            <v>47</v>
          </cell>
          <cell r="D1966">
            <v>35</v>
          </cell>
          <cell r="E1966">
            <v>39</v>
          </cell>
          <cell r="F1966">
            <v>19</v>
          </cell>
          <cell r="G1966">
            <v>28</v>
          </cell>
          <cell r="H1966">
            <v>24</v>
          </cell>
          <cell r="I1966">
            <v>42</v>
          </cell>
          <cell r="J1966">
            <v>31</v>
          </cell>
          <cell r="K1966">
            <v>43</v>
          </cell>
          <cell r="L1966">
            <v>30</v>
          </cell>
          <cell r="M1966">
            <v>42</v>
          </cell>
          <cell r="N1966">
            <v>31</v>
          </cell>
          <cell r="O1966">
            <v>42</v>
          </cell>
          <cell r="P1966">
            <v>27</v>
          </cell>
          <cell r="Q1966">
            <v>35</v>
          </cell>
          <cell r="R1966">
            <v>21</v>
          </cell>
          <cell r="S1966">
            <v>30</v>
          </cell>
          <cell r="T1966">
            <v>22</v>
          </cell>
          <cell r="U1966">
            <v>31</v>
          </cell>
          <cell r="V1966">
            <v>24</v>
          </cell>
          <cell r="W1966">
            <v>29</v>
          </cell>
          <cell r="X1966">
            <v>16</v>
          </cell>
          <cell r="Y1966">
            <v>36</v>
          </cell>
          <cell r="Z1966">
            <v>21</v>
          </cell>
          <cell r="AA1966">
            <v>30</v>
          </cell>
          <cell r="AB1966">
            <v>21</v>
          </cell>
          <cell r="AC1966">
            <v>32</v>
          </cell>
          <cell r="AD1966">
            <v>16</v>
          </cell>
          <cell r="AE1966">
            <v>58</v>
          </cell>
          <cell r="AF1966">
            <v>40</v>
          </cell>
          <cell r="AG1966">
            <v>60</v>
          </cell>
          <cell r="AH1966">
            <v>45</v>
          </cell>
          <cell r="AI1966">
            <v>65</v>
          </cell>
          <cell r="AJ1966">
            <v>47</v>
          </cell>
          <cell r="AK1966">
            <v>58</v>
          </cell>
          <cell r="AL1966">
            <v>46</v>
          </cell>
          <cell r="AM1966">
            <v>65</v>
          </cell>
          <cell r="AN1966">
            <v>48</v>
          </cell>
          <cell r="AO1966">
            <v>64</v>
          </cell>
          <cell r="AP1966">
            <v>47</v>
          </cell>
          <cell r="AQ1966">
            <v>43</v>
          </cell>
          <cell r="AR1966">
            <v>27</v>
          </cell>
          <cell r="AS1966">
            <v>66</v>
          </cell>
          <cell r="AT1966">
            <v>45</v>
          </cell>
          <cell r="AU1966">
            <v>36</v>
          </cell>
          <cell r="AV1966">
            <v>24</v>
          </cell>
          <cell r="AW1966">
            <v>42</v>
          </cell>
          <cell r="AX1966">
            <v>29</v>
          </cell>
          <cell r="AY1966">
            <v>31</v>
          </cell>
          <cell r="AZ1966">
            <v>21</v>
          </cell>
        </row>
        <row r="1967">
          <cell r="B1967">
            <v>36553</v>
          </cell>
          <cell r="C1967">
            <v>48</v>
          </cell>
          <cell r="D1967">
            <v>29</v>
          </cell>
          <cell r="E1967">
            <v>31</v>
          </cell>
          <cell r="F1967">
            <v>12</v>
          </cell>
          <cell r="G1967">
            <v>31</v>
          </cell>
          <cell r="H1967">
            <v>11</v>
          </cell>
          <cell r="I1967">
            <v>48</v>
          </cell>
          <cell r="J1967">
            <v>28</v>
          </cell>
          <cell r="K1967">
            <v>51</v>
          </cell>
          <cell r="L1967">
            <v>24</v>
          </cell>
          <cell r="M1967">
            <v>43</v>
          </cell>
          <cell r="N1967">
            <v>27</v>
          </cell>
          <cell r="O1967">
            <v>54</v>
          </cell>
          <cell r="P1967">
            <v>24</v>
          </cell>
          <cell r="Q1967">
            <v>35</v>
          </cell>
          <cell r="R1967">
            <v>21</v>
          </cell>
          <cell r="S1967">
            <v>30</v>
          </cell>
          <cell r="T1967">
            <v>22</v>
          </cell>
          <cell r="U1967">
            <v>33</v>
          </cell>
          <cell r="V1967">
            <v>12</v>
          </cell>
          <cell r="W1967">
            <v>29</v>
          </cell>
          <cell r="X1967">
            <v>16</v>
          </cell>
          <cell r="Y1967">
            <v>34</v>
          </cell>
          <cell r="Z1967">
            <v>20</v>
          </cell>
          <cell r="AA1967">
            <v>30</v>
          </cell>
          <cell r="AB1967">
            <v>21</v>
          </cell>
          <cell r="AC1967">
            <v>32</v>
          </cell>
          <cell r="AD1967">
            <v>16</v>
          </cell>
          <cell r="AE1967">
            <v>57</v>
          </cell>
          <cell r="AF1967">
            <v>35</v>
          </cell>
          <cell r="AG1967">
            <v>55</v>
          </cell>
          <cell r="AH1967">
            <v>42</v>
          </cell>
          <cell r="AI1967">
            <v>69</v>
          </cell>
          <cell r="AJ1967">
            <v>45</v>
          </cell>
          <cell r="AK1967">
            <v>60</v>
          </cell>
          <cell r="AL1967">
            <v>41</v>
          </cell>
          <cell r="AM1967">
            <v>70</v>
          </cell>
          <cell r="AN1967">
            <v>48</v>
          </cell>
          <cell r="AO1967">
            <v>61</v>
          </cell>
          <cell r="AP1967">
            <v>47</v>
          </cell>
          <cell r="AQ1967">
            <v>42</v>
          </cell>
          <cell r="AR1967">
            <v>23</v>
          </cell>
          <cell r="AS1967">
            <v>58</v>
          </cell>
          <cell r="AT1967">
            <v>38</v>
          </cell>
          <cell r="AU1967">
            <v>36</v>
          </cell>
          <cell r="AV1967">
            <v>24</v>
          </cell>
          <cell r="AW1967">
            <v>42</v>
          </cell>
          <cell r="AX1967">
            <v>29</v>
          </cell>
          <cell r="AY1967">
            <v>31</v>
          </cell>
          <cell r="AZ1967">
            <v>8</v>
          </cell>
        </row>
        <row r="1968">
          <cell r="B1968">
            <v>36554</v>
          </cell>
          <cell r="C1968">
            <v>52</v>
          </cell>
          <cell r="D1968">
            <v>34</v>
          </cell>
          <cell r="E1968">
            <v>34</v>
          </cell>
          <cell r="F1968">
            <v>18</v>
          </cell>
          <cell r="G1968">
            <v>29</v>
          </cell>
          <cell r="H1968">
            <v>9</v>
          </cell>
          <cell r="I1968">
            <v>44</v>
          </cell>
          <cell r="J1968">
            <v>33</v>
          </cell>
          <cell r="K1968">
            <v>48</v>
          </cell>
          <cell r="L1968">
            <v>25</v>
          </cell>
          <cell r="M1968">
            <v>44</v>
          </cell>
          <cell r="N1968">
            <v>26</v>
          </cell>
          <cell r="O1968">
            <v>55</v>
          </cell>
          <cell r="P1968">
            <v>26</v>
          </cell>
          <cell r="Q1968">
            <v>36</v>
          </cell>
          <cell r="R1968">
            <v>21</v>
          </cell>
          <cell r="S1968">
            <v>27</v>
          </cell>
          <cell r="T1968">
            <v>13</v>
          </cell>
          <cell r="U1968">
            <v>30</v>
          </cell>
          <cell r="V1968">
            <v>4</v>
          </cell>
          <cell r="W1968">
            <v>34</v>
          </cell>
          <cell r="X1968">
            <v>15</v>
          </cell>
          <cell r="Y1968">
            <v>30</v>
          </cell>
          <cell r="Z1968">
            <v>13</v>
          </cell>
          <cell r="AA1968">
            <v>20</v>
          </cell>
          <cell r="AB1968">
            <v>-13</v>
          </cell>
          <cell r="AC1968">
            <v>27</v>
          </cell>
          <cell r="AD1968">
            <v>9</v>
          </cell>
          <cell r="AE1968">
            <v>59</v>
          </cell>
          <cell r="AF1968">
            <v>39</v>
          </cell>
          <cell r="AG1968">
            <v>59</v>
          </cell>
          <cell r="AH1968">
            <v>45</v>
          </cell>
          <cell r="AI1968">
            <v>63</v>
          </cell>
          <cell r="AJ1968">
            <v>50</v>
          </cell>
          <cell r="AK1968">
            <v>62</v>
          </cell>
          <cell r="AL1968">
            <v>38</v>
          </cell>
          <cell r="AM1968">
            <v>63</v>
          </cell>
          <cell r="AN1968">
            <v>47</v>
          </cell>
          <cell r="AO1968">
            <v>61</v>
          </cell>
          <cell r="AP1968">
            <v>47</v>
          </cell>
          <cell r="AQ1968">
            <v>43</v>
          </cell>
          <cell r="AR1968">
            <v>21</v>
          </cell>
          <cell r="AS1968">
            <v>54</v>
          </cell>
          <cell r="AT1968">
            <v>32</v>
          </cell>
          <cell r="AU1968">
            <v>38</v>
          </cell>
          <cell r="AV1968">
            <v>19</v>
          </cell>
          <cell r="AW1968">
            <v>38</v>
          </cell>
          <cell r="AX1968">
            <v>22</v>
          </cell>
          <cell r="AY1968">
            <v>28</v>
          </cell>
          <cell r="AZ1968">
            <v>4</v>
          </cell>
        </row>
        <row r="1969">
          <cell r="B1969">
            <v>36555</v>
          </cell>
          <cell r="C1969">
            <v>47</v>
          </cell>
          <cell r="D1969">
            <v>39</v>
          </cell>
          <cell r="E1969">
            <v>33</v>
          </cell>
          <cell r="F1969">
            <v>27</v>
          </cell>
          <cell r="G1969">
            <v>31</v>
          </cell>
          <cell r="H1969">
            <v>11</v>
          </cell>
          <cell r="I1969">
            <v>41</v>
          </cell>
          <cell r="J1969">
            <v>35</v>
          </cell>
          <cell r="K1969">
            <v>48</v>
          </cell>
          <cell r="L1969">
            <v>25</v>
          </cell>
          <cell r="M1969">
            <v>41</v>
          </cell>
          <cell r="N1969">
            <v>27</v>
          </cell>
          <cell r="O1969">
            <v>54</v>
          </cell>
          <cell r="P1969">
            <v>35</v>
          </cell>
          <cell r="Q1969">
            <v>42</v>
          </cell>
          <cell r="R1969">
            <v>20</v>
          </cell>
          <cell r="S1969">
            <v>32</v>
          </cell>
          <cell r="T1969">
            <v>7</v>
          </cell>
          <cell r="U1969">
            <v>28</v>
          </cell>
          <cell r="V1969">
            <v>0</v>
          </cell>
          <cell r="W1969">
            <v>36</v>
          </cell>
          <cell r="X1969">
            <v>12</v>
          </cell>
          <cell r="Y1969">
            <v>32</v>
          </cell>
          <cell r="Z1969">
            <v>11</v>
          </cell>
          <cell r="AA1969">
            <v>26</v>
          </cell>
          <cell r="AB1969">
            <v>-13</v>
          </cell>
          <cell r="AC1969">
            <v>35</v>
          </cell>
          <cell r="AD1969">
            <v>6</v>
          </cell>
          <cell r="AE1969">
            <v>56</v>
          </cell>
          <cell r="AF1969">
            <v>48</v>
          </cell>
          <cell r="AG1969">
            <v>57</v>
          </cell>
          <cell r="AH1969">
            <v>52</v>
          </cell>
          <cell r="AI1969">
            <v>65</v>
          </cell>
          <cell r="AJ1969">
            <v>53</v>
          </cell>
          <cell r="AK1969">
            <v>53</v>
          </cell>
          <cell r="AL1969">
            <v>47</v>
          </cell>
          <cell r="AM1969">
            <v>59</v>
          </cell>
          <cell r="AN1969">
            <v>11</v>
          </cell>
          <cell r="AO1969">
            <v>62</v>
          </cell>
          <cell r="AP1969">
            <v>52</v>
          </cell>
          <cell r="AQ1969">
            <v>45</v>
          </cell>
          <cell r="AR1969">
            <v>24</v>
          </cell>
          <cell r="AS1969">
            <v>53</v>
          </cell>
          <cell r="AT1969">
            <v>35</v>
          </cell>
          <cell r="AU1969">
            <v>42</v>
          </cell>
          <cell r="AV1969">
            <v>20</v>
          </cell>
          <cell r="AW1969">
            <v>41</v>
          </cell>
          <cell r="AX1969">
            <v>21</v>
          </cell>
          <cell r="AY1969">
            <v>36</v>
          </cell>
          <cell r="AZ1969">
            <v>10</v>
          </cell>
        </row>
        <row r="1970">
          <cell r="B1970">
            <v>36556</v>
          </cell>
          <cell r="C1970">
            <v>50</v>
          </cell>
          <cell r="D1970">
            <v>38</v>
          </cell>
          <cell r="E1970">
            <v>30</v>
          </cell>
          <cell r="F1970">
            <v>20</v>
          </cell>
          <cell r="G1970">
            <v>31</v>
          </cell>
          <cell r="H1970">
            <v>14</v>
          </cell>
          <cell r="I1970">
            <v>44</v>
          </cell>
          <cell r="J1970">
            <v>34</v>
          </cell>
          <cell r="K1970">
            <v>47</v>
          </cell>
          <cell r="L1970">
            <v>38</v>
          </cell>
          <cell r="M1970">
            <v>51</v>
          </cell>
          <cell r="N1970">
            <v>35</v>
          </cell>
          <cell r="O1970">
            <v>46</v>
          </cell>
          <cell r="P1970">
            <v>32</v>
          </cell>
          <cell r="Q1970">
            <v>42</v>
          </cell>
          <cell r="R1970">
            <v>30</v>
          </cell>
          <cell r="S1970">
            <v>26</v>
          </cell>
          <cell r="T1970">
            <v>13</v>
          </cell>
          <cell r="U1970">
            <v>34</v>
          </cell>
          <cell r="V1970">
            <v>1</v>
          </cell>
          <cell r="W1970">
            <v>39</v>
          </cell>
          <cell r="X1970">
            <v>12</v>
          </cell>
          <cell r="Y1970">
            <v>35</v>
          </cell>
          <cell r="Z1970">
            <v>14</v>
          </cell>
          <cell r="AA1970">
            <v>32</v>
          </cell>
          <cell r="AB1970">
            <v>9</v>
          </cell>
          <cell r="AC1970">
            <v>42</v>
          </cell>
          <cell r="AD1970">
            <v>8</v>
          </cell>
          <cell r="AE1970">
            <v>55</v>
          </cell>
          <cell r="AF1970">
            <v>48</v>
          </cell>
          <cell r="AG1970">
            <v>55</v>
          </cell>
          <cell r="AH1970">
            <v>50</v>
          </cell>
          <cell r="AI1970">
            <v>58</v>
          </cell>
          <cell r="AJ1970">
            <v>46</v>
          </cell>
          <cell r="AK1970">
            <v>59</v>
          </cell>
          <cell r="AL1970">
            <v>48</v>
          </cell>
          <cell r="AM1970">
            <v>64</v>
          </cell>
          <cell r="AN1970">
            <v>55</v>
          </cell>
          <cell r="AO1970">
            <v>61</v>
          </cell>
          <cell r="AP1970">
            <v>56</v>
          </cell>
          <cell r="AQ1970">
            <v>42</v>
          </cell>
          <cell r="AR1970">
            <v>33</v>
          </cell>
          <cell r="AS1970">
            <v>63</v>
          </cell>
          <cell r="AT1970">
            <v>47</v>
          </cell>
          <cell r="AU1970">
            <v>32</v>
          </cell>
          <cell r="AV1970">
            <v>27</v>
          </cell>
          <cell r="AW1970">
            <v>32</v>
          </cell>
          <cell r="AX1970">
            <v>24</v>
          </cell>
          <cell r="AY1970">
            <v>41</v>
          </cell>
          <cell r="AZ1970">
            <v>17</v>
          </cell>
        </row>
        <row r="1971">
          <cell r="B1971">
            <v>36557</v>
          </cell>
          <cell r="C1971">
            <v>49</v>
          </cell>
          <cell r="D1971">
            <v>41</v>
          </cell>
          <cell r="E1971">
            <v>36</v>
          </cell>
          <cell r="F1971">
            <v>28</v>
          </cell>
          <cell r="G1971">
            <v>41</v>
          </cell>
          <cell r="H1971">
            <v>27</v>
          </cell>
          <cell r="I1971">
            <v>55</v>
          </cell>
          <cell r="J1971">
            <v>38</v>
          </cell>
          <cell r="K1971">
            <v>55</v>
          </cell>
          <cell r="L1971">
            <v>43</v>
          </cell>
          <cell r="M1971">
            <v>57</v>
          </cell>
          <cell r="N1971">
            <v>46</v>
          </cell>
          <cell r="O1971">
            <v>54</v>
          </cell>
          <cell r="P1971">
            <v>42</v>
          </cell>
          <cell r="Q1971">
            <v>47</v>
          </cell>
          <cell r="R1971">
            <v>34</v>
          </cell>
          <cell r="S1971">
            <v>39</v>
          </cell>
          <cell r="T1971">
            <v>20</v>
          </cell>
          <cell r="U1971">
            <v>54</v>
          </cell>
          <cell r="V1971">
            <v>11</v>
          </cell>
          <cell r="W1971">
            <v>54</v>
          </cell>
          <cell r="X1971">
            <v>27</v>
          </cell>
          <cell r="Y1971">
            <v>42</v>
          </cell>
          <cell r="Z1971">
            <v>17</v>
          </cell>
          <cell r="AA1971">
            <v>37</v>
          </cell>
          <cell r="AB1971">
            <v>-1</v>
          </cell>
          <cell r="AC1971">
            <v>45</v>
          </cell>
          <cell r="AD1971">
            <v>13</v>
          </cell>
          <cell r="AE1971">
            <v>61</v>
          </cell>
          <cell r="AF1971">
            <v>47</v>
          </cell>
          <cell r="AG1971">
            <v>61</v>
          </cell>
          <cell r="AH1971">
            <v>51</v>
          </cell>
          <cell r="AI1971">
            <v>65</v>
          </cell>
          <cell r="AJ1971">
            <v>52</v>
          </cell>
          <cell r="AK1971">
            <v>64</v>
          </cell>
          <cell r="AL1971">
            <v>43</v>
          </cell>
          <cell r="AM1971">
            <v>77</v>
          </cell>
          <cell r="AN1971">
            <v>49</v>
          </cell>
          <cell r="AO1971">
            <v>72</v>
          </cell>
          <cell r="AP1971">
            <v>51</v>
          </cell>
          <cell r="AQ1971">
            <v>55</v>
          </cell>
          <cell r="AR1971">
            <v>31</v>
          </cell>
          <cell r="AS1971">
            <v>62</v>
          </cell>
          <cell r="AT1971">
            <v>46</v>
          </cell>
          <cell r="AU1971">
            <v>38</v>
          </cell>
          <cell r="AV1971">
            <v>17</v>
          </cell>
          <cell r="AW1971">
            <v>42</v>
          </cell>
          <cell r="AX1971">
            <v>23</v>
          </cell>
          <cell r="AY1971">
            <v>46</v>
          </cell>
          <cell r="AZ1971">
            <v>17</v>
          </cell>
        </row>
        <row r="1972">
          <cell r="B1972">
            <v>36558</v>
          </cell>
          <cell r="C1972">
            <v>99</v>
          </cell>
          <cell r="D1972">
            <v>38</v>
          </cell>
          <cell r="E1972">
            <v>43</v>
          </cell>
          <cell r="F1972">
            <v>33</v>
          </cell>
          <cell r="G1972">
            <v>40</v>
          </cell>
          <cell r="H1972">
            <v>31</v>
          </cell>
          <cell r="I1972">
            <v>50</v>
          </cell>
          <cell r="J1972">
            <v>42</v>
          </cell>
          <cell r="K1972">
            <v>49</v>
          </cell>
          <cell r="L1972">
            <v>40</v>
          </cell>
          <cell r="M1972">
            <v>50</v>
          </cell>
          <cell r="N1972">
            <v>44</v>
          </cell>
          <cell r="O1972">
            <v>61</v>
          </cell>
          <cell r="P1972">
            <v>38</v>
          </cell>
          <cell r="Q1972">
            <v>52</v>
          </cell>
          <cell r="R1972">
            <v>32</v>
          </cell>
          <cell r="S1972">
            <v>49</v>
          </cell>
          <cell r="T1972">
            <v>25</v>
          </cell>
          <cell r="U1972">
            <v>53</v>
          </cell>
          <cell r="V1972">
            <v>36</v>
          </cell>
          <cell r="W1972">
            <v>47</v>
          </cell>
          <cell r="X1972">
            <v>26</v>
          </cell>
          <cell r="Y1972">
            <v>48</v>
          </cell>
          <cell r="Z1972">
            <v>33</v>
          </cell>
          <cell r="AA1972">
            <v>45</v>
          </cell>
          <cell r="AB1972">
            <v>25</v>
          </cell>
          <cell r="AC1972">
            <v>59</v>
          </cell>
          <cell r="AD1972">
            <v>34</v>
          </cell>
          <cell r="AE1972">
            <v>64</v>
          </cell>
          <cell r="AF1972">
            <v>42</v>
          </cell>
          <cell r="AG1972">
            <v>62</v>
          </cell>
          <cell r="AH1972">
            <v>50</v>
          </cell>
          <cell r="AI1972">
            <v>78</v>
          </cell>
          <cell r="AJ1972">
            <v>50</v>
          </cell>
          <cell r="AK1972">
            <v>71</v>
          </cell>
          <cell r="AL1972">
            <v>42</v>
          </cell>
          <cell r="AM1972">
            <v>79</v>
          </cell>
          <cell r="AN1972">
            <v>55</v>
          </cell>
          <cell r="AO1972">
            <v>83</v>
          </cell>
          <cell r="AP1972">
            <v>57</v>
          </cell>
          <cell r="AQ1972">
            <v>60</v>
          </cell>
          <cell r="AR1972">
            <v>26</v>
          </cell>
          <cell r="AS1972">
            <v>66</v>
          </cell>
          <cell r="AT1972">
            <v>38</v>
          </cell>
          <cell r="AU1972">
            <v>41</v>
          </cell>
          <cell r="AV1972">
            <v>22</v>
          </cell>
          <cell r="AW1972">
            <v>45</v>
          </cell>
          <cell r="AX1972">
            <v>24</v>
          </cell>
          <cell r="AY1972">
            <v>62</v>
          </cell>
          <cell r="AZ1972">
            <v>33</v>
          </cell>
        </row>
        <row r="1973">
          <cell r="B1973">
            <v>36559</v>
          </cell>
          <cell r="C1973">
            <v>99</v>
          </cell>
          <cell r="D1973">
            <v>40</v>
          </cell>
          <cell r="E1973">
            <v>46</v>
          </cell>
          <cell r="F1973">
            <v>36</v>
          </cell>
          <cell r="G1973">
            <v>43</v>
          </cell>
          <cell r="H1973">
            <v>29</v>
          </cell>
          <cell r="I1973">
            <v>57</v>
          </cell>
          <cell r="J1973">
            <v>46</v>
          </cell>
          <cell r="K1973">
            <v>61</v>
          </cell>
          <cell r="L1973">
            <v>33</v>
          </cell>
          <cell r="M1973">
            <v>50</v>
          </cell>
          <cell r="N1973">
            <v>34</v>
          </cell>
          <cell r="O1973">
            <v>58</v>
          </cell>
          <cell r="P1973">
            <v>35</v>
          </cell>
          <cell r="Q1973">
            <v>49</v>
          </cell>
          <cell r="R1973">
            <v>29</v>
          </cell>
          <cell r="S1973">
            <v>45</v>
          </cell>
          <cell r="T1973">
            <v>22</v>
          </cell>
          <cell r="U1973">
            <v>39</v>
          </cell>
          <cell r="V1973">
            <v>17</v>
          </cell>
          <cell r="W1973">
            <v>34</v>
          </cell>
          <cell r="X1973">
            <v>15</v>
          </cell>
          <cell r="Y1973">
            <v>35</v>
          </cell>
          <cell r="Z1973">
            <v>22</v>
          </cell>
          <cell r="AA1973">
            <v>32</v>
          </cell>
          <cell r="AB1973">
            <v>6</v>
          </cell>
          <cell r="AC1973">
            <v>46</v>
          </cell>
          <cell r="AD1973">
            <v>15</v>
          </cell>
          <cell r="AE1973">
            <v>60</v>
          </cell>
          <cell r="AF1973">
            <v>44</v>
          </cell>
          <cell r="AG1973">
            <v>64</v>
          </cell>
          <cell r="AH1973">
            <v>50</v>
          </cell>
          <cell r="AI1973">
            <v>74</v>
          </cell>
          <cell r="AJ1973">
            <v>48</v>
          </cell>
          <cell r="AK1973">
            <v>77</v>
          </cell>
          <cell r="AL1973">
            <v>44</v>
          </cell>
          <cell r="AM1973">
            <v>75</v>
          </cell>
          <cell r="AN1973">
            <v>50</v>
          </cell>
          <cell r="AO1973">
            <v>76</v>
          </cell>
          <cell r="AP1973">
            <v>50</v>
          </cell>
          <cell r="AQ1973">
            <v>56</v>
          </cell>
          <cell r="AR1973">
            <v>26</v>
          </cell>
          <cell r="AS1973">
            <v>67</v>
          </cell>
          <cell r="AT1973">
            <v>40</v>
          </cell>
          <cell r="AU1973">
            <v>40</v>
          </cell>
          <cell r="AV1973">
            <v>21</v>
          </cell>
          <cell r="AW1973">
            <v>50</v>
          </cell>
          <cell r="AX1973">
            <v>25</v>
          </cell>
          <cell r="AY1973">
            <v>55</v>
          </cell>
          <cell r="AZ1973">
            <v>23</v>
          </cell>
        </row>
        <row r="1974">
          <cell r="B1974">
            <v>36560</v>
          </cell>
          <cell r="C1974">
            <v>99</v>
          </cell>
          <cell r="D1974">
            <v>40</v>
          </cell>
          <cell r="E1974">
            <v>46</v>
          </cell>
          <cell r="F1974">
            <v>25</v>
          </cell>
          <cell r="G1974">
            <v>39</v>
          </cell>
          <cell r="H1974">
            <v>29</v>
          </cell>
          <cell r="I1974">
            <v>52</v>
          </cell>
          <cell r="J1974">
            <v>39</v>
          </cell>
          <cell r="K1974">
            <v>54</v>
          </cell>
          <cell r="L1974">
            <v>39</v>
          </cell>
          <cell r="M1974">
            <v>52</v>
          </cell>
          <cell r="N1974">
            <v>36</v>
          </cell>
          <cell r="O1974">
            <v>54</v>
          </cell>
          <cell r="P1974">
            <v>36</v>
          </cell>
          <cell r="Q1974">
            <v>51</v>
          </cell>
          <cell r="R1974">
            <v>31</v>
          </cell>
          <cell r="S1974">
            <v>49</v>
          </cell>
          <cell r="T1974">
            <v>23</v>
          </cell>
          <cell r="U1974">
            <v>30</v>
          </cell>
          <cell r="V1974">
            <v>8</v>
          </cell>
          <cell r="W1974">
            <v>34</v>
          </cell>
          <cell r="X1974">
            <v>10</v>
          </cell>
          <cell r="Y1974">
            <v>33</v>
          </cell>
          <cell r="Z1974">
            <v>12</v>
          </cell>
          <cell r="AA1974">
            <v>30</v>
          </cell>
          <cell r="AB1974">
            <v>2</v>
          </cell>
          <cell r="AC1974">
            <v>34</v>
          </cell>
          <cell r="AD1974">
            <v>6</v>
          </cell>
          <cell r="AE1974">
            <v>58</v>
          </cell>
          <cell r="AF1974">
            <v>44</v>
          </cell>
          <cell r="AG1974">
            <v>61</v>
          </cell>
          <cell r="AH1974">
            <v>50</v>
          </cell>
          <cell r="AI1974">
            <v>64</v>
          </cell>
          <cell r="AJ1974">
            <v>51</v>
          </cell>
          <cell r="AK1974">
            <v>63</v>
          </cell>
          <cell r="AL1974">
            <v>52</v>
          </cell>
          <cell r="AM1974">
            <v>64</v>
          </cell>
          <cell r="AN1974">
            <v>54</v>
          </cell>
          <cell r="AO1974">
            <v>64</v>
          </cell>
          <cell r="AP1974">
            <v>52</v>
          </cell>
          <cell r="AQ1974">
            <v>52</v>
          </cell>
          <cell r="AR1974">
            <v>36</v>
          </cell>
          <cell r="AS1974">
            <v>66</v>
          </cell>
          <cell r="AT1974">
            <v>45</v>
          </cell>
          <cell r="AU1974">
            <v>49</v>
          </cell>
          <cell r="AV1974">
            <v>25</v>
          </cell>
          <cell r="AW1974">
            <v>46</v>
          </cell>
          <cell r="AX1974">
            <v>27</v>
          </cell>
          <cell r="AY1974">
            <v>40</v>
          </cell>
          <cell r="AZ1974">
            <v>18</v>
          </cell>
        </row>
        <row r="1975">
          <cell r="B1975">
            <v>36561</v>
          </cell>
          <cell r="C1975">
            <v>99</v>
          </cell>
          <cell r="D1975">
            <v>43</v>
          </cell>
          <cell r="E1975">
            <v>43</v>
          </cell>
          <cell r="F1975">
            <v>31</v>
          </cell>
          <cell r="G1975">
            <v>35</v>
          </cell>
          <cell r="H1975">
            <v>31</v>
          </cell>
          <cell r="I1975">
            <v>50</v>
          </cell>
          <cell r="J1975">
            <v>40</v>
          </cell>
          <cell r="K1975">
            <v>51</v>
          </cell>
          <cell r="L1975">
            <v>41</v>
          </cell>
          <cell r="M1975">
            <v>50</v>
          </cell>
          <cell r="N1975">
            <v>39</v>
          </cell>
          <cell r="O1975">
            <v>52</v>
          </cell>
          <cell r="P1975">
            <v>37</v>
          </cell>
          <cell r="Q1975">
            <v>54</v>
          </cell>
          <cell r="R1975">
            <v>31</v>
          </cell>
          <cell r="S1975">
            <v>45</v>
          </cell>
          <cell r="T1975">
            <v>21</v>
          </cell>
          <cell r="U1975">
            <v>51</v>
          </cell>
          <cell r="V1975">
            <v>25</v>
          </cell>
          <cell r="W1975">
            <v>50</v>
          </cell>
          <cell r="X1975">
            <v>28</v>
          </cell>
          <cell r="Y1975">
            <v>56</v>
          </cell>
          <cell r="Z1975">
            <v>30</v>
          </cell>
          <cell r="AA1975">
            <v>46</v>
          </cell>
          <cell r="AB1975">
            <v>28</v>
          </cell>
          <cell r="AC1975">
            <v>50</v>
          </cell>
          <cell r="AD1975">
            <v>24</v>
          </cell>
          <cell r="AE1975">
            <v>64</v>
          </cell>
          <cell r="AF1975">
            <v>43</v>
          </cell>
          <cell r="AG1975">
            <v>61</v>
          </cell>
          <cell r="AH1975">
            <v>48</v>
          </cell>
          <cell r="AI1975">
            <v>76</v>
          </cell>
          <cell r="AJ1975">
            <v>47</v>
          </cell>
          <cell r="AK1975">
            <v>68</v>
          </cell>
          <cell r="AL1975">
            <v>43</v>
          </cell>
          <cell r="AM1975">
            <v>70</v>
          </cell>
          <cell r="AN1975">
            <v>48</v>
          </cell>
          <cell r="AO1975">
            <v>74</v>
          </cell>
          <cell r="AP1975">
            <v>53</v>
          </cell>
          <cell r="AQ1975">
            <v>59</v>
          </cell>
          <cell r="AR1975">
            <v>27</v>
          </cell>
          <cell r="AS1975">
            <v>69</v>
          </cell>
          <cell r="AT1975">
            <v>41</v>
          </cell>
          <cell r="AU1975">
            <v>50</v>
          </cell>
          <cell r="AV1975">
            <v>28</v>
          </cell>
          <cell r="AW1975">
            <v>55</v>
          </cell>
          <cell r="AX1975">
            <v>25</v>
          </cell>
          <cell r="AY1975">
            <v>59</v>
          </cell>
          <cell r="AZ1975">
            <v>31</v>
          </cell>
        </row>
        <row r="1976">
          <cell r="B1976">
            <v>36562</v>
          </cell>
          <cell r="C1976">
            <v>99</v>
          </cell>
          <cell r="D1976">
            <v>43</v>
          </cell>
          <cell r="E1976">
            <v>43</v>
          </cell>
          <cell r="F1976">
            <v>31</v>
          </cell>
          <cell r="G1976">
            <v>35</v>
          </cell>
          <cell r="H1976">
            <v>31</v>
          </cell>
          <cell r="I1976">
            <v>50</v>
          </cell>
          <cell r="J1976">
            <v>40</v>
          </cell>
          <cell r="K1976">
            <v>51</v>
          </cell>
          <cell r="L1976">
            <v>41</v>
          </cell>
          <cell r="M1976">
            <v>50</v>
          </cell>
          <cell r="N1976">
            <v>39</v>
          </cell>
          <cell r="O1976">
            <v>52</v>
          </cell>
          <cell r="P1976">
            <v>37</v>
          </cell>
          <cell r="Q1976">
            <v>54</v>
          </cell>
          <cell r="R1976">
            <v>31</v>
          </cell>
          <cell r="S1976">
            <v>45</v>
          </cell>
          <cell r="T1976">
            <v>21</v>
          </cell>
          <cell r="U1976">
            <v>51</v>
          </cell>
          <cell r="V1976">
            <v>25</v>
          </cell>
          <cell r="W1976">
            <v>50</v>
          </cell>
          <cell r="X1976">
            <v>28</v>
          </cell>
          <cell r="Y1976">
            <v>56</v>
          </cell>
          <cell r="Z1976">
            <v>30</v>
          </cell>
          <cell r="AA1976">
            <v>46</v>
          </cell>
          <cell r="AB1976">
            <v>28</v>
          </cell>
          <cell r="AC1976">
            <v>50</v>
          </cell>
          <cell r="AD1976">
            <v>24</v>
          </cell>
          <cell r="AE1976">
            <v>64</v>
          </cell>
          <cell r="AF1976">
            <v>43</v>
          </cell>
          <cell r="AG1976">
            <v>61</v>
          </cell>
          <cell r="AH1976">
            <v>48</v>
          </cell>
          <cell r="AI1976">
            <v>76</v>
          </cell>
          <cell r="AJ1976">
            <v>47</v>
          </cell>
          <cell r="AK1976">
            <v>68</v>
          </cell>
          <cell r="AL1976">
            <v>43</v>
          </cell>
          <cell r="AM1976">
            <v>70</v>
          </cell>
          <cell r="AN1976">
            <v>48</v>
          </cell>
          <cell r="AO1976">
            <v>74</v>
          </cell>
          <cell r="AP1976">
            <v>53</v>
          </cell>
          <cell r="AQ1976">
            <v>59</v>
          </cell>
          <cell r="AR1976">
            <v>27</v>
          </cell>
          <cell r="AS1976">
            <v>69</v>
          </cell>
          <cell r="AT1976">
            <v>41</v>
          </cell>
          <cell r="AU1976">
            <v>50</v>
          </cell>
          <cell r="AV1976">
            <v>28</v>
          </cell>
          <cell r="AW1976">
            <v>55</v>
          </cell>
          <cell r="AX1976">
            <v>25</v>
          </cell>
          <cell r="AY1976">
            <v>59</v>
          </cell>
          <cell r="AZ1976">
            <v>31</v>
          </cell>
        </row>
        <row r="1977">
          <cell r="B1977">
            <v>36563</v>
          </cell>
          <cell r="C1977">
            <v>52</v>
          </cell>
          <cell r="D1977">
            <v>43</v>
          </cell>
          <cell r="E1977">
            <v>44</v>
          </cell>
          <cell r="F1977">
            <v>35</v>
          </cell>
          <cell r="G1977">
            <v>40</v>
          </cell>
          <cell r="H1977">
            <v>32</v>
          </cell>
          <cell r="I1977">
            <v>50</v>
          </cell>
          <cell r="J1977">
            <v>43</v>
          </cell>
          <cell r="K1977">
            <v>51</v>
          </cell>
          <cell r="L1977">
            <v>38</v>
          </cell>
          <cell r="M1977">
            <v>52</v>
          </cell>
          <cell r="N1977">
            <v>38</v>
          </cell>
          <cell r="O1977">
            <v>60</v>
          </cell>
          <cell r="P1977">
            <v>38</v>
          </cell>
          <cell r="Q1977">
            <v>55</v>
          </cell>
          <cell r="R1977">
            <v>34</v>
          </cell>
          <cell r="S1977">
            <v>48</v>
          </cell>
          <cell r="T1977">
            <v>22</v>
          </cell>
          <cell r="U1977">
            <v>49</v>
          </cell>
          <cell r="V1977">
            <v>25</v>
          </cell>
          <cell r="W1977">
            <v>54</v>
          </cell>
          <cell r="X1977">
            <v>28</v>
          </cell>
          <cell r="Y1977">
            <v>54</v>
          </cell>
          <cell r="Z1977">
            <v>32</v>
          </cell>
          <cell r="AA1977">
            <v>49</v>
          </cell>
          <cell r="AB1977">
            <v>24</v>
          </cell>
          <cell r="AC1977">
            <v>53</v>
          </cell>
          <cell r="AD1977">
            <v>23</v>
          </cell>
          <cell r="AE1977">
            <v>62</v>
          </cell>
          <cell r="AF1977">
            <v>40</v>
          </cell>
          <cell r="AG1977">
            <v>62</v>
          </cell>
          <cell r="AH1977">
            <v>49</v>
          </cell>
          <cell r="AI1977">
            <v>81</v>
          </cell>
          <cell r="AJ1977">
            <v>50</v>
          </cell>
          <cell r="AK1977">
            <v>74</v>
          </cell>
          <cell r="AL1977">
            <v>44</v>
          </cell>
          <cell r="AM1977">
            <v>69</v>
          </cell>
          <cell r="AN1977">
            <v>51</v>
          </cell>
          <cell r="AO1977">
            <v>74</v>
          </cell>
          <cell r="AP1977">
            <v>50</v>
          </cell>
          <cell r="AQ1977">
            <v>56</v>
          </cell>
          <cell r="AR1977">
            <v>27</v>
          </cell>
          <cell r="AS1977">
            <v>70</v>
          </cell>
          <cell r="AT1977">
            <v>42</v>
          </cell>
          <cell r="AU1977">
            <v>56</v>
          </cell>
          <cell r="AV1977">
            <v>27</v>
          </cell>
          <cell r="AW1977">
            <v>55</v>
          </cell>
          <cell r="AX1977">
            <v>28</v>
          </cell>
          <cell r="AY1977">
            <v>54</v>
          </cell>
          <cell r="AZ1977">
            <v>20</v>
          </cell>
        </row>
        <row r="1978">
          <cell r="B1978">
            <v>36564</v>
          </cell>
          <cell r="C1978">
            <v>49</v>
          </cell>
          <cell r="D1978">
            <v>41</v>
          </cell>
          <cell r="E1978">
            <v>47</v>
          </cell>
          <cell r="F1978">
            <v>29</v>
          </cell>
          <cell r="G1978">
            <v>44</v>
          </cell>
          <cell r="H1978">
            <v>34</v>
          </cell>
          <cell r="I1978">
            <v>53</v>
          </cell>
          <cell r="J1978">
            <v>37</v>
          </cell>
          <cell r="K1978">
            <v>53</v>
          </cell>
          <cell r="L1978">
            <v>35</v>
          </cell>
          <cell r="M1978">
            <v>54</v>
          </cell>
          <cell r="N1978">
            <v>44</v>
          </cell>
          <cell r="O1978">
            <v>52</v>
          </cell>
          <cell r="P1978">
            <v>34</v>
          </cell>
          <cell r="Q1978">
            <v>55</v>
          </cell>
          <cell r="R1978">
            <v>33</v>
          </cell>
          <cell r="S1978">
            <v>50</v>
          </cell>
          <cell r="T1978">
            <v>26</v>
          </cell>
          <cell r="U1978">
            <v>59</v>
          </cell>
          <cell r="V1978">
            <v>24</v>
          </cell>
          <cell r="W1978">
            <v>59</v>
          </cell>
          <cell r="X1978">
            <v>39</v>
          </cell>
          <cell r="Y1978">
            <v>57</v>
          </cell>
          <cell r="Z1978">
            <v>44</v>
          </cell>
          <cell r="AA1978">
            <v>53</v>
          </cell>
          <cell r="AB1978">
            <v>35</v>
          </cell>
          <cell r="AC1978">
            <v>56</v>
          </cell>
          <cell r="AD1978">
            <v>30</v>
          </cell>
          <cell r="AE1978">
            <v>61</v>
          </cell>
          <cell r="AF1978">
            <v>44</v>
          </cell>
          <cell r="AG1978">
            <v>58</v>
          </cell>
          <cell r="AH1978">
            <v>47</v>
          </cell>
          <cell r="AI1978">
            <v>70</v>
          </cell>
          <cell r="AJ1978">
            <v>54</v>
          </cell>
          <cell r="AK1978">
            <v>70</v>
          </cell>
          <cell r="AL1978">
            <v>46</v>
          </cell>
          <cell r="AM1978">
            <v>73</v>
          </cell>
          <cell r="AN1978">
            <v>55</v>
          </cell>
          <cell r="AO1978">
            <v>69</v>
          </cell>
          <cell r="AP1978">
            <v>56</v>
          </cell>
          <cell r="AQ1978">
            <v>64</v>
          </cell>
          <cell r="AR1978">
            <v>36</v>
          </cell>
          <cell r="AS1978">
            <v>66</v>
          </cell>
          <cell r="AT1978">
            <v>48</v>
          </cell>
          <cell r="AU1978">
            <v>52</v>
          </cell>
          <cell r="AV1978">
            <v>31</v>
          </cell>
          <cell r="AW1978">
            <v>55</v>
          </cell>
          <cell r="AX1978">
            <v>26</v>
          </cell>
          <cell r="AY1978">
            <v>61</v>
          </cell>
          <cell r="AZ1978">
            <v>31</v>
          </cell>
        </row>
        <row r="1979">
          <cell r="B1979">
            <v>36565</v>
          </cell>
          <cell r="C1979">
            <v>49</v>
          </cell>
          <cell r="D1979">
            <v>39</v>
          </cell>
          <cell r="E1979">
            <v>46</v>
          </cell>
          <cell r="F1979">
            <v>25</v>
          </cell>
          <cell r="G1979">
            <v>41</v>
          </cell>
          <cell r="H1979">
            <v>33</v>
          </cell>
          <cell r="I1979">
            <v>51</v>
          </cell>
          <cell r="J1979">
            <v>35</v>
          </cell>
          <cell r="K1979">
            <v>50</v>
          </cell>
          <cell r="L1979">
            <v>33</v>
          </cell>
          <cell r="M1979">
            <v>51</v>
          </cell>
          <cell r="N1979">
            <v>41</v>
          </cell>
          <cell r="O1979">
            <v>60</v>
          </cell>
          <cell r="P1979">
            <v>44</v>
          </cell>
          <cell r="Q1979">
            <v>56</v>
          </cell>
          <cell r="R1979">
            <v>39</v>
          </cell>
          <cell r="S1979">
            <v>46</v>
          </cell>
          <cell r="T1979">
            <v>33</v>
          </cell>
          <cell r="U1979">
            <v>46</v>
          </cell>
          <cell r="V1979">
            <v>37</v>
          </cell>
          <cell r="W1979">
            <v>49</v>
          </cell>
          <cell r="X1979">
            <v>39</v>
          </cell>
          <cell r="Y1979">
            <v>59</v>
          </cell>
          <cell r="Z1979">
            <v>44</v>
          </cell>
          <cell r="AA1979" t="e">
            <v>#VALUE!</v>
          </cell>
          <cell r="AB1979">
            <v>40</v>
          </cell>
          <cell r="AC1979">
            <v>50</v>
          </cell>
          <cell r="AD1979">
            <v>40</v>
          </cell>
          <cell r="AE1979">
            <v>59</v>
          </cell>
          <cell r="AF1979">
            <v>48</v>
          </cell>
          <cell r="AG1979">
            <v>57</v>
          </cell>
          <cell r="AH1979">
            <v>51</v>
          </cell>
          <cell r="AI1979">
            <v>64</v>
          </cell>
          <cell r="AJ1979">
            <v>50</v>
          </cell>
          <cell r="AK1979">
            <v>69</v>
          </cell>
          <cell r="AL1979">
            <v>50</v>
          </cell>
          <cell r="AM1979">
            <v>65</v>
          </cell>
          <cell r="AN1979">
            <v>52</v>
          </cell>
          <cell r="AO1979">
            <v>62</v>
          </cell>
          <cell r="AP1979">
            <v>54</v>
          </cell>
          <cell r="AQ1979">
            <v>53</v>
          </cell>
          <cell r="AR1979">
            <v>44</v>
          </cell>
          <cell r="AS1979">
            <v>71</v>
          </cell>
          <cell r="AT1979">
            <v>55</v>
          </cell>
          <cell r="AU1979">
            <v>54</v>
          </cell>
          <cell r="AV1979">
            <v>37</v>
          </cell>
          <cell r="AW1979">
            <v>43</v>
          </cell>
          <cell r="AX1979">
            <v>33</v>
          </cell>
          <cell r="AY1979">
            <v>57</v>
          </cell>
          <cell r="AZ1979">
            <v>33</v>
          </cell>
        </row>
        <row r="1980">
          <cell r="B1980">
            <v>36566</v>
          </cell>
          <cell r="C1980">
            <v>48</v>
          </cell>
          <cell r="D1980">
            <v>34</v>
          </cell>
          <cell r="E1980">
            <v>42</v>
          </cell>
          <cell r="F1980">
            <v>24</v>
          </cell>
          <cell r="G1980">
            <v>40</v>
          </cell>
          <cell r="H1980">
            <v>23</v>
          </cell>
          <cell r="I1980">
            <v>48</v>
          </cell>
          <cell r="J1980">
            <v>30</v>
          </cell>
          <cell r="K1980">
            <v>45</v>
          </cell>
          <cell r="L1980">
            <v>29</v>
          </cell>
          <cell r="M1980">
            <v>44</v>
          </cell>
          <cell r="N1980">
            <v>41</v>
          </cell>
          <cell r="O1980">
            <v>57</v>
          </cell>
          <cell r="P1980">
            <v>45</v>
          </cell>
          <cell r="Q1980">
            <v>53</v>
          </cell>
          <cell r="R1980">
            <v>34</v>
          </cell>
          <cell r="S1980">
            <v>45</v>
          </cell>
          <cell r="T1980">
            <v>36</v>
          </cell>
          <cell r="U1980">
            <v>22</v>
          </cell>
          <cell r="V1980">
            <v>14</v>
          </cell>
          <cell r="W1980">
            <v>15</v>
          </cell>
          <cell r="X1980">
            <v>11</v>
          </cell>
          <cell r="Y1980">
            <v>20</v>
          </cell>
          <cell r="Z1980">
            <v>20</v>
          </cell>
          <cell r="AA1980">
            <v>37</v>
          </cell>
          <cell r="AB1980">
            <v>29</v>
          </cell>
          <cell r="AC1980">
            <v>34</v>
          </cell>
          <cell r="AD1980">
            <v>34</v>
          </cell>
          <cell r="AE1980">
            <v>56</v>
          </cell>
          <cell r="AF1980">
            <v>53</v>
          </cell>
          <cell r="AG1980">
            <v>55</v>
          </cell>
          <cell r="AH1980">
            <v>53</v>
          </cell>
          <cell r="AI1980">
            <v>57</v>
          </cell>
          <cell r="AJ1980">
            <v>52</v>
          </cell>
          <cell r="AK1980">
            <v>63</v>
          </cell>
          <cell r="AL1980">
            <v>52</v>
          </cell>
          <cell r="AM1980">
            <v>60</v>
          </cell>
          <cell r="AN1980">
            <v>55</v>
          </cell>
          <cell r="AO1980">
            <v>63</v>
          </cell>
          <cell r="AP1980">
            <v>55</v>
          </cell>
          <cell r="AQ1980">
            <v>52</v>
          </cell>
          <cell r="AR1980">
            <v>40</v>
          </cell>
          <cell r="AS1980">
            <v>68</v>
          </cell>
          <cell r="AT1980">
            <v>56</v>
          </cell>
          <cell r="AU1980">
            <v>52</v>
          </cell>
          <cell r="AV1980">
            <v>38</v>
          </cell>
          <cell r="AW1980">
            <v>47</v>
          </cell>
          <cell r="AX1980">
            <v>34</v>
          </cell>
          <cell r="AY1980">
            <v>49</v>
          </cell>
          <cell r="AZ1980">
            <v>30</v>
          </cell>
        </row>
        <row r="1981">
          <cell r="B1981">
            <v>36567</v>
          </cell>
          <cell r="C1981">
            <v>48</v>
          </cell>
          <cell r="D1981">
            <v>36</v>
          </cell>
          <cell r="E1981">
            <v>39</v>
          </cell>
          <cell r="F1981">
            <v>32</v>
          </cell>
          <cell r="G1981">
            <v>33</v>
          </cell>
          <cell r="H1981">
            <v>23</v>
          </cell>
          <cell r="I1981">
            <v>45</v>
          </cell>
          <cell r="J1981">
            <v>39</v>
          </cell>
          <cell r="K1981">
            <v>45</v>
          </cell>
          <cell r="L1981">
            <v>29</v>
          </cell>
          <cell r="M1981">
            <v>45</v>
          </cell>
          <cell r="N1981">
            <v>38</v>
          </cell>
          <cell r="O1981">
            <v>49</v>
          </cell>
          <cell r="P1981">
            <v>44</v>
          </cell>
          <cell r="Q1981">
            <v>48</v>
          </cell>
          <cell r="R1981">
            <v>38</v>
          </cell>
          <cell r="S1981">
            <v>45</v>
          </cell>
          <cell r="T1981">
            <v>32</v>
          </cell>
          <cell r="U1981">
            <v>23</v>
          </cell>
          <cell r="V1981">
            <v>11</v>
          </cell>
          <cell r="W1981">
            <v>15</v>
          </cell>
          <cell r="X1981">
            <v>0</v>
          </cell>
          <cell r="Y1981">
            <v>17</v>
          </cell>
          <cell r="Z1981">
            <v>8</v>
          </cell>
          <cell r="AA1981">
            <v>48</v>
          </cell>
          <cell r="AB1981">
            <v>23</v>
          </cell>
          <cell r="AC1981">
            <v>42</v>
          </cell>
          <cell r="AD1981">
            <v>22</v>
          </cell>
          <cell r="AE1981">
            <v>53</v>
          </cell>
          <cell r="AF1981">
            <v>44</v>
          </cell>
          <cell r="AG1981">
            <v>55</v>
          </cell>
          <cell r="AH1981">
            <v>47</v>
          </cell>
          <cell r="AI1981">
            <v>62</v>
          </cell>
          <cell r="AJ1981">
            <v>50</v>
          </cell>
          <cell r="AK1981">
            <v>58</v>
          </cell>
          <cell r="AL1981">
            <v>46</v>
          </cell>
          <cell r="AM1981">
            <v>60</v>
          </cell>
          <cell r="AN1981">
            <v>51</v>
          </cell>
          <cell r="AO1981">
            <v>63</v>
          </cell>
          <cell r="AP1981">
            <v>55</v>
          </cell>
          <cell r="AQ1981">
            <v>48</v>
          </cell>
          <cell r="AR1981">
            <v>28</v>
          </cell>
          <cell r="AS1981">
            <v>65</v>
          </cell>
          <cell r="AT1981">
            <v>45</v>
          </cell>
          <cell r="AU1981">
            <v>51</v>
          </cell>
          <cell r="AV1981">
            <v>37</v>
          </cell>
          <cell r="AW1981">
            <v>50</v>
          </cell>
          <cell r="AX1981">
            <v>37</v>
          </cell>
          <cell r="AY1981">
            <v>31</v>
          </cell>
          <cell r="AZ1981">
            <v>17</v>
          </cell>
        </row>
        <row r="1982">
          <cell r="B1982">
            <v>36568</v>
          </cell>
          <cell r="C1982">
            <v>42</v>
          </cell>
          <cell r="D1982">
            <v>36</v>
          </cell>
          <cell r="E1982">
            <v>40</v>
          </cell>
          <cell r="F1982">
            <v>32</v>
          </cell>
          <cell r="G1982">
            <v>34</v>
          </cell>
          <cell r="H1982">
            <v>29</v>
          </cell>
          <cell r="I1982">
            <v>44</v>
          </cell>
          <cell r="J1982">
            <v>34</v>
          </cell>
          <cell r="K1982">
            <v>69</v>
          </cell>
          <cell r="L1982">
            <v>33</v>
          </cell>
          <cell r="M1982">
            <v>48</v>
          </cell>
          <cell r="N1982">
            <v>42</v>
          </cell>
          <cell r="O1982">
            <v>52</v>
          </cell>
          <cell r="P1982">
            <v>38</v>
          </cell>
          <cell r="Q1982">
            <v>45</v>
          </cell>
          <cell r="R1982">
            <v>36</v>
          </cell>
          <cell r="S1982">
            <v>41</v>
          </cell>
          <cell r="T1982">
            <v>33</v>
          </cell>
          <cell r="U1982">
            <v>23</v>
          </cell>
          <cell r="V1982">
            <v>12</v>
          </cell>
          <cell r="W1982">
            <v>13</v>
          </cell>
          <cell r="X1982">
            <v>8</v>
          </cell>
          <cell r="Y1982">
            <v>16</v>
          </cell>
          <cell r="Z1982">
            <v>13</v>
          </cell>
          <cell r="AA1982">
            <v>41</v>
          </cell>
          <cell r="AB1982">
            <v>21</v>
          </cell>
          <cell r="AC1982">
            <v>34</v>
          </cell>
          <cell r="AD1982">
            <v>34</v>
          </cell>
          <cell r="AE1982">
            <v>54</v>
          </cell>
          <cell r="AF1982">
            <v>46</v>
          </cell>
          <cell r="AG1982">
            <v>56</v>
          </cell>
          <cell r="AH1982">
            <v>48</v>
          </cell>
          <cell r="AI1982">
            <v>64</v>
          </cell>
          <cell r="AJ1982">
            <v>55</v>
          </cell>
          <cell r="AK1982">
            <v>58</v>
          </cell>
          <cell r="AL1982">
            <v>44</v>
          </cell>
          <cell r="AM1982">
            <v>63</v>
          </cell>
          <cell r="AN1982">
            <v>54</v>
          </cell>
          <cell r="AO1982">
            <v>62</v>
          </cell>
          <cell r="AP1982">
            <v>55</v>
          </cell>
          <cell r="AQ1982">
            <v>48</v>
          </cell>
          <cell r="AR1982">
            <v>36</v>
          </cell>
          <cell r="AS1982">
            <v>61</v>
          </cell>
          <cell r="AT1982">
            <v>47</v>
          </cell>
          <cell r="AU1982">
            <v>46</v>
          </cell>
          <cell r="AV1982">
            <v>33</v>
          </cell>
          <cell r="AW1982">
            <v>44</v>
          </cell>
          <cell r="AX1982">
            <v>36</v>
          </cell>
          <cell r="AY1982">
            <v>39</v>
          </cell>
          <cell r="AZ1982">
            <v>14</v>
          </cell>
        </row>
        <row r="1983">
          <cell r="B1983">
            <v>36569</v>
          </cell>
          <cell r="C1983">
            <v>48</v>
          </cell>
          <cell r="D1983">
            <v>32</v>
          </cell>
          <cell r="E1983">
            <v>39</v>
          </cell>
          <cell r="F1983">
            <v>32</v>
          </cell>
          <cell r="G1983">
            <v>36</v>
          </cell>
          <cell r="H1983">
            <v>30</v>
          </cell>
          <cell r="I1983">
            <v>45</v>
          </cell>
          <cell r="J1983">
            <v>34</v>
          </cell>
          <cell r="K1983">
            <v>43</v>
          </cell>
          <cell r="L1983">
            <v>34</v>
          </cell>
          <cell r="M1983">
            <v>45</v>
          </cell>
          <cell r="N1983">
            <v>38</v>
          </cell>
          <cell r="O1983">
            <v>50</v>
          </cell>
          <cell r="P1983">
            <v>40</v>
          </cell>
          <cell r="Q1983">
            <v>43</v>
          </cell>
          <cell r="R1983">
            <v>31</v>
          </cell>
          <cell r="S1983">
            <v>41</v>
          </cell>
          <cell r="T1983">
            <v>32</v>
          </cell>
          <cell r="U1983">
            <v>25</v>
          </cell>
          <cell r="V1983">
            <v>7</v>
          </cell>
          <cell r="W1983">
            <v>22</v>
          </cell>
          <cell r="X1983">
            <v>0</v>
          </cell>
          <cell r="Y1983">
            <v>26</v>
          </cell>
          <cell r="Z1983">
            <v>12</v>
          </cell>
          <cell r="AA1983">
            <v>38</v>
          </cell>
          <cell r="AB1983">
            <v>16</v>
          </cell>
          <cell r="AC1983">
            <v>40</v>
          </cell>
          <cell r="AD1983">
            <v>20</v>
          </cell>
          <cell r="AE1983">
            <v>57</v>
          </cell>
          <cell r="AF1983">
            <v>50</v>
          </cell>
          <cell r="AG1983">
            <v>60</v>
          </cell>
          <cell r="AH1983">
            <v>51</v>
          </cell>
          <cell r="AI1983">
            <v>60</v>
          </cell>
          <cell r="AJ1983">
            <v>54</v>
          </cell>
          <cell r="AK1983">
            <v>58</v>
          </cell>
          <cell r="AL1983">
            <v>44</v>
          </cell>
          <cell r="AM1983">
            <v>60</v>
          </cell>
          <cell r="AN1983">
            <v>54</v>
          </cell>
          <cell r="AO1983">
            <v>62</v>
          </cell>
          <cell r="AP1983">
            <v>54</v>
          </cell>
          <cell r="AQ1983">
            <v>53</v>
          </cell>
          <cell r="AR1983">
            <v>38</v>
          </cell>
          <cell r="AS1983">
            <v>59</v>
          </cell>
          <cell r="AT1983">
            <v>43</v>
          </cell>
          <cell r="AU1983">
            <v>44</v>
          </cell>
          <cell r="AV1983">
            <v>34</v>
          </cell>
          <cell r="AW1983">
            <v>42</v>
          </cell>
          <cell r="AX1983">
            <v>30</v>
          </cell>
          <cell r="AY1983">
            <v>50</v>
          </cell>
          <cell r="AZ1983">
            <v>21</v>
          </cell>
        </row>
        <row r="1984">
          <cell r="B1984">
            <v>36570</v>
          </cell>
          <cell r="C1984">
            <v>48</v>
          </cell>
          <cell r="D1984">
            <v>32</v>
          </cell>
          <cell r="E1984">
            <v>39</v>
          </cell>
          <cell r="F1984">
            <v>32</v>
          </cell>
          <cell r="G1984">
            <v>36</v>
          </cell>
          <cell r="H1984">
            <v>30</v>
          </cell>
          <cell r="I1984">
            <v>45</v>
          </cell>
          <cell r="J1984">
            <v>34</v>
          </cell>
          <cell r="K1984">
            <v>43</v>
          </cell>
          <cell r="L1984">
            <v>34</v>
          </cell>
          <cell r="M1984">
            <v>45</v>
          </cell>
          <cell r="N1984">
            <v>38</v>
          </cell>
          <cell r="O1984">
            <v>50</v>
          </cell>
          <cell r="P1984">
            <v>40</v>
          </cell>
          <cell r="Q1984">
            <v>43</v>
          </cell>
          <cell r="R1984">
            <v>31</v>
          </cell>
          <cell r="S1984">
            <v>41</v>
          </cell>
          <cell r="T1984">
            <v>32</v>
          </cell>
          <cell r="U1984">
            <v>25</v>
          </cell>
          <cell r="V1984">
            <v>7</v>
          </cell>
          <cell r="W1984">
            <v>22</v>
          </cell>
          <cell r="X1984">
            <v>0</v>
          </cell>
          <cell r="Y1984">
            <v>26</v>
          </cell>
          <cell r="Z1984">
            <v>12</v>
          </cell>
          <cell r="AA1984">
            <v>38</v>
          </cell>
          <cell r="AB1984">
            <v>16</v>
          </cell>
          <cell r="AC1984">
            <v>40</v>
          </cell>
          <cell r="AD1984">
            <v>20</v>
          </cell>
          <cell r="AE1984">
            <v>57</v>
          </cell>
          <cell r="AF1984">
            <v>50</v>
          </cell>
          <cell r="AG1984">
            <v>60</v>
          </cell>
          <cell r="AH1984">
            <v>51</v>
          </cell>
          <cell r="AI1984">
            <v>60</v>
          </cell>
          <cell r="AJ1984">
            <v>54</v>
          </cell>
          <cell r="AK1984">
            <v>58</v>
          </cell>
          <cell r="AL1984">
            <v>44</v>
          </cell>
          <cell r="AM1984">
            <v>60</v>
          </cell>
          <cell r="AN1984">
            <v>54</v>
          </cell>
          <cell r="AO1984">
            <v>62</v>
          </cell>
          <cell r="AP1984">
            <v>54</v>
          </cell>
          <cell r="AQ1984">
            <v>53</v>
          </cell>
          <cell r="AR1984">
            <v>38</v>
          </cell>
          <cell r="AS1984">
            <v>59</v>
          </cell>
          <cell r="AT1984">
            <v>43</v>
          </cell>
          <cell r="AU1984">
            <v>44</v>
          </cell>
          <cell r="AV1984">
            <v>34</v>
          </cell>
          <cell r="AW1984">
            <v>42</v>
          </cell>
          <cell r="AX1984">
            <v>30</v>
          </cell>
          <cell r="AY1984">
            <v>50</v>
          </cell>
          <cell r="AZ1984">
            <v>21</v>
          </cell>
        </row>
        <row r="1985">
          <cell r="B1985">
            <v>36571</v>
          </cell>
          <cell r="C1985">
            <v>47</v>
          </cell>
          <cell r="D1985">
            <v>38</v>
          </cell>
          <cell r="E1985">
            <v>49</v>
          </cell>
          <cell r="F1985">
            <v>28</v>
          </cell>
          <cell r="G1985">
            <v>37</v>
          </cell>
          <cell r="H1985">
            <v>23</v>
          </cell>
          <cell r="I1985">
            <v>52</v>
          </cell>
          <cell r="J1985">
            <v>37</v>
          </cell>
          <cell r="K1985">
            <v>52</v>
          </cell>
          <cell r="L1985">
            <v>35</v>
          </cell>
          <cell r="M1985">
            <v>53</v>
          </cell>
          <cell r="N1985">
            <v>39</v>
          </cell>
          <cell r="O1985">
            <v>53</v>
          </cell>
          <cell r="P1985">
            <v>36</v>
          </cell>
          <cell r="Q1985">
            <v>50</v>
          </cell>
          <cell r="R1985">
            <v>32</v>
          </cell>
          <cell r="S1985">
            <v>43</v>
          </cell>
          <cell r="T1985">
            <v>30</v>
          </cell>
          <cell r="U1985">
            <v>37</v>
          </cell>
          <cell r="V1985">
            <v>4</v>
          </cell>
          <cell r="W1985">
            <v>18</v>
          </cell>
          <cell r="X1985">
            <v>-1</v>
          </cell>
          <cell r="Y1985">
            <v>30</v>
          </cell>
          <cell r="Z1985">
            <v>16</v>
          </cell>
          <cell r="AA1985">
            <v>46</v>
          </cell>
          <cell r="AB1985">
            <v>24</v>
          </cell>
          <cell r="AC1985">
            <v>43</v>
          </cell>
          <cell r="AD1985">
            <v>32</v>
          </cell>
          <cell r="AE1985">
            <v>59</v>
          </cell>
          <cell r="AF1985">
            <v>40</v>
          </cell>
          <cell r="AG1985">
            <v>56</v>
          </cell>
          <cell r="AH1985">
            <v>45</v>
          </cell>
          <cell r="AI1985">
            <v>66</v>
          </cell>
          <cell r="AJ1985">
            <v>55</v>
          </cell>
          <cell r="AK1985">
            <v>61</v>
          </cell>
          <cell r="AL1985">
            <v>41</v>
          </cell>
          <cell r="AM1985">
            <v>63</v>
          </cell>
          <cell r="AN1985">
            <v>56</v>
          </cell>
          <cell r="AO1985">
            <v>65</v>
          </cell>
          <cell r="AP1985">
            <v>54</v>
          </cell>
          <cell r="AQ1985">
            <v>51</v>
          </cell>
          <cell r="AR1985">
            <v>27</v>
          </cell>
          <cell r="AS1985">
            <v>68</v>
          </cell>
          <cell r="AT1985">
            <v>49</v>
          </cell>
          <cell r="AU1985">
            <v>47</v>
          </cell>
          <cell r="AV1985">
            <v>33</v>
          </cell>
          <cell r="AW1985">
            <v>56</v>
          </cell>
          <cell r="AX1985">
            <v>30</v>
          </cell>
          <cell r="AY1985">
            <v>56</v>
          </cell>
          <cell r="AZ1985">
            <v>26</v>
          </cell>
        </row>
        <row r="1986">
          <cell r="B1986">
            <v>36572</v>
          </cell>
          <cell r="C1986">
            <v>46</v>
          </cell>
          <cell r="D1986">
            <v>35</v>
          </cell>
          <cell r="E1986">
            <v>47</v>
          </cell>
          <cell r="F1986">
            <v>25</v>
          </cell>
          <cell r="G1986">
            <v>38</v>
          </cell>
          <cell r="H1986">
            <v>20</v>
          </cell>
          <cell r="I1986">
            <v>56</v>
          </cell>
          <cell r="J1986">
            <v>31</v>
          </cell>
          <cell r="K1986">
            <v>57</v>
          </cell>
          <cell r="L1986">
            <v>33</v>
          </cell>
          <cell r="M1986">
            <v>47</v>
          </cell>
          <cell r="N1986">
            <v>36</v>
          </cell>
          <cell r="O1986">
            <v>55</v>
          </cell>
          <cell r="P1986">
            <v>40</v>
          </cell>
          <cell r="Q1986">
            <v>46</v>
          </cell>
          <cell r="R1986">
            <v>32</v>
          </cell>
          <cell r="S1986">
            <v>38</v>
          </cell>
          <cell r="T1986">
            <v>28</v>
          </cell>
          <cell r="U1986">
            <v>39</v>
          </cell>
          <cell r="V1986">
            <v>10</v>
          </cell>
          <cell r="W1986">
            <v>30</v>
          </cell>
          <cell r="X1986">
            <v>0</v>
          </cell>
          <cell r="Y1986">
            <v>32</v>
          </cell>
          <cell r="Z1986">
            <v>14</v>
          </cell>
          <cell r="AA1986">
            <v>44</v>
          </cell>
          <cell r="AB1986">
            <v>26</v>
          </cell>
          <cell r="AC1986">
            <v>42</v>
          </cell>
          <cell r="AD1986">
            <v>23</v>
          </cell>
          <cell r="AE1986">
            <v>52</v>
          </cell>
          <cell r="AF1986">
            <v>48</v>
          </cell>
          <cell r="AG1986">
            <v>54</v>
          </cell>
          <cell r="AH1986">
            <v>48</v>
          </cell>
          <cell r="AI1986">
            <v>59</v>
          </cell>
          <cell r="AJ1986">
            <v>52</v>
          </cell>
          <cell r="AK1986">
            <v>54</v>
          </cell>
          <cell r="AL1986">
            <v>46</v>
          </cell>
          <cell r="AM1986">
            <v>57</v>
          </cell>
          <cell r="AN1986">
            <v>52</v>
          </cell>
          <cell r="AO1986">
            <v>64</v>
          </cell>
          <cell r="AP1986">
            <v>55</v>
          </cell>
          <cell r="AQ1986">
            <v>40</v>
          </cell>
          <cell r="AR1986">
            <v>32</v>
          </cell>
          <cell r="AS1986">
            <v>68</v>
          </cell>
          <cell r="AT1986">
            <v>48</v>
          </cell>
          <cell r="AU1986">
            <v>44</v>
          </cell>
          <cell r="AV1986">
            <v>33</v>
          </cell>
          <cell r="AW1986">
            <v>50</v>
          </cell>
          <cell r="AX1986">
            <v>31</v>
          </cell>
          <cell r="AY1986">
            <v>58</v>
          </cell>
          <cell r="AZ1986">
            <v>24</v>
          </cell>
        </row>
        <row r="1987">
          <cell r="B1987">
            <v>36573</v>
          </cell>
          <cell r="C1987">
            <v>48</v>
          </cell>
          <cell r="D1987">
            <v>31</v>
          </cell>
          <cell r="E1987">
            <v>44</v>
          </cell>
          <cell r="F1987">
            <v>21</v>
          </cell>
          <cell r="G1987">
            <v>33</v>
          </cell>
          <cell r="H1987">
            <v>14</v>
          </cell>
          <cell r="I1987">
            <v>53</v>
          </cell>
          <cell r="J1987">
            <v>31</v>
          </cell>
          <cell r="K1987">
            <v>50</v>
          </cell>
          <cell r="L1987">
            <v>27</v>
          </cell>
          <cell r="M1987">
            <v>47</v>
          </cell>
          <cell r="N1987">
            <v>32</v>
          </cell>
          <cell r="O1987">
            <v>56</v>
          </cell>
          <cell r="P1987">
            <v>36</v>
          </cell>
          <cell r="Q1987">
            <v>47</v>
          </cell>
          <cell r="R1987">
            <v>27</v>
          </cell>
          <cell r="S1987">
            <v>40</v>
          </cell>
          <cell r="T1987">
            <v>30</v>
          </cell>
          <cell r="U1987">
            <v>29</v>
          </cell>
          <cell r="V1987">
            <v>1</v>
          </cell>
          <cell r="W1987">
            <v>16</v>
          </cell>
          <cell r="X1987">
            <v>-6</v>
          </cell>
          <cell r="Y1987">
            <v>22</v>
          </cell>
          <cell r="Z1987">
            <v>14</v>
          </cell>
          <cell r="AA1987">
            <v>26</v>
          </cell>
          <cell r="AB1987">
            <v>20</v>
          </cell>
          <cell r="AC1987">
            <v>30</v>
          </cell>
          <cell r="AD1987">
            <v>15</v>
          </cell>
          <cell r="AE1987">
            <v>58</v>
          </cell>
          <cell r="AF1987">
            <v>42</v>
          </cell>
          <cell r="AG1987">
            <v>58</v>
          </cell>
          <cell r="AH1987">
            <v>44</v>
          </cell>
          <cell r="AI1987">
            <v>62</v>
          </cell>
          <cell r="AJ1987">
            <v>48</v>
          </cell>
          <cell r="AK1987">
            <v>58</v>
          </cell>
          <cell r="AL1987">
            <v>46</v>
          </cell>
          <cell r="AM1987">
            <v>58</v>
          </cell>
          <cell r="AN1987">
            <v>49</v>
          </cell>
          <cell r="AO1987">
            <v>60</v>
          </cell>
          <cell r="AP1987">
            <v>51</v>
          </cell>
          <cell r="AQ1987">
            <v>47</v>
          </cell>
          <cell r="AR1987">
            <v>31</v>
          </cell>
          <cell r="AS1987">
            <v>58</v>
          </cell>
          <cell r="AT1987">
            <v>46</v>
          </cell>
          <cell r="AU1987">
            <v>41</v>
          </cell>
          <cell r="AV1987">
            <v>32</v>
          </cell>
          <cell r="AW1987">
            <v>48</v>
          </cell>
          <cell r="AX1987">
            <v>35</v>
          </cell>
          <cell r="AY1987">
            <v>36</v>
          </cell>
          <cell r="AZ1987">
            <v>19</v>
          </cell>
        </row>
        <row r="1988">
          <cell r="B1988">
            <v>36574</v>
          </cell>
          <cell r="C1988">
            <v>49</v>
          </cell>
          <cell r="D1988">
            <v>31</v>
          </cell>
          <cell r="E1988">
            <v>43</v>
          </cell>
          <cell r="F1988">
            <v>20</v>
          </cell>
          <cell r="G1988">
            <v>32</v>
          </cell>
          <cell r="H1988">
            <v>15</v>
          </cell>
          <cell r="I1988">
            <v>50</v>
          </cell>
          <cell r="J1988">
            <v>30</v>
          </cell>
          <cell r="K1988">
            <v>44</v>
          </cell>
          <cell r="L1988">
            <v>31</v>
          </cell>
          <cell r="M1988">
            <v>48</v>
          </cell>
          <cell r="N1988">
            <v>31</v>
          </cell>
          <cell r="O1988">
            <v>57</v>
          </cell>
          <cell r="P1988">
            <v>29</v>
          </cell>
          <cell r="Q1988">
            <v>45</v>
          </cell>
          <cell r="R1988">
            <v>21</v>
          </cell>
          <cell r="S1988">
            <v>38</v>
          </cell>
          <cell r="T1988">
            <v>25</v>
          </cell>
          <cell r="U1988">
            <v>35</v>
          </cell>
          <cell r="V1988">
            <v>1</v>
          </cell>
          <cell r="W1988">
            <v>32</v>
          </cell>
          <cell r="X1988">
            <v>-6</v>
          </cell>
          <cell r="Y1988">
            <v>30</v>
          </cell>
          <cell r="Z1988">
            <v>15</v>
          </cell>
          <cell r="AA1988">
            <v>33</v>
          </cell>
          <cell r="AB1988">
            <v>17</v>
          </cell>
          <cell r="AC1988">
            <v>30</v>
          </cell>
          <cell r="AD1988">
            <v>13</v>
          </cell>
          <cell r="AE1988">
            <v>60</v>
          </cell>
          <cell r="AF1988">
            <v>38</v>
          </cell>
          <cell r="AG1988">
            <v>61</v>
          </cell>
          <cell r="AH1988">
            <v>46</v>
          </cell>
          <cell r="AI1988">
            <v>74</v>
          </cell>
          <cell r="AJ1988">
            <v>47</v>
          </cell>
          <cell r="AK1988">
            <v>62</v>
          </cell>
          <cell r="AL1988">
            <v>43</v>
          </cell>
          <cell r="AM1988">
            <v>71</v>
          </cell>
          <cell r="AN1988">
            <v>49</v>
          </cell>
          <cell r="AO1988">
            <v>64</v>
          </cell>
          <cell r="AP1988">
            <v>47</v>
          </cell>
          <cell r="AQ1988">
            <v>49</v>
          </cell>
          <cell r="AR1988">
            <v>26</v>
          </cell>
          <cell r="AS1988">
            <v>60</v>
          </cell>
          <cell r="AT1988">
            <v>40</v>
          </cell>
          <cell r="AU1988">
            <v>42</v>
          </cell>
          <cell r="AV1988">
            <v>30</v>
          </cell>
          <cell r="AW1988">
            <v>43</v>
          </cell>
          <cell r="AX1988">
            <v>32</v>
          </cell>
          <cell r="AY1988">
            <v>35</v>
          </cell>
          <cell r="AZ1988">
            <v>16</v>
          </cell>
        </row>
        <row r="1989">
          <cell r="B1989">
            <v>36575</v>
          </cell>
          <cell r="C1989">
            <v>58</v>
          </cell>
          <cell r="D1989">
            <v>37</v>
          </cell>
          <cell r="E1989">
            <v>40</v>
          </cell>
          <cell r="F1989">
            <v>24</v>
          </cell>
          <cell r="G1989">
            <v>42</v>
          </cell>
          <cell r="H1989">
            <v>23</v>
          </cell>
          <cell r="I1989">
            <v>50</v>
          </cell>
          <cell r="J1989">
            <v>32</v>
          </cell>
          <cell r="K1989">
            <v>51</v>
          </cell>
          <cell r="L1989">
            <v>30</v>
          </cell>
          <cell r="M1989">
            <v>44</v>
          </cell>
          <cell r="N1989">
            <v>31</v>
          </cell>
          <cell r="O1989">
            <v>60</v>
          </cell>
          <cell r="P1989">
            <v>39</v>
          </cell>
          <cell r="Q1989">
            <v>52</v>
          </cell>
          <cell r="R1989">
            <v>33</v>
          </cell>
          <cell r="S1989">
            <v>50</v>
          </cell>
          <cell r="T1989">
            <v>21</v>
          </cell>
          <cell r="U1989">
            <v>39</v>
          </cell>
          <cell r="V1989">
            <v>4</v>
          </cell>
          <cell r="W1989">
            <v>43</v>
          </cell>
          <cell r="X1989">
            <v>25</v>
          </cell>
          <cell r="Y1989">
            <v>46</v>
          </cell>
          <cell r="Z1989">
            <v>25</v>
          </cell>
          <cell r="AA1989">
            <v>48</v>
          </cell>
          <cell r="AB1989">
            <v>26</v>
          </cell>
          <cell r="AC1989">
            <v>52</v>
          </cell>
          <cell r="AD1989">
            <v>15</v>
          </cell>
          <cell r="AE1989">
            <v>66</v>
          </cell>
          <cell r="AF1989">
            <v>50</v>
          </cell>
          <cell r="AG1989">
            <v>62</v>
          </cell>
          <cell r="AH1989">
            <v>51</v>
          </cell>
          <cell r="AI1989">
            <v>64</v>
          </cell>
          <cell r="AJ1989">
            <v>50</v>
          </cell>
          <cell r="AK1989">
            <v>71</v>
          </cell>
          <cell r="AL1989">
            <v>47</v>
          </cell>
          <cell r="AM1989">
            <v>63</v>
          </cell>
          <cell r="AN1989">
            <v>50</v>
          </cell>
          <cell r="AO1989">
            <v>64</v>
          </cell>
          <cell r="AP1989">
            <v>55</v>
          </cell>
          <cell r="AQ1989">
            <v>52</v>
          </cell>
          <cell r="AR1989">
            <v>40</v>
          </cell>
          <cell r="AS1989">
            <v>56</v>
          </cell>
          <cell r="AT1989">
            <v>49</v>
          </cell>
          <cell r="AU1989">
            <v>55</v>
          </cell>
          <cell r="AV1989">
            <v>26</v>
          </cell>
          <cell r="AW1989">
            <v>52</v>
          </cell>
          <cell r="AX1989">
            <v>27</v>
          </cell>
          <cell r="AY1989">
            <v>60</v>
          </cell>
          <cell r="AZ1989">
            <v>17</v>
          </cell>
        </row>
        <row r="1990">
          <cell r="B1990">
            <v>36576</v>
          </cell>
          <cell r="C1990">
            <v>58</v>
          </cell>
          <cell r="D1990">
            <v>37</v>
          </cell>
          <cell r="E1990">
            <v>40</v>
          </cell>
          <cell r="F1990">
            <v>24</v>
          </cell>
          <cell r="G1990">
            <v>42</v>
          </cell>
          <cell r="H1990">
            <v>23</v>
          </cell>
          <cell r="I1990">
            <v>50</v>
          </cell>
          <cell r="J1990">
            <v>32</v>
          </cell>
          <cell r="K1990">
            <v>51</v>
          </cell>
          <cell r="L1990">
            <v>30</v>
          </cell>
          <cell r="M1990">
            <v>44</v>
          </cell>
          <cell r="N1990">
            <v>31</v>
          </cell>
          <cell r="O1990">
            <v>60</v>
          </cell>
          <cell r="P1990">
            <v>39</v>
          </cell>
          <cell r="Q1990">
            <v>52</v>
          </cell>
          <cell r="R1990">
            <v>33</v>
          </cell>
          <cell r="S1990">
            <v>50</v>
          </cell>
          <cell r="T1990">
            <v>21</v>
          </cell>
          <cell r="U1990">
            <v>39</v>
          </cell>
          <cell r="V1990">
            <v>4</v>
          </cell>
          <cell r="W1990">
            <v>43</v>
          </cell>
          <cell r="X1990">
            <v>25</v>
          </cell>
          <cell r="Y1990">
            <v>46</v>
          </cell>
          <cell r="Z1990">
            <v>25</v>
          </cell>
          <cell r="AA1990">
            <v>48</v>
          </cell>
          <cell r="AB1990">
            <v>26</v>
          </cell>
          <cell r="AC1990">
            <v>52</v>
          </cell>
          <cell r="AD1990">
            <v>15</v>
          </cell>
          <cell r="AE1990">
            <v>66</v>
          </cell>
          <cell r="AF1990">
            <v>50</v>
          </cell>
          <cell r="AG1990">
            <v>62</v>
          </cell>
          <cell r="AH1990">
            <v>51</v>
          </cell>
          <cell r="AI1990">
            <v>64</v>
          </cell>
          <cell r="AJ1990">
            <v>50</v>
          </cell>
          <cell r="AK1990">
            <v>71</v>
          </cell>
          <cell r="AL1990">
            <v>47</v>
          </cell>
          <cell r="AM1990">
            <v>63</v>
          </cell>
          <cell r="AN1990">
            <v>50</v>
          </cell>
          <cell r="AO1990">
            <v>64</v>
          </cell>
          <cell r="AP1990">
            <v>55</v>
          </cell>
          <cell r="AQ1990">
            <v>52</v>
          </cell>
          <cell r="AR1990">
            <v>40</v>
          </cell>
          <cell r="AS1990">
            <v>56</v>
          </cell>
          <cell r="AT1990">
            <v>49</v>
          </cell>
          <cell r="AU1990">
            <v>55</v>
          </cell>
          <cell r="AV1990">
            <v>26</v>
          </cell>
          <cell r="AW1990">
            <v>52</v>
          </cell>
          <cell r="AX1990">
            <v>27</v>
          </cell>
          <cell r="AY1990">
            <v>60</v>
          </cell>
          <cell r="AZ1990">
            <v>17</v>
          </cell>
        </row>
        <row r="1991">
          <cell r="B1991">
            <v>36577</v>
          </cell>
          <cell r="C1991">
            <v>48</v>
          </cell>
          <cell r="D1991">
            <v>43</v>
          </cell>
          <cell r="E1991">
            <v>50</v>
          </cell>
          <cell r="F1991">
            <v>30</v>
          </cell>
          <cell r="G1991">
            <v>43</v>
          </cell>
          <cell r="H1991">
            <v>31</v>
          </cell>
          <cell r="I1991">
            <v>46</v>
          </cell>
          <cell r="J1991">
            <v>41</v>
          </cell>
          <cell r="K1991">
            <v>53</v>
          </cell>
          <cell r="L1991">
            <v>41</v>
          </cell>
          <cell r="M1991">
            <v>56</v>
          </cell>
          <cell r="N1991">
            <v>37</v>
          </cell>
          <cell r="O1991">
            <v>58</v>
          </cell>
          <cell r="P1991">
            <v>45</v>
          </cell>
          <cell r="Q1991">
            <v>61</v>
          </cell>
          <cell r="R1991">
            <v>40</v>
          </cell>
          <cell r="S1991">
            <v>57</v>
          </cell>
          <cell r="T1991">
            <v>39</v>
          </cell>
          <cell r="U1991">
            <v>49</v>
          </cell>
          <cell r="V1991">
            <v>17</v>
          </cell>
          <cell r="W1991">
            <v>50</v>
          </cell>
          <cell r="X1991">
            <v>25</v>
          </cell>
          <cell r="Y1991">
            <v>54</v>
          </cell>
          <cell r="Z1991">
            <v>33</v>
          </cell>
          <cell r="AA1991">
            <v>54</v>
          </cell>
          <cell r="AB1991">
            <v>34</v>
          </cell>
          <cell r="AC1991">
            <v>60</v>
          </cell>
          <cell r="AD1991">
            <v>29</v>
          </cell>
          <cell r="AE1991">
            <v>63</v>
          </cell>
          <cell r="AF1991">
            <v>47</v>
          </cell>
          <cell r="AG1991">
            <v>62</v>
          </cell>
          <cell r="AH1991">
            <v>49</v>
          </cell>
          <cell r="AI1991">
            <v>57</v>
          </cell>
          <cell r="AJ1991">
            <v>49</v>
          </cell>
          <cell r="AK1991">
            <v>64</v>
          </cell>
          <cell r="AL1991">
            <v>47</v>
          </cell>
          <cell r="AM1991">
            <v>58</v>
          </cell>
          <cell r="AN1991">
            <v>48</v>
          </cell>
          <cell r="AO1991">
            <v>61</v>
          </cell>
          <cell r="AP1991">
            <v>52</v>
          </cell>
          <cell r="AQ1991">
            <v>51</v>
          </cell>
          <cell r="AR1991">
            <v>33</v>
          </cell>
          <cell r="AS1991">
            <v>54</v>
          </cell>
          <cell r="AT1991">
            <v>44</v>
          </cell>
          <cell r="AU1991">
            <v>63</v>
          </cell>
          <cell r="AV1991">
            <v>41</v>
          </cell>
          <cell r="AW1991">
            <v>56</v>
          </cell>
          <cell r="AX1991">
            <v>33</v>
          </cell>
          <cell r="AY1991">
            <v>68</v>
          </cell>
          <cell r="AZ1991">
            <v>32</v>
          </cell>
        </row>
        <row r="1992">
          <cell r="B1992">
            <v>36578</v>
          </cell>
          <cell r="C1992">
            <v>49</v>
          </cell>
          <cell r="D1992">
            <v>39</v>
          </cell>
          <cell r="E1992">
            <v>50</v>
          </cell>
          <cell r="F1992">
            <v>37</v>
          </cell>
          <cell r="G1992">
            <v>47</v>
          </cell>
          <cell r="H1992">
            <v>36</v>
          </cell>
          <cell r="I1992">
            <v>50</v>
          </cell>
          <cell r="J1992">
            <v>44</v>
          </cell>
          <cell r="K1992">
            <v>50</v>
          </cell>
          <cell r="L1992">
            <v>41</v>
          </cell>
          <cell r="M1992">
            <v>49</v>
          </cell>
          <cell r="N1992">
            <v>39</v>
          </cell>
          <cell r="O1992">
            <v>54</v>
          </cell>
          <cell r="P1992">
            <v>39</v>
          </cell>
          <cell r="Q1992">
            <v>56</v>
          </cell>
          <cell r="R1992">
            <v>36</v>
          </cell>
          <cell r="S1992">
            <v>51</v>
          </cell>
          <cell r="T1992">
            <v>37</v>
          </cell>
          <cell r="U1992">
            <v>51</v>
          </cell>
          <cell r="V1992">
            <v>27</v>
          </cell>
          <cell r="W1992">
            <v>55</v>
          </cell>
          <cell r="X1992">
            <v>34</v>
          </cell>
          <cell r="Y1992">
            <v>57</v>
          </cell>
          <cell r="Z1992">
            <v>32</v>
          </cell>
          <cell r="AA1992">
            <v>52</v>
          </cell>
          <cell r="AB1992">
            <v>36</v>
          </cell>
          <cell r="AC1992">
            <v>52</v>
          </cell>
          <cell r="AD1992">
            <v>31</v>
          </cell>
          <cell r="AE1992">
            <v>54</v>
          </cell>
          <cell r="AF1992">
            <v>48</v>
          </cell>
          <cell r="AG1992">
            <v>56</v>
          </cell>
          <cell r="AH1992">
            <v>48</v>
          </cell>
          <cell r="AI1992">
            <v>62</v>
          </cell>
          <cell r="AJ1992">
            <v>45</v>
          </cell>
          <cell r="AK1992">
            <v>60</v>
          </cell>
          <cell r="AL1992">
            <v>45</v>
          </cell>
          <cell r="AM1992">
            <v>60</v>
          </cell>
          <cell r="AN1992">
            <v>49</v>
          </cell>
          <cell r="AO1992">
            <v>62</v>
          </cell>
          <cell r="AP1992">
            <v>50</v>
          </cell>
          <cell r="AQ1992">
            <v>49</v>
          </cell>
          <cell r="AR1992">
            <v>31</v>
          </cell>
          <cell r="AS1992">
            <v>60</v>
          </cell>
          <cell r="AT1992">
            <v>47</v>
          </cell>
          <cell r="AU1992">
            <v>51</v>
          </cell>
          <cell r="AV1992">
            <v>38</v>
          </cell>
          <cell r="AW1992">
            <v>49</v>
          </cell>
          <cell r="AX1992">
            <v>33</v>
          </cell>
          <cell r="AY1992">
            <v>59</v>
          </cell>
          <cell r="AZ1992">
            <v>33</v>
          </cell>
        </row>
        <row r="1993">
          <cell r="B1993">
            <v>36579</v>
          </cell>
          <cell r="C1993">
            <v>49</v>
          </cell>
          <cell r="D1993">
            <v>38</v>
          </cell>
          <cell r="E1993">
            <v>52</v>
          </cell>
          <cell r="F1993">
            <v>27</v>
          </cell>
          <cell r="G1993">
            <v>42</v>
          </cell>
          <cell r="H1993">
            <v>33</v>
          </cell>
          <cell r="I1993">
            <v>51</v>
          </cell>
          <cell r="J1993">
            <v>37</v>
          </cell>
          <cell r="K1993">
            <v>51</v>
          </cell>
          <cell r="L1993">
            <v>31</v>
          </cell>
          <cell r="M1993">
            <v>48</v>
          </cell>
          <cell r="N1993">
            <v>31</v>
          </cell>
          <cell r="O1993">
            <v>45</v>
          </cell>
          <cell r="P1993">
            <v>35</v>
          </cell>
          <cell r="Q1993">
            <v>53</v>
          </cell>
          <cell r="R1993">
            <v>33</v>
          </cell>
          <cell r="S1993">
            <v>50</v>
          </cell>
          <cell r="T1993">
            <v>32</v>
          </cell>
          <cell r="U1993">
            <v>54</v>
          </cell>
          <cell r="V1993">
            <v>27</v>
          </cell>
          <cell r="W1993">
            <v>55</v>
          </cell>
          <cell r="X1993">
            <v>39</v>
          </cell>
          <cell r="Y1993">
            <v>54</v>
          </cell>
          <cell r="Z1993">
            <v>30</v>
          </cell>
          <cell r="AA1993">
            <v>52</v>
          </cell>
          <cell r="AB1993">
            <v>31</v>
          </cell>
          <cell r="AC1993">
            <v>56</v>
          </cell>
          <cell r="AD1993">
            <v>31</v>
          </cell>
          <cell r="AE1993">
            <v>54</v>
          </cell>
          <cell r="AF1993">
            <v>38</v>
          </cell>
          <cell r="AG1993">
            <v>55</v>
          </cell>
          <cell r="AH1993">
            <v>43</v>
          </cell>
          <cell r="AI1993">
            <v>57</v>
          </cell>
          <cell r="AJ1993">
            <v>50</v>
          </cell>
          <cell r="AK1993">
            <v>57</v>
          </cell>
          <cell r="AL1993">
            <v>41</v>
          </cell>
          <cell r="AM1993">
            <v>57</v>
          </cell>
          <cell r="AN1993">
            <v>50</v>
          </cell>
          <cell r="AO1993">
            <v>61</v>
          </cell>
          <cell r="AP1993">
            <v>52</v>
          </cell>
          <cell r="AQ1993">
            <v>43</v>
          </cell>
          <cell r="AR1993">
            <v>29</v>
          </cell>
          <cell r="AS1993">
            <v>54</v>
          </cell>
          <cell r="AT1993">
            <v>44</v>
          </cell>
          <cell r="AU1993">
            <v>50</v>
          </cell>
          <cell r="AV1993">
            <v>38</v>
          </cell>
          <cell r="AW1993">
            <v>53</v>
          </cell>
          <cell r="AX1993">
            <v>32</v>
          </cell>
          <cell r="AY1993">
            <v>60</v>
          </cell>
          <cell r="AZ1993">
            <v>35</v>
          </cell>
        </row>
        <row r="1994">
          <cell r="B1994">
            <v>36580</v>
          </cell>
          <cell r="C1994">
            <v>47</v>
          </cell>
          <cell r="D1994">
            <v>34</v>
          </cell>
          <cell r="E1994">
            <v>50</v>
          </cell>
          <cell r="F1994">
            <v>22</v>
          </cell>
          <cell r="G1994">
            <v>34</v>
          </cell>
          <cell r="H1994">
            <v>26</v>
          </cell>
          <cell r="I1994">
            <v>51</v>
          </cell>
          <cell r="J1994">
            <v>35</v>
          </cell>
          <cell r="K1994">
            <v>51</v>
          </cell>
          <cell r="L1994">
            <v>30</v>
          </cell>
          <cell r="M1994">
            <v>51</v>
          </cell>
          <cell r="N1994">
            <v>30</v>
          </cell>
          <cell r="O1994">
            <v>48</v>
          </cell>
          <cell r="P1994">
            <v>32</v>
          </cell>
          <cell r="Q1994">
            <v>43</v>
          </cell>
          <cell r="R1994">
            <v>29</v>
          </cell>
          <cell r="S1994">
            <v>32</v>
          </cell>
          <cell r="T1994">
            <v>28</v>
          </cell>
          <cell r="U1994">
            <v>38</v>
          </cell>
          <cell r="V1994">
            <v>30</v>
          </cell>
          <cell r="W1994">
            <v>43</v>
          </cell>
          <cell r="X1994">
            <v>30</v>
          </cell>
          <cell r="Y1994">
            <v>50</v>
          </cell>
          <cell r="Z1994">
            <v>32</v>
          </cell>
          <cell r="AA1994">
            <v>53</v>
          </cell>
          <cell r="AB1994">
            <v>31</v>
          </cell>
          <cell r="AC1994">
            <v>53</v>
          </cell>
          <cell r="AD1994">
            <v>28</v>
          </cell>
          <cell r="AE1994">
            <v>51</v>
          </cell>
          <cell r="AF1994">
            <v>35</v>
          </cell>
          <cell r="AG1994">
            <v>52</v>
          </cell>
          <cell r="AH1994">
            <v>42</v>
          </cell>
          <cell r="AI1994">
            <v>60</v>
          </cell>
          <cell r="AJ1994">
            <v>41</v>
          </cell>
          <cell r="AK1994">
            <v>52</v>
          </cell>
          <cell r="AL1994">
            <v>35</v>
          </cell>
          <cell r="AM1994">
            <v>58</v>
          </cell>
          <cell r="AN1994">
            <v>46</v>
          </cell>
          <cell r="AO1994">
            <v>59</v>
          </cell>
          <cell r="AP1994">
            <v>53</v>
          </cell>
          <cell r="AQ1994">
            <v>43</v>
          </cell>
          <cell r="AR1994">
            <v>21</v>
          </cell>
          <cell r="AS1994">
            <v>53</v>
          </cell>
          <cell r="AT1994">
            <v>38</v>
          </cell>
          <cell r="AU1994">
            <v>42</v>
          </cell>
          <cell r="AV1994">
            <v>30</v>
          </cell>
          <cell r="AW1994">
            <v>49</v>
          </cell>
          <cell r="AX1994">
            <v>31</v>
          </cell>
          <cell r="AY1994">
            <v>63</v>
          </cell>
          <cell r="AZ1994">
            <v>32</v>
          </cell>
        </row>
        <row r="1995">
          <cell r="B1995">
            <v>36581</v>
          </cell>
          <cell r="C1995">
            <v>49</v>
          </cell>
          <cell r="D1995">
            <v>33</v>
          </cell>
          <cell r="E1995">
            <v>44</v>
          </cell>
          <cell r="F1995">
            <v>21</v>
          </cell>
          <cell r="G1995">
            <v>43</v>
          </cell>
          <cell r="H1995">
            <v>25</v>
          </cell>
          <cell r="I1995">
            <v>43</v>
          </cell>
          <cell r="J1995">
            <v>36</v>
          </cell>
          <cell r="K1995">
            <v>46</v>
          </cell>
          <cell r="L1995">
            <v>36</v>
          </cell>
          <cell r="M1995">
            <v>49</v>
          </cell>
          <cell r="N1995">
            <v>40</v>
          </cell>
          <cell r="O1995">
            <v>53</v>
          </cell>
          <cell r="P1995">
            <v>39</v>
          </cell>
          <cell r="Q1995">
            <v>45</v>
          </cell>
          <cell r="R1995">
            <v>23</v>
          </cell>
          <cell r="S1995">
            <v>33</v>
          </cell>
          <cell r="T1995">
            <v>24</v>
          </cell>
          <cell r="U1995">
            <v>36</v>
          </cell>
          <cell r="V1995">
            <v>24</v>
          </cell>
          <cell r="W1995">
            <v>40</v>
          </cell>
          <cell r="X1995">
            <v>21</v>
          </cell>
          <cell r="Y1995">
            <v>35</v>
          </cell>
          <cell r="Z1995">
            <v>23</v>
          </cell>
          <cell r="AA1995">
            <v>35</v>
          </cell>
          <cell r="AB1995">
            <v>24</v>
          </cell>
          <cell r="AC1995">
            <v>35</v>
          </cell>
          <cell r="AD1995">
            <v>28</v>
          </cell>
          <cell r="AE1995">
            <v>57</v>
          </cell>
          <cell r="AF1995">
            <v>42</v>
          </cell>
          <cell r="AG1995">
            <v>56</v>
          </cell>
          <cell r="AH1995">
            <v>46</v>
          </cell>
          <cell r="AI1995">
            <v>60</v>
          </cell>
          <cell r="AJ1995">
            <v>49</v>
          </cell>
          <cell r="AK1995">
            <v>60</v>
          </cell>
          <cell r="AL1995">
            <v>41</v>
          </cell>
          <cell r="AM1995">
            <v>60</v>
          </cell>
          <cell r="AN1995">
            <v>50</v>
          </cell>
          <cell r="AO1995">
            <v>61</v>
          </cell>
          <cell r="AP1995">
            <v>52</v>
          </cell>
          <cell r="AQ1995">
            <v>48</v>
          </cell>
          <cell r="AR1995">
            <v>25</v>
          </cell>
          <cell r="AS1995">
            <v>57</v>
          </cell>
          <cell r="AT1995">
            <v>38</v>
          </cell>
          <cell r="AU1995">
            <v>39</v>
          </cell>
          <cell r="AV1995">
            <v>27</v>
          </cell>
          <cell r="AW1995">
            <v>40</v>
          </cell>
          <cell r="AX1995">
            <v>25</v>
          </cell>
          <cell r="AY1995">
            <v>45</v>
          </cell>
          <cell r="AZ1995">
            <v>29</v>
          </cell>
        </row>
        <row r="1996">
          <cell r="B1996">
            <v>36582</v>
          </cell>
          <cell r="C1996">
            <v>50</v>
          </cell>
          <cell r="D1996">
            <v>39</v>
          </cell>
          <cell r="E1996">
            <v>41</v>
          </cell>
          <cell r="F1996">
            <v>32</v>
          </cell>
          <cell r="G1996">
            <v>40</v>
          </cell>
          <cell r="H1996">
            <v>32</v>
          </cell>
          <cell r="I1996">
            <v>44</v>
          </cell>
          <cell r="J1996">
            <v>39</v>
          </cell>
          <cell r="K1996">
            <v>51</v>
          </cell>
          <cell r="L1996">
            <v>41</v>
          </cell>
          <cell r="M1996">
            <v>54</v>
          </cell>
          <cell r="N1996">
            <v>43</v>
          </cell>
          <cell r="O1996">
            <v>51</v>
          </cell>
          <cell r="P1996">
            <v>42</v>
          </cell>
          <cell r="Q1996">
            <v>46</v>
          </cell>
          <cell r="R1996">
            <v>34</v>
          </cell>
          <cell r="S1996">
            <v>39</v>
          </cell>
          <cell r="T1996">
            <v>22</v>
          </cell>
          <cell r="U1996">
            <v>43</v>
          </cell>
          <cell r="V1996">
            <v>20</v>
          </cell>
          <cell r="W1996">
            <v>44</v>
          </cell>
          <cell r="X1996">
            <v>22</v>
          </cell>
          <cell r="Y1996">
            <v>39</v>
          </cell>
          <cell r="Z1996">
            <v>16</v>
          </cell>
          <cell r="AA1996">
            <v>38</v>
          </cell>
          <cell r="AB1996">
            <v>15</v>
          </cell>
          <cell r="AC1996">
            <v>43</v>
          </cell>
          <cell r="AD1996">
            <v>22</v>
          </cell>
          <cell r="AE1996">
            <v>63</v>
          </cell>
          <cell r="AF1996">
            <v>52</v>
          </cell>
          <cell r="AG1996">
            <v>59</v>
          </cell>
          <cell r="AH1996">
            <v>54</v>
          </cell>
          <cell r="AI1996">
            <v>66</v>
          </cell>
          <cell r="AJ1996">
            <v>45</v>
          </cell>
          <cell r="AK1996">
            <v>66</v>
          </cell>
          <cell r="AL1996">
            <v>49</v>
          </cell>
          <cell r="AM1996">
            <v>62</v>
          </cell>
          <cell r="AN1996">
            <v>48</v>
          </cell>
          <cell r="AO1996">
            <v>63</v>
          </cell>
          <cell r="AP1996">
            <v>49</v>
          </cell>
          <cell r="AQ1996">
            <v>54</v>
          </cell>
          <cell r="AR1996">
            <v>39</v>
          </cell>
          <cell r="AS1996">
            <v>58</v>
          </cell>
          <cell r="AT1996">
            <v>39</v>
          </cell>
          <cell r="AU1996">
            <v>48</v>
          </cell>
          <cell r="AV1996">
            <v>25</v>
          </cell>
          <cell r="AW1996">
            <v>45</v>
          </cell>
          <cell r="AX1996">
            <v>19</v>
          </cell>
          <cell r="AY1996">
            <v>52</v>
          </cell>
          <cell r="AZ1996">
            <v>20</v>
          </cell>
        </row>
        <row r="1997">
          <cell r="B1997">
            <v>36583</v>
          </cell>
          <cell r="C1997">
            <v>52</v>
          </cell>
          <cell r="D1997">
            <v>42</v>
          </cell>
          <cell r="E1997">
            <v>51</v>
          </cell>
          <cell r="F1997">
            <v>34</v>
          </cell>
          <cell r="G1997">
            <v>40</v>
          </cell>
          <cell r="H1997">
            <v>32</v>
          </cell>
          <cell r="I1997">
            <v>44</v>
          </cell>
          <cell r="J1997">
            <v>39</v>
          </cell>
          <cell r="K1997">
            <v>55</v>
          </cell>
          <cell r="L1997">
            <v>39</v>
          </cell>
          <cell r="M1997">
            <v>55</v>
          </cell>
          <cell r="N1997">
            <v>42</v>
          </cell>
          <cell r="O1997">
            <v>50</v>
          </cell>
          <cell r="P1997">
            <v>41</v>
          </cell>
          <cell r="Q1997">
            <v>49</v>
          </cell>
          <cell r="R1997">
            <v>40</v>
          </cell>
          <cell r="S1997">
            <v>47</v>
          </cell>
          <cell r="T1997">
            <v>30</v>
          </cell>
          <cell r="U1997">
            <v>52</v>
          </cell>
          <cell r="V1997">
            <v>35</v>
          </cell>
          <cell r="W1997">
            <v>54</v>
          </cell>
          <cell r="X1997">
            <v>32</v>
          </cell>
          <cell r="Y1997">
            <v>38</v>
          </cell>
          <cell r="Z1997">
            <v>24</v>
          </cell>
          <cell r="AA1997">
            <v>53</v>
          </cell>
          <cell r="AB1997">
            <v>28</v>
          </cell>
          <cell r="AC1997">
            <v>53</v>
          </cell>
          <cell r="AD1997">
            <v>25</v>
          </cell>
          <cell r="AE1997">
            <v>57</v>
          </cell>
          <cell r="AF1997">
            <v>47</v>
          </cell>
          <cell r="AG1997">
            <v>57</v>
          </cell>
          <cell r="AH1997">
            <v>50</v>
          </cell>
          <cell r="AI1997">
            <v>58</v>
          </cell>
          <cell r="AJ1997">
            <v>50</v>
          </cell>
          <cell r="AK1997">
            <v>58</v>
          </cell>
          <cell r="AL1997">
            <v>40</v>
          </cell>
          <cell r="AM1997">
            <v>57</v>
          </cell>
          <cell r="AN1997">
            <v>53</v>
          </cell>
          <cell r="AO1997">
            <v>61</v>
          </cell>
          <cell r="AP1997">
            <v>52</v>
          </cell>
          <cell r="AQ1997">
            <v>54</v>
          </cell>
          <cell r="AR1997">
            <v>39</v>
          </cell>
          <cell r="AS1997">
            <v>58</v>
          </cell>
          <cell r="AT1997">
            <v>39</v>
          </cell>
          <cell r="AU1997">
            <v>55</v>
          </cell>
          <cell r="AV1997">
            <v>38</v>
          </cell>
          <cell r="AW1997">
            <v>61</v>
          </cell>
          <cell r="AX1997">
            <v>25</v>
          </cell>
          <cell r="AY1997">
            <v>65</v>
          </cell>
          <cell r="AZ1997">
            <v>22</v>
          </cell>
        </row>
        <row r="1998">
          <cell r="B1998">
            <v>36584</v>
          </cell>
          <cell r="C1998">
            <v>48</v>
          </cell>
          <cell r="D1998">
            <v>41</v>
          </cell>
          <cell r="E1998">
            <v>48</v>
          </cell>
          <cell r="F1998">
            <v>32</v>
          </cell>
          <cell r="G1998">
            <v>45</v>
          </cell>
          <cell r="H1998">
            <v>32</v>
          </cell>
          <cell r="I1998">
            <v>50</v>
          </cell>
          <cell r="J1998">
            <v>44</v>
          </cell>
          <cell r="K1998">
            <v>49</v>
          </cell>
          <cell r="L1998">
            <v>42</v>
          </cell>
          <cell r="M1998">
            <v>51</v>
          </cell>
          <cell r="N1998">
            <v>40</v>
          </cell>
          <cell r="O1998">
            <v>51</v>
          </cell>
          <cell r="P1998">
            <v>40</v>
          </cell>
          <cell r="Q1998">
            <v>48</v>
          </cell>
          <cell r="R1998">
            <v>36</v>
          </cell>
          <cell r="S1998">
            <v>45</v>
          </cell>
          <cell r="T1998">
            <v>34</v>
          </cell>
          <cell r="U1998">
            <v>49</v>
          </cell>
          <cell r="V1998">
            <v>31</v>
          </cell>
          <cell r="W1998">
            <v>50</v>
          </cell>
          <cell r="X1998">
            <v>30</v>
          </cell>
          <cell r="Y1998">
            <v>53</v>
          </cell>
          <cell r="Z1998">
            <v>31</v>
          </cell>
          <cell r="AA1998">
            <v>53</v>
          </cell>
          <cell r="AB1998">
            <v>28</v>
          </cell>
          <cell r="AC1998">
            <v>60</v>
          </cell>
          <cell r="AD1998">
            <v>26</v>
          </cell>
          <cell r="AE1998">
            <v>57</v>
          </cell>
          <cell r="AF1998">
            <v>43</v>
          </cell>
          <cell r="AG1998">
            <v>57</v>
          </cell>
          <cell r="AH1998">
            <v>49</v>
          </cell>
          <cell r="AI1998">
            <v>62</v>
          </cell>
          <cell r="AJ1998">
            <v>46</v>
          </cell>
          <cell r="AK1998">
            <v>58</v>
          </cell>
          <cell r="AL1998">
            <v>45</v>
          </cell>
          <cell r="AM1998">
            <v>61</v>
          </cell>
          <cell r="AN1998">
            <v>45</v>
          </cell>
          <cell r="AO1998">
            <v>60</v>
          </cell>
          <cell r="AP1998">
            <v>53</v>
          </cell>
          <cell r="AQ1998">
            <v>50</v>
          </cell>
          <cell r="AR1998">
            <v>27</v>
          </cell>
          <cell r="AS1998">
            <v>61</v>
          </cell>
          <cell r="AT1998">
            <v>44</v>
          </cell>
          <cell r="AU1998">
            <v>50</v>
          </cell>
          <cell r="AV1998">
            <v>36</v>
          </cell>
          <cell r="AW1998">
            <v>58</v>
          </cell>
          <cell r="AX1998">
            <v>38</v>
          </cell>
          <cell r="AY1998">
            <v>68</v>
          </cell>
          <cell r="AZ1998">
            <v>37</v>
          </cell>
        </row>
        <row r="1999">
          <cell r="B1999">
            <v>36585</v>
          </cell>
          <cell r="C1999">
            <v>47</v>
          </cell>
          <cell r="D1999">
            <v>41</v>
          </cell>
          <cell r="E1999">
            <v>48</v>
          </cell>
          <cell r="F1999">
            <v>32</v>
          </cell>
          <cell r="G1999">
            <v>45</v>
          </cell>
          <cell r="H1999">
            <v>36</v>
          </cell>
          <cell r="I1999">
            <v>49</v>
          </cell>
          <cell r="J1999">
            <v>44</v>
          </cell>
          <cell r="K1999">
            <v>49</v>
          </cell>
          <cell r="L1999">
            <v>42</v>
          </cell>
          <cell r="M1999">
            <v>51</v>
          </cell>
          <cell r="N1999">
            <v>40</v>
          </cell>
          <cell r="O1999">
            <v>51</v>
          </cell>
          <cell r="P1999">
            <v>41</v>
          </cell>
          <cell r="Q1999">
            <v>48</v>
          </cell>
          <cell r="R1999">
            <v>38</v>
          </cell>
          <cell r="S1999">
            <v>45</v>
          </cell>
          <cell r="T1999">
            <v>34</v>
          </cell>
          <cell r="U1999">
            <v>49</v>
          </cell>
          <cell r="V1999">
            <v>34</v>
          </cell>
          <cell r="W1999">
            <v>50</v>
          </cell>
          <cell r="X1999">
            <v>37</v>
          </cell>
          <cell r="Y1999">
            <v>53</v>
          </cell>
          <cell r="Z1999">
            <v>30</v>
          </cell>
          <cell r="AA1999">
            <v>57</v>
          </cell>
          <cell r="AB1999">
            <v>32</v>
          </cell>
          <cell r="AC1999">
            <v>60</v>
          </cell>
          <cell r="AD1999">
            <v>26</v>
          </cell>
          <cell r="AE1999">
            <v>57</v>
          </cell>
          <cell r="AF1999">
            <v>43</v>
          </cell>
          <cell r="AG1999">
            <v>57</v>
          </cell>
          <cell r="AH1999">
            <v>50</v>
          </cell>
          <cell r="AI1999">
            <v>58</v>
          </cell>
          <cell r="AJ1999">
            <v>47</v>
          </cell>
          <cell r="AK1999">
            <v>58</v>
          </cell>
          <cell r="AL1999">
            <v>41</v>
          </cell>
          <cell r="AM1999">
            <v>64</v>
          </cell>
          <cell r="AN1999">
            <v>45</v>
          </cell>
          <cell r="AO1999">
            <v>60</v>
          </cell>
          <cell r="AP1999">
            <v>55</v>
          </cell>
          <cell r="AQ1999">
            <v>50</v>
          </cell>
          <cell r="AR1999">
            <v>31</v>
          </cell>
          <cell r="AS1999">
            <v>61</v>
          </cell>
          <cell r="AT1999">
            <v>46</v>
          </cell>
          <cell r="AU1999">
            <v>43</v>
          </cell>
          <cell r="AV1999">
            <v>39</v>
          </cell>
          <cell r="AW1999">
            <v>58</v>
          </cell>
          <cell r="AX1999">
            <v>38</v>
          </cell>
          <cell r="AY1999">
            <v>68</v>
          </cell>
          <cell r="AZ1999">
            <v>37</v>
          </cell>
        </row>
        <row r="2000">
          <cell r="B2000">
            <v>36586</v>
          </cell>
          <cell r="C2000">
            <v>48</v>
          </cell>
          <cell r="D2000">
            <v>39</v>
          </cell>
          <cell r="E2000">
            <v>50</v>
          </cell>
          <cell r="F2000">
            <v>25</v>
          </cell>
          <cell r="G2000">
            <v>47</v>
          </cell>
          <cell r="H2000">
            <v>30</v>
          </cell>
          <cell r="I2000">
            <v>51</v>
          </cell>
          <cell r="J2000">
            <v>35</v>
          </cell>
          <cell r="K2000">
            <v>49</v>
          </cell>
          <cell r="L2000">
            <v>32</v>
          </cell>
          <cell r="M2000">
            <v>52</v>
          </cell>
          <cell r="N2000">
            <v>31</v>
          </cell>
          <cell r="O2000">
            <v>48</v>
          </cell>
          <cell r="P2000">
            <v>32</v>
          </cell>
          <cell r="Q2000">
            <v>50</v>
          </cell>
          <cell r="R2000">
            <v>34</v>
          </cell>
          <cell r="S2000">
            <v>42</v>
          </cell>
          <cell r="T2000">
            <v>34</v>
          </cell>
          <cell r="U2000">
            <v>50</v>
          </cell>
          <cell r="V2000">
            <v>29</v>
          </cell>
          <cell r="W2000">
            <v>54</v>
          </cell>
          <cell r="X2000">
            <v>27</v>
          </cell>
          <cell r="Y2000">
            <v>51</v>
          </cell>
          <cell r="Z2000">
            <v>27</v>
          </cell>
          <cell r="AA2000">
            <v>53</v>
          </cell>
          <cell r="AB2000">
            <v>20</v>
          </cell>
          <cell r="AC2000">
            <v>53</v>
          </cell>
          <cell r="AD2000">
            <v>24</v>
          </cell>
          <cell r="AE2000">
            <v>62</v>
          </cell>
          <cell r="AF2000">
            <v>38</v>
          </cell>
          <cell r="AG2000">
            <v>59</v>
          </cell>
          <cell r="AH2000">
            <v>43</v>
          </cell>
          <cell r="AI2000">
            <v>64</v>
          </cell>
          <cell r="AJ2000">
            <v>49</v>
          </cell>
          <cell r="AK2000">
            <v>58</v>
          </cell>
          <cell r="AL2000">
            <v>38</v>
          </cell>
          <cell r="AM2000">
            <v>62</v>
          </cell>
          <cell r="AN2000">
            <v>49</v>
          </cell>
          <cell r="AO2000">
            <v>61</v>
          </cell>
          <cell r="AP2000">
            <v>53</v>
          </cell>
          <cell r="AQ2000">
            <v>52</v>
          </cell>
          <cell r="AR2000">
            <v>24</v>
          </cell>
          <cell r="AS2000">
            <v>62</v>
          </cell>
          <cell r="AT2000">
            <v>46</v>
          </cell>
          <cell r="AU2000">
            <v>46</v>
          </cell>
          <cell r="AV2000">
            <v>39</v>
          </cell>
          <cell r="AW2000">
            <v>50</v>
          </cell>
          <cell r="AX2000">
            <v>38</v>
          </cell>
          <cell r="AY2000">
            <v>54</v>
          </cell>
          <cell r="AZ2000">
            <v>30</v>
          </cell>
        </row>
        <row r="2001">
          <cell r="B2001">
            <v>36587</v>
          </cell>
          <cell r="C2001">
            <v>51</v>
          </cell>
          <cell r="D2001">
            <v>42</v>
          </cell>
          <cell r="E2001">
            <v>52</v>
          </cell>
          <cell r="F2001">
            <v>32</v>
          </cell>
          <cell r="G2001">
            <v>43</v>
          </cell>
          <cell r="H2001">
            <v>36</v>
          </cell>
          <cell r="I2001">
            <v>51</v>
          </cell>
          <cell r="J2001">
            <v>41</v>
          </cell>
          <cell r="K2001">
            <v>56</v>
          </cell>
          <cell r="L2001">
            <v>38</v>
          </cell>
          <cell r="M2001">
            <v>56</v>
          </cell>
          <cell r="N2001">
            <v>39</v>
          </cell>
          <cell r="O2001">
            <v>53</v>
          </cell>
          <cell r="P2001">
            <v>38</v>
          </cell>
          <cell r="Q2001">
            <v>54</v>
          </cell>
          <cell r="R2001">
            <v>33</v>
          </cell>
          <cell r="S2001">
            <v>48</v>
          </cell>
          <cell r="T2001">
            <v>25</v>
          </cell>
          <cell r="U2001">
            <v>54</v>
          </cell>
          <cell r="V2001">
            <v>21</v>
          </cell>
          <cell r="W2001">
            <v>59</v>
          </cell>
          <cell r="X2001">
            <v>29</v>
          </cell>
          <cell r="Y2001">
            <v>57</v>
          </cell>
          <cell r="Z2001">
            <v>28</v>
          </cell>
          <cell r="AA2001">
            <v>53</v>
          </cell>
          <cell r="AB2001">
            <v>21</v>
          </cell>
          <cell r="AC2001">
            <v>42</v>
          </cell>
          <cell r="AD2001">
            <v>31</v>
          </cell>
          <cell r="AE2001">
            <v>53</v>
          </cell>
          <cell r="AF2001">
            <v>46</v>
          </cell>
          <cell r="AG2001">
            <v>56</v>
          </cell>
          <cell r="AH2001">
            <v>48</v>
          </cell>
          <cell r="AI2001">
            <v>66</v>
          </cell>
          <cell r="AJ2001">
            <v>47</v>
          </cell>
          <cell r="AK2001">
            <v>57</v>
          </cell>
          <cell r="AL2001">
            <v>41</v>
          </cell>
          <cell r="AM2001">
            <v>66</v>
          </cell>
          <cell r="AN2001">
            <v>48</v>
          </cell>
          <cell r="AO2001">
            <v>64</v>
          </cell>
          <cell r="AP2001">
            <v>50</v>
          </cell>
          <cell r="AQ2001">
            <v>46</v>
          </cell>
          <cell r="AR2001">
            <v>30</v>
          </cell>
          <cell r="AS2001">
            <v>64</v>
          </cell>
          <cell r="AT2001">
            <v>41</v>
          </cell>
          <cell r="AU2001">
            <v>50</v>
          </cell>
          <cell r="AV2001">
            <v>33</v>
          </cell>
          <cell r="AW2001">
            <v>55</v>
          </cell>
          <cell r="AX2001">
            <v>30</v>
          </cell>
          <cell r="AY2001">
            <v>40</v>
          </cell>
          <cell r="AZ2001">
            <v>30</v>
          </cell>
        </row>
        <row r="2002">
          <cell r="B2002">
            <v>36588</v>
          </cell>
          <cell r="C2002">
            <v>48</v>
          </cell>
          <cell r="D2002">
            <v>44</v>
          </cell>
          <cell r="E2002">
            <v>49</v>
          </cell>
          <cell r="F2002">
            <v>27</v>
          </cell>
          <cell r="G2002">
            <v>47</v>
          </cell>
          <cell r="H2002">
            <v>38</v>
          </cell>
          <cell r="I2002">
            <v>48</v>
          </cell>
          <cell r="J2002">
            <v>36</v>
          </cell>
          <cell r="K2002">
            <v>50</v>
          </cell>
          <cell r="L2002">
            <v>35</v>
          </cell>
          <cell r="M2002">
            <v>54</v>
          </cell>
          <cell r="N2002">
            <v>36</v>
          </cell>
          <cell r="O2002">
            <v>56</v>
          </cell>
          <cell r="P2002">
            <v>33</v>
          </cell>
          <cell r="Q2002">
            <v>55</v>
          </cell>
          <cell r="R2002">
            <v>30</v>
          </cell>
          <cell r="S2002">
            <v>51</v>
          </cell>
          <cell r="T2002">
            <v>23</v>
          </cell>
          <cell r="U2002">
            <v>55</v>
          </cell>
          <cell r="V2002">
            <v>30</v>
          </cell>
          <cell r="W2002">
            <v>58</v>
          </cell>
          <cell r="X2002">
            <v>31</v>
          </cell>
          <cell r="Y2002">
            <v>58</v>
          </cell>
          <cell r="Z2002">
            <v>34</v>
          </cell>
          <cell r="AA2002">
            <v>56</v>
          </cell>
          <cell r="AB2002">
            <v>26</v>
          </cell>
          <cell r="AC2002">
            <v>56</v>
          </cell>
          <cell r="AD2002">
            <v>24</v>
          </cell>
          <cell r="AE2002">
            <v>61</v>
          </cell>
          <cell r="AF2002">
            <v>37</v>
          </cell>
          <cell r="AG2002">
            <v>62</v>
          </cell>
          <cell r="AH2002">
            <v>44</v>
          </cell>
          <cell r="AI2002">
            <v>62</v>
          </cell>
          <cell r="AJ2002">
            <v>51</v>
          </cell>
          <cell r="AK2002">
            <v>60</v>
          </cell>
          <cell r="AL2002">
            <v>46</v>
          </cell>
          <cell r="AM2002">
            <v>66</v>
          </cell>
          <cell r="AN2002">
            <v>48</v>
          </cell>
          <cell r="AO2002">
            <v>58</v>
          </cell>
          <cell r="AP2002">
            <v>53</v>
          </cell>
          <cell r="AQ2002">
            <v>55</v>
          </cell>
          <cell r="AR2002">
            <v>33</v>
          </cell>
          <cell r="AS2002">
            <v>69</v>
          </cell>
          <cell r="AT2002">
            <v>44</v>
          </cell>
          <cell r="AU2002">
            <v>52</v>
          </cell>
          <cell r="AV2002">
            <v>29</v>
          </cell>
          <cell r="AW2002">
            <v>58</v>
          </cell>
          <cell r="AX2002">
            <v>28</v>
          </cell>
          <cell r="AY2002">
            <v>56</v>
          </cell>
          <cell r="AZ2002">
            <v>23</v>
          </cell>
        </row>
        <row r="2003">
          <cell r="B2003">
            <v>36589</v>
          </cell>
          <cell r="C2003">
            <v>44</v>
          </cell>
          <cell r="D2003">
            <v>36</v>
          </cell>
          <cell r="E2003">
            <v>46</v>
          </cell>
          <cell r="F2003">
            <v>40</v>
          </cell>
          <cell r="G2003">
            <v>47</v>
          </cell>
          <cell r="H2003">
            <v>37</v>
          </cell>
          <cell r="I2003">
            <v>46</v>
          </cell>
          <cell r="J2003">
            <v>38</v>
          </cell>
          <cell r="K2003">
            <v>46</v>
          </cell>
          <cell r="L2003">
            <v>34</v>
          </cell>
          <cell r="M2003">
            <v>50</v>
          </cell>
          <cell r="N2003">
            <v>37</v>
          </cell>
          <cell r="O2003">
            <v>47</v>
          </cell>
          <cell r="P2003">
            <v>37</v>
          </cell>
          <cell r="Q2003">
            <v>55</v>
          </cell>
          <cell r="R2003">
            <v>30</v>
          </cell>
          <cell r="S2003">
            <v>51</v>
          </cell>
          <cell r="T2003">
            <v>23</v>
          </cell>
          <cell r="U2003">
            <v>65</v>
          </cell>
          <cell r="V2003">
            <v>23</v>
          </cell>
          <cell r="W2003">
            <v>58</v>
          </cell>
          <cell r="X2003">
            <v>31</v>
          </cell>
          <cell r="Y2003">
            <v>68</v>
          </cell>
          <cell r="Z2003">
            <v>36</v>
          </cell>
          <cell r="AA2003">
            <v>56</v>
          </cell>
          <cell r="AB2003">
            <v>26</v>
          </cell>
          <cell r="AC2003">
            <v>56</v>
          </cell>
          <cell r="AD2003">
            <v>24</v>
          </cell>
          <cell r="AE2003">
            <v>63</v>
          </cell>
          <cell r="AF2003">
            <v>44</v>
          </cell>
          <cell r="AG2003">
            <v>58</v>
          </cell>
          <cell r="AH2003">
            <v>50</v>
          </cell>
          <cell r="AI2003">
            <v>57</v>
          </cell>
          <cell r="AJ2003">
            <v>49</v>
          </cell>
          <cell r="AK2003">
            <v>62</v>
          </cell>
          <cell r="AL2003">
            <v>47</v>
          </cell>
          <cell r="AM2003">
            <v>59</v>
          </cell>
          <cell r="AN2003">
            <v>49</v>
          </cell>
          <cell r="AO2003">
            <v>61</v>
          </cell>
          <cell r="AP2003">
            <v>52</v>
          </cell>
          <cell r="AQ2003">
            <v>65</v>
          </cell>
          <cell r="AR2003">
            <v>30</v>
          </cell>
          <cell r="AS2003">
            <v>68</v>
          </cell>
          <cell r="AT2003">
            <v>51</v>
          </cell>
          <cell r="AU2003">
            <v>52</v>
          </cell>
          <cell r="AV2003">
            <v>29</v>
          </cell>
          <cell r="AW2003">
            <v>58</v>
          </cell>
          <cell r="AX2003">
            <v>28</v>
          </cell>
          <cell r="AY2003">
            <v>56</v>
          </cell>
          <cell r="AZ2003">
            <v>23</v>
          </cell>
        </row>
        <row r="2004">
          <cell r="B2004">
            <v>36590</v>
          </cell>
          <cell r="C2004">
            <v>46</v>
          </cell>
          <cell r="D2004">
            <v>34</v>
          </cell>
          <cell r="E2004">
            <v>50</v>
          </cell>
          <cell r="F2004">
            <v>37</v>
          </cell>
          <cell r="G2004">
            <v>42</v>
          </cell>
          <cell r="H2004">
            <v>36</v>
          </cell>
          <cell r="I2004">
            <v>47</v>
          </cell>
          <cell r="J2004">
            <v>31</v>
          </cell>
          <cell r="K2004">
            <v>46</v>
          </cell>
          <cell r="L2004">
            <v>29</v>
          </cell>
          <cell r="M2004">
            <v>45</v>
          </cell>
          <cell r="N2004">
            <v>34</v>
          </cell>
          <cell r="O2004">
            <v>40</v>
          </cell>
          <cell r="P2004">
            <v>34</v>
          </cell>
          <cell r="Q2004">
            <v>60</v>
          </cell>
          <cell r="R2004">
            <v>39</v>
          </cell>
          <cell r="S2004">
            <v>58</v>
          </cell>
          <cell r="T2004">
            <v>32</v>
          </cell>
          <cell r="U2004">
            <v>44</v>
          </cell>
          <cell r="V2004">
            <v>31</v>
          </cell>
          <cell r="W2004">
            <v>38</v>
          </cell>
          <cell r="X2004">
            <v>26</v>
          </cell>
          <cell r="Y2004">
            <v>61</v>
          </cell>
          <cell r="Z2004">
            <v>35</v>
          </cell>
          <cell r="AA2004">
            <v>68</v>
          </cell>
          <cell r="AB2004">
            <v>37</v>
          </cell>
          <cell r="AC2004">
            <v>64</v>
          </cell>
          <cell r="AD2004">
            <v>30</v>
          </cell>
          <cell r="AE2004">
            <v>53</v>
          </cell>
          <cell r="AF2004">
            <v>47</v>
          </cell>
          <cell r="AG2004">
            <v>51</v>
          </cell>
          <cell r="AH2004">
            <v>47</v>
          </cell>
          <cell r="AI2004">
            <v>60</v>
          </cell>
          <cell r="AJ2004">
            <v>48</v>
          </cell>
          <cell r="AK2004">
            <v>53</v>
          </cell>
          <cell r="AL2004">
            <v>44</v>
          </cell>
          <cell r="AM2004">
            <v>56</v>
          </cell>
          <cell r="AN2004">
            <v>48</v>
          </cell>
          <cell r="AO2004">
            <v>59</v>
          </cell>
          <cell r="AP2004">
            <v>49</v>
          </cell>
          <cell r="AQ2004">
            <v>53</v>
          </cell>
          <cell r="AR2004">
            <v>33</v>
          </cell>
          <cell r="AS2004">
            <v>57</v>
          </cell>
          <cell r="AT2004">
            <v>44</v>
          </cell>
          <cell r="AU2004">
            <v>54</v>
          </cell>
          <cell r="AV2004">
            <v>38</v>
          </cell>
          <cell r="AW2004">
            <v>56</v>
          </cell>
          <cell r="AX2004">
            <v>36</v>
          </cell>
          <cell r="AY2004">
            <v>71</v>
          </cell>
          <cell r="AZ2004">
            <v>33</v>
          </cell>
        </row>
        <row r="2005">
          <cell r="B2005">
            <v>36591</v>
          </cell>
          <cell r="C2005">
            <v>47</v>
          </cell>
          <cell r="D2005">
            <v>32</v>
          </cell>
          <cell r="E2005">
            <v>51</v>
          </cell>
          <cell r="F2005">
            <v>27</v>
          </cell>
          <cell r="G2005">
            <v>38</v>
          </cell>
          <cell r="H2005">
            <v>32</v>
          </cell>
          <cell r="I2005">
            <v>51</v>
          </cell>
          <cell r="J2005">
            <v>31</v>
          </cell>
          <cell r="K2005">
            <v>51</v>
          </cell>
          <cell r="L2005">
            <v>32</v>
          </cell>
          <cell r="M2005">
            <v>51</v>
          </cell>
          <cell r="N2005">
            <v>32</v>
          </cell>
          <cell r="O2005">
            <v>49</v>
          </cell>
          <cell r="P2005">
            <v>34</v>
          </cell>
          <cell r="Q2005">
            <v>50</v>
          </cell>
          <cell r="R2005">
            <v>35</v>
          </cell>
          <cell r="S2005">
            <v>54</v>
          </cell>
          <cell r="T2005">
            <v>33</v>
          </cell>
          <cell r="U2005">
            <v>46</v>
          </cell>
          <cell r="V2005">
            <v>26</v>
          </cell>
          <cell r="W2005">
            <v>37</v>
          </cell>
          <cell r="X2005">
            <v>26</v>
          </cell>
          <cell r="Y2005">
            <v>54</v>
          </cell>
          <cell r="Z2005">
            <v>34</v>
          </cell>
          <cell r="AA2005">
            <v>58</v>
          </cell>
          <cell r="AB2005">
            <v>35</v>
          </cell>
          <cell r="AC2005">
            <v>55</v>
          </cell>
          <cell r="AD2005">
            <v>34</v>
          </cell>
          <cell r="AE2005">
            <v>54</v>
          </cell>
          <cell r="AF2005">
            <v>44</v>
          </cell>
          <cell r="AG2005">
            <v>57</v>
          </cell>
          <cell r="AH2005">
            <v>47</v>
          </cell>
          <cell r="AI2005">
            <v>59</v>
          </cell>
          <cell r="AJ2005">
            <v>44</v>
          </cell>
          <cell r="AK2005">
            <v>57</v>
          </cell>
          <cell r="AL2005">
            <v>1</v>
          </cell>
          <cell r="AM2005">
            <v>61</v>
          </cell>
          <cell r="AN2005">
            <v>48</v>
          </cell>
          <cell r="AO2005">
            <v>59</v>
          </cell>
          <cell r="AP2005">
            <v>45</v>
          </cell>
          <cell r="AQ2005">
            <v>44</v>
          </cell>
          <cell r="AR2005">
            <v>33</v>
          </cell>
          <cell r="AS2005">
            <v>55</v>
          </cell>
          <cell r="AT2005">
            <v>39</v>
          </cell>
          <cell r="AU2005">
            <v>52</v>
          </cell>
          <cell r="AV2005">
            <v>36</v>
          </cell>
          <cell r="AW2005">
            <v>53</v>
          </cell>
          <cell r="AX2005">
            <v>35</v>
          </cell>
          <cell r="AY2005">
            <v>66</v>
          </cell>
          <cell r="AZ2005">
            <v>33</v>
          </cell>
        </row>
        <row r="2006">
          <cell r="B2006">
            <v>36592</v>
          </cell>
          <cell r="C2006">
            <v>53</v>
          </cell>
          <cell r="D2006">
            <v>34</v>
          </cell>
          <cell r="E2006">
            <v>50</v>
          </cell>
          <cell r="F2006">
            <v>23</v>
          </cell>
          <cell r="G2006">
            <v>43</v>
          </cell>
          <cell r="H2006">
            <v>27</v>
          </cell>
          <cell r="I2006">
            <v>52</v>
          </cell>
          <cell r="J2006">
            <v>35</v>
          </cell>
          <cell r="K2006">
            <v>49</v>
          </cell>
          <cell r="L2006">
            <v>30</v>
          </cell>
          <cell r="M2006">
            <v>46</v>
          </cell>
          <cell r="N2006">
            <v>32</v>
          </cell>
          <cell r="O2006">
            <v>47</v>
          </cell>
          <cell r="P2006">
            <v>33</v>
          </cell>
          <cell r="Q2006">
            <v>47</v>
          </cell>
          <cell r="R2006">
            <v>35</v>
          </cell>
          <cell r="S2006">
            <v>44</v>
          </cell>
          <cell r="T2006">
            <v>25</v>
          </cell>
          <cell r="U2006">
            <v>53</v>
          </cell>
          <cell r="V2006">
            <v>24</v>
          </cell>
          <cell r="W2006">
            <v>36</v>
          </cell>
          <cell r="X2006">
            <v>21</v>
          </cell>
          <cell r="Y2006">
            <v>54</v>
          </cell>
          <cell r="Z2006">
            <v>30</v>
          </cell>
          <cell r="AA2006">
            <v>58</v>
          </cell>
          <cell r="AB2006">
            <v>27</v>
          </cell>
          <cell r="AC2006">
            <v>55</v>
          </cell>
          <cell r="AD2006">
            <v>31</v>
          </cell>
          <cell r="AE2006">
            <v>54</v>
          </cell>
          <cell r="AF2006">
            <v>45</v>
          </cell>
          <cell r="AG2006">
            <v>54</v>
          </cell>
          <cell r="AH2006">
            <v>45</v>
          </cell>
          <cell r="AI2006">
            <v>60</v>
          </cell>
          <cell r="AJ2006">
            <v>45</v>
          </cell>
          <cell r="AK2006">
            <v>57</v>
          </cell>
          <cell r="AL2006">
            <v>39</v>
          </cell>
          <cell r="AM2006">
            <v>58</v>
          </cell>
          <cell r="AN2006">
            <v>45</v>
          </cell>
          <cell r="AO2006">
            <v>58</v>
          </cell>
          <cell r="AP2006">
            <v>50</v>
          </cell>
          <cell r="AQ2006">
            <v>46</v>
          </cell>
          <cell r="AR2006">
            <v>25</v>
          </cell>
          <cell r="AS2006">
            <v>60</v>
          </cell>
          <cell r="AT2006">
            <v>38</v>
          </cell>
          <cell r="AU2006">
            <v>62</v>
          </cell>
          <cell r="AV2006">
            <v>29</v>
          </cell>
          <cell r="AW2006">
            <v>43</v>
          </cell>
          <cell r="AX2006">
            <v>33</v>
          </cell>
          <cell r="AY2006">
            <v>61</v>
          </cell>
          <cell r="AZ2006">
            <v>34</v>
          </cell>
        </row>
        <row r="2007">
          <cell r="B2007">
            <v>36593</v>
          </cell>
          <cell r="C2007">
            <v>47</v>
          </cell>
          <cell r="D2007">
            <v>42</v>
          </cell>
          <cell r="E2007">
            <v>45</v>
          </cell>
          <cell r="F2007">
            <v>39</v>
          </cell>
          <cell r="G2007">
            <v>49</v>
          </cell>
          <cell r="H2007">
            <v>27</v>
          </cell>
          <cell r="I2007">
            <v>49</v>
          </cell>
          <cell r="J2007">
            <v>36</v>
          </cell>
          <cell r="K2007">
            <v>52</v>
          </cell>
          <cell r="L2007">
            <v>34</v>
          </cell>
          <cell r="M2007">
            <v>54</v>
          </cell>
          <cell r="N2007">
            <v>39</v>
          </cell>
          <cell r="O2007">
            <v>53</v>
          </cell>
          <cell r="P2007">
            <v>38</v>
          </cell>
          <cell r="Q2007">
            <v>51</v>
          </cell>
          <cell r="R2007">
            <v>34</v>
          </cell>
          <cell r="S2007">
            <v>40</v>
          </cell>
          <cell r="T2007">
            <v>27</v>
          </cell>
          <cell r="U2007">
            <v>29</v>
          </cell>
          <cell r="V2007">
            <v>24</v>
          </cell>
          <cell r="W2007">
            <v>25</v>
          </cell>
          <cell r="X2007">
            <v>13</v>
          </cell>
          <cell r="Y2007">
            <v>31</v>
          </cell>
          <cell r="Z2007">
            <v>21</v>
          </cell>
          <cell r="AA2007">
            <v>36</v>
          </cell>
          <cell r="AB2007">
            <v>24</v>
          </cell>
          <cell r="AC2007">
            <v>44</v>
          </cell>
          <cell r="AD2007">
            <v>22</v>
          </cell>
          <cell r="AE2007">
            <v>55</v>
          </cell>
          <cell r="AF2007">
            <v>42</v>
          </cell>
          <cell r="AG2007">
            <v>53</v>
          </cell>
          <cell r="AH2007">
            <v>41</v>
          </cell>
          <cell r="AI2007">
            <v>60</v>
          </cell>
          <cell r="AJ2007">
            <v>52</v>
          </cell>
          <cell r="AK2007">
            <v>57</v>
          </cell>
          <cell r="AL2007">
            <v>46</v>
          </cell>
          <cell r="AM2007">
            <v>58</v>
          </cell>
          <cell r="AN2007">
            <v>51</v>
          </cell>
          <cell r="AO2007">
            <v>59</v>
          </cell>
          <cell r="AP2007">
            <v>50</v>
          </cell>
          <cell r="AQ2007">
            <v>48</v>
          </cell>
          <cell r="AR2007">
            <v>32</v>
          </cell>
          <cell r="AS2007">
            <v>54</v>
          </cell>
          <cell r="AT2007">
            <v>45</v>
          </cell>
          <cell r="AU2007">
            <v>50</v>
          </cell>
          <cell r="AV2007">
            <v>38</v>
          </cell>
          <cell r="AW2007">
            <v>48</v>
          </cell>
          <cell r="AX2007">
            <v>33</v>
          </cell>
          <cell r="AY2007">
            <v>56</v>
          </cell>
          <cell r="AZ2007">
            <v>26</v>
          </cell>
        </row>
        <row r="2008">
          <cell r="B2008">
            <v>36594</v>
          </cell>
          <cell r="C2008">
            <v>47</v>
          </cell>
          <cell r="D2008">
            <v>42</v>
          </cell>
          <cell r="E2008">
            <v>45</v>
          </cell>
          <cell r="F2008">
            <v>39</v>
          </cell>
          <cell r="G2008">
            <v>49</v>
          </cell>
          <cell r="H2008">
            <v>27</v>
          </cell>
          <cell r="I2008">
            <v>49</v>
          </cell>
          <cell r="J2008">
            <v>36</v>
          </cell>
          <cell r="K2008">
            <v>52</v>
          </cell>
          <cell r="L2008">
            <v>34</v>
          </cell>
          <cell r="M2008">
            <v>54</v>
          </cell>
          <cell r="N2008">
            <v>39</v>
          </cell>
          <cell r="O2008">
            <v>53</v>
          </cell>
          <cell r="P2008">
            <v>38</v>
          </cell>
          <cell r="Q2008">
            <v>45</v>
          </cell>
          <cell r="R2008">
            <v>32</v>
          </cell>
          <cell r="S2008">
            <v>42</v>
          </cell>
          <cell r="T2008">
            <v>29</v>
          </cell>
          <cell r="U2008">
            <v>36</v>
          </cell>
          <cell r="V2008">
            <v>22</v>
          </cell>
          <cell r="W2008">
            <v>31</v>
          </cell>
          <cell r="X2008">
            <v>12</v>
          </cell>
          <cell r="Y2008">
            <v>30</v>
          </cell>
          <cell r="Z2008">
            <v>20</v>
          </cell>
          <cell r="AA2008">
            <v>34</v>
          </cell>
          <cell r="AB2008">
            <v>22</v>
          </cell>
          <cell r="AC2008">
            <v>31</v>
          </cell>
          <cell r="AD2008">
            <v>22</v>
          </cell>
          <cell r="AE2008">
            <v>55</v>
          </cell>
          <cell r="AF2008">
            <v>42</v>
          </cell>
          <cell r="AG2008">
            <v>53</v>
          </cell>
          <cell r="AH2008">
            <v>41</v>
          </cell>
          <cell r="AI2008">
            <v>60</v>
          </cell>
          <cell r="AJ2008">
            <v>52</v>
          </cell>
          <cell r="AK2008">
            <v>57</v>
          </cell>
          <cell r="AL2008">
            <v>46</v>
          </cell>
          <cell r="AM2008">
            <v>59</v>
          </cell>
          <cell r="AN2008">
            <v>48</v>
          </cell>
          <cell r="AO2008">
            <v>61</v>
          </cell>
          <cell r="AP2008">
            <v>47</v>
          </cell>
          <cell r="AQ2008">
            <v>48</v>
          </cell>
          <cell r="AR2008">
            <v>32</v>
          </cell>
          <cell r="AS2008">
            <v>54</v>
          </cell>
          <cell r="AT2008">
            <v>45</v>
          </cell>
          <cell r="AU2008">
            <v>44</v>
          </cell>
          <cell r="AV2008">
            <v>33</v>
          </cell>
          <cell r="AW2008">
            <v>49</v>
          </cell>
          <cell r="AX2008">
            <v>29</v>
          </cell>
          <cell r="AY2008">
            <v>37</v>
          </cell>
          <cell r="AZ2008">
            <v>24</v>
          </cell>
        </row>
        <row r="2009">
          <cell r="B2009">
            <v>36595</v>
          </cell>
          <cell r="C2009">
            <v>49</v>
          </cell>
          <cell r="D2009">
            <v>38</v>
          </cell>
          <cell r="E2009">
            <v>54</v>
          </cell>
          <cell r="F2009">
            <v>30</v>
          </cell>
          <cell r="G2009">
            <v>48</v>
          </cell>
          <cell r="H2009">
            <v>31</v>
          </cell>
          <cell r="I2009">
            <v>51</v>
          </cell>
          <cell r="J2009">
            <v>38</v>
          </cell>
          <cell r="K2009">
            <v>54</v>
          </cell>
          <cell r="L2009">
            <v>35</v>
          </cell>
          <cell r="M2009">
            <v>53</v>
          </cell>
          <cell r="N2009">
            <v>35</v>
          </cell>
          <cell r="O2009">
            <v>55</v>
          </cell>
          <cell r="P2009">
            <v>34</v>
          </cell>
          <cell r="Q2009">
            <v>49</v>
          </cell>
          <cell r="R2009">
            <v>33</v>
          </cell>
          <cell r="S2009">
            <v>47</v>
          </cell>
          <cell r="T2009">
            <v>32</v>
          </cell>
          <cell r="U2009">
            <v>42</v>
          </cell>
          <cell r="V2009">
            <v>28</v>
          </cell>
          <cell r="W2009">
            <v>45</v>
          </cell>
          <cell r="X2009">
            <v>25</v>
          </cell>
          <cell r="Y2009">
            <v>46</v>
          </cell>
          <cell r="Z2009">
            <v>28</v>
          </cell>
          <cell r="AA2009">
            <v>49</v>
          </cell>
          <cell r="AB2009">
            <v>24</v>
          </cell>
          <cell r="AC2009">
            <v>48</v>
          </cell>
          <cell r="AD2009">
            <v>19</v>
          </cell>
          <cell r="AE2009">
            <v>58</v>
          </cell>
          <cell r="AF2009">
            <v>45</v>
          </cell>
          <cell r="AG2009">
            <v>61</v>
          </cell>
          <cell r="AH2009">
            <v>50</v>
          </cell>
          <cell r="AI2009">
            <v>80</v>
          </cell>
          <cell r="AJ2009">
            <v>50</v>
          </cell>
          <cell r="AK2009">
            <v>68</v>
          </cell>
          <cell r="AL2009">
            <v>43</v>
          </cell>
          <cell r="AM2009">
            <v>74</v>
          </cell>
          <cell r="AN2009">
            <v>52</v>
          </cell>
          <cell r="AO2009">
            <v>73</v>
          </cell>
          <cell r="AP2009">
            <v>51</v>
          </cell>
          <cell r="AQ2009">
            <v>59</v>
          </cell>
          <cell r="AR2009">
            <v>39</v>
          </cell>
          <cell r="AS2009">
            <v>69</v>
          </cell>
          <cell r="AT2009">
            <v>42</v>
          </cell>
          <cell r="AU2009">
            <v>51</v>
          </cell>
          <cell r="AV2009">
            <v>31</v>
          </cell>
          <cell r="AW2009">
            <v>52</v>
          </cell>
          <cell r="AX2009">
            <v>28</v>
          </cell>
          <cell r="AY2009">
            <v>56</v>
          </cell>
          <cell r="AZ2009">
            <v>21</v>
          </cell>
        </row>
        <row r="2010">
          <cell r="B2010">
            <v>36596</v>
          </cell>
          <cell r="C2010">
            <v>49</v>
          </cell>
          <cell r="D2010">
            <v>38</v>
          </cell>
          <cell r="E2010">
            <v>54</v>
          </cell>
          <cell r="F2010">
            <v>30</v>
          </cell>
          <cell r="G2010">
            <v>48</v>
          </cell>
          <cell r="H2010">
            <v>31</v>
          </cell>
          <cell r="I2010">
            <v>51</v>
          </cell>
          <cell r="J2010">
            <v>38</v>
          </cell>
          <cell r="K2010">
            <v>54</v>
          </cell>
          <cell r="L2010">
            <v>35</v>
          </cell>
          <cell r="M2010">
            <v>53</v>
          </cell>
          <cell r="N2010">
            <v>35</v>
          </cell>
          <cell r="O2010">
            <v>55</v>
          </cell>
          <cell r="P2010">
            <v>34</v>
          </cell>
          <cell r="Q2010">
            <v>49</v>
          </cell>
          <cell r="R2010">
            <v>33</v>
          </cell>
          <cell r="S2010">
            <v>47</v>
          </cell>
          <cell r="T2010">
            <v>32</v>
          </cell>
          <cell r="U2010">
            <v>42</v>
          </cell>
          <cell r="V2010">
            <v>28</v>
          </cell>
          <cell r="W2010">
            <v>45</v>
          </cell>
          <cell r="X2010">
            <v>25</v>
          </cell>
          <cell r="Y2010">
            <v>46</v>
          </cell>
          <cell r="Z2010">
            <v>28</v>
          </cell>
          <cell r="AA2010">
            <v>49</v>
          </cell>
          <cell r="AB2010">
            <v>24</v>
          </cell>
          <cell r="AC2010">
            <v>48</v>
          </cell>
          <cell r="AD2010">
            <v>19</v>
          </cell>
          <cell r="AE2010">
            <v>58</v>
          </cell>
          <cell r="AF2010">
            <v>45</v>
          </cell>
          <cell r="AG2010">
            <v>61</v>
          </cell>
          <cell r="AH2010">
            <v>50</v>
          </cell>
          <cell r="AI2010">
            <v>80</v>
          </cell>
          <cell r="AJ2010">
            <v>50</v>
          </cell>
          <cell r="AK2010">
            <v>68</v>
          </cell>
          <cell r="AL2010">
            <v>43</v>
          </cell>
          <cell r="AM2010">
            <v>74</v>
          </cell>
          <cell r="AN2010">
            <v>52</v>
          </cell>
          <cell r="AO2010">
            <v>73</v>
          </cell>
          <cell r="AP2010">
            <v>51</v>
          </cell>
          <cell r="AQ2010">
            <v>59</v>
          </cell>
          <cell r="AR2010">
            <v>39</v>
          </cell>
          <cell r="AS2010">
            <v>69</v>
          </cell>
          <cell r="AT2010">
            <v>42</v>
          </cell>
          <cell r="AU2010">
            <v>51</v>
          </cell>
          <cell r="AV2010">
            <v>31</v>
          </cell>
          <cell r="AW2010">
            <v>52</v>
          </cell>
          <cell r="AX2010">
            <v>28</v>
          </cell>
          <cell r="AY2010">
            <v>56</v>
          </cell>
          <cell r="AZ2010">
            <v>21</v>
          </cell>
        </row>
        <row r="2011">
          <cell r="B2011">
            <v>36597</v>
          </cell>
          <cell r="C2011">
            <v>47</v>
          </cell>
          <cell r="D2011">
            <v>36</v>
          </cell>
          <cell r="E2011">
            <v>51</v>
          </cell>
          <cell r="F2011">
            <v>27</v>
          </cell>
          <cell r="G2011">
            <v>42</v>
          </cell>
          <cell r="H2011">
            <v>27</v>
          </cell>
          <cell r="I2011">
            <v>54</v>
          </cell>
          <cell r="J2011">
            <v>32</v>
          </cell>
          <cell r="K2011">
            <v>59</v>
          </cell>
          <cell r="L2011">
            <v>32</v>
          </cell>
          <cell r="M2011">
            <v>60</v>
          </cell>
          <cell r="N2011">
            <v>30</v>
          </cell>
          <cell r="O2011">
            <v>59</v>
          </cell>
          <cell r="P2011">
            <v>28</v>
          </cell>
          <cell r="Q2011">
            <v>51</v>
          </cell>
          <cell r="R2011">
            <v>27</v>
          </cell>
          <cell r="S2011">
            <v>46</v>
          </cell>
          <cell r="T2011">
            <v>28</v>
          </cell>
          <cell r="U2011">
            <v>43</v>
          </cell>
          <cell r="V2011">
            <v>31</v>
          </cell>
          <cell r="W2011">
            <v>45</v>
          </cell>
          <cell r="X2011">
            <v>25</v>
          </cell>
          <cell r="Y2011">
            <v>45</v>
          </cell>
          <cell r="Z2011">
            <v>30</v>
          </cell>
          <cell r="AA2011">
            <v>46</v>
          </cell>
          <cell r="AB2011">
            <v>16</v>
          </cell>
          <cell r="AC2011">
            <v>41</v>
          </cell>
          <cell r="AD2011">
            <v>24</v>
          </cell>
          <cell r="AE2011">
            <v>68</v>
          </cell>
          <cell r="AF2011">
            <v>43</v>
          </cell>
          <cell r="AG2011">
            <v>62</v>
          </cell>
          <cell r="AH2011">
            <v>46</v>
          </cell>
          <cell r="AI2011">
            <v>68</v>
          </cell>
          <cell r="AJ2011">
            <v>50</v>
          </cell>
          <cell r="AK2011">
            <v>67</v>
          </cell>
          <cell r="AL2011">
            <v>46</v>
          </cell>
          <cell r="AM2011">
            <v>70</v>
          </cell>
          <cell r="AN2011">
            <v>51</v>
          </cell>
          <cell r="AO2011">
            <v>64</v>
          </cell>
          <cell r="AP2011">
            <v>52</v>
          </cell>
          <cell r="AQ2011">
            <v>61</v>
          </cell>
          <cell r="AR2011">
            <v>36</v>
          </cell>
          <cell r="AS2011">
            <v>71</v>
          </cell>
          <cell r="AT2011">
            <v>48</v>
          </cell>
          <cell r="AU2011">
            <v>48</v>
          </cell>
          <cell r="AV2011">
            <v>34</v>
          </cell>
          <cell r="AW2011">
            <v>56</v>
          </cell>
          <cell r="AX2011">
            <v>33</v>
          </cell>
          <cell r="AY2011">
            <v>47</v>
          </cell>
          <cell r="AZ2011">
            <v>26</v>
          </cell>
        </row>
        <row r="2012">
          <cell r="B2012">
            <v>36598</v>
          </cell>
          <cell r="C2012">
            <v>58</v>
          </cell>
          <cell r="D2012">
            <v>42</v>
          </cell>
          <cell r="E2012">
            <v>55</v>
          </cell>
          <cell r="F2012">
            <v>30</v>
          </cell>
          <cell r="G2012">
            <v>48</v>
          </cell>
          <cell r="H2012">
            <v>26</v>
          </cell>
          <cell r="I2012">
            <v>58</v>
          </cell>
          <cell r="J2012">
            <v>41</v>
          </cell>
          <cell r="K2012">
            <v>57</v>
          </cell>
          <cell r="L2012">
            <v>38</v>
          </cell>
          <cell r="M2012">
            <v>56</v>
          </cell>
          <cell r="N2012">
            <v>38</v>
          </cell>
          <cell r="O2012">
            <v>53</v>
          </cell>
          <cell r="P2012">
            <v>36</v>
          </cell>
          <cell r="Q2012">
            <v>58</v>
          </cell>
          <cell r="R2012">
            <v>30</v>
          </cell>
          <cell r="S2012">
            <v>53</v>
          </cell>
          <cell r="T2012">
            <v>23</v>
          </cell>
          <cell r="U2012">
            <v>47</v>
          </cell>
          <cell r="V2012">
            <v>27</v>
          </cell>
          <cell r="W2012">
            <v>48</v>
          </cell>
          <cell r="X2012">
            <v>22</v>
          </cell>
          <cell r="Y2012">
            <v>46</v>
          </cell>
          <cell r="Z2012">
            <v>29</v>
          </cell>
          <cell r="AA2012">
            <v>49</v>
          </cell>
          <cell r="AB2012">
            <v>15</v>
          </cell>
          <cell r="AC2012">
            <v>48</v>
          </cell>
          <cell r="AD2012">
            <v>21</v>
          </cell>
          <cell r="AE2012">
            <v>69</v>
          </cell>
          <cell r="AF2012">
            <v>44</v>
          </cell>
          <cell r="AG2012">
            <v>61</v>
          </cell>
          <cell r="AH2012">
            <v>47</v>
          </cell>
          <cell r="AI2012">
            <v>65</v>
          </cell>
          <cell r="AJ2012">
            <v>55</v>
          </cell>
          <cell r="AK2012">
            <v>70</v>
          </cell>
          <cell r="AL2012">
            <v>47</v>
          </cell>
          <cell r="AM2012">
            <v>62</v>
          </cell>
          <cell r="AN2012">
            <v>55</v>
          </cell>
          <cell r="AO2012">
            <v>61</v>
          </cell>
          <cell r="AP2012">
            <v>56</v>
          </cell>
          <cell r="AQ2012">
            <v>66</v>
          </cell>
          <cell r="AR2012">
            <v>32</v>
          </cell>
          <cell r="AS2012">
            <v>75</v>
          </cell>
          <cell r="AT2012">
            <v>48</v>
          </cell>
          <cell r="AU2012">
            <v>55</v>
          </cell>
          <cell r="AV2012">
            <v>30</v>
          </cell>
          <cell r="AW2012">
            <v>58</v>
          </cell>
          <cell r="AX2012">
            <v>27</v>
          </cell>
          <cell r="AY2012">
            <v>47</v>
          </cell>
          <cell r="AZ2012">
            <v>26</v>
          </cell>
        </row>
        <row r="2013">
          <cell r="B2013">
            <v>36599</v>
          </cell>
          <cell r="C2013">
            <v>49</v>
          </cell>
          <cell r="D2013">
            <v>37</v>
          </cell>
          <cell r="E2013">
            <v>56</v>
          </cell>
          <cell r="F2013">
            <v>27</v>
          </cell>
          <cell r="G2013">
            <v>49</v>
          </cell>
          <cell r="H2013">
            <v>30</v>
          </cell>
          <cell r="I2013">
            <v>54</v>
          </cell>
          <cell r="J2013">
            <v>35</v>
          </cell>
          <cell r="K2013">
            <v>55</v>
          </cell>
          <cell r="L2013">
            <v>34</v>
          </cell>
          <cell r="M2013">
            <v>57</v>
          </cell>
          <cell r="N2013">
            <v>36</v>
          </cell>
          <cell r="O2013">
            <v>63</v>
          </cell>
          <cell r="P2013">
            <v>40</v>
          </cell>
          <cell r="Q2013">
            <v>56</v>
          </cell>
          <cell r="R2013">
            <v>41</v>
          </cell>
          <cell r="S2013">
            <v>54</v>
          </cell>
          <cell r="T2013">
            <v>37</v>
          </cell>
          <cell r="U2013">
            <v>50</v>
          </cell>
          <cell r="V2013">
            <v>26</v>
          </cell>
          <cell r="W2013">
            <v>50</v>
          </cell>
          <cell r="X2013">
            <v>20</v>
          </cell>
          <cell r="Y2013">
            <v>58</v>
          </cell>
          <cell r="Z2013">
            <v>28</v>
          </cell>
          <cell r="AA2013">
            <v>56</v>
          </cell>
          <cell r="AB2013">
            <v>21</v>
          </cell>
          <cell r="AC2013">
            <v>56</v>
          </cell>
          <cell r="AD2013">
            <v>20</v>
          </cell>
          <cell r="AE2013">
            <v>73</v>
          </cell>
          <cell r="AF2013">
            <v>47</v>
          </cell>
          <cell r="AG2013">
            <v>67</v>
          </cell>
          <cell r="AH2013">
            <v>52</v>
          </cell>
          <cell r="AI2013">
            <v>72</v>
          </cell>
          <cell r="AJ2013">
            <v>52</v>
          </cell>
          <cell r="AK2013">
            <v>71</v>
          </cell>
          <cell r="AL2013">
            <v>48</v>
          </cell>
          <cell r="AM2013">
            <v>61</v>
          </cell>
          <cell r="AN2013">
            <v>52</v>
          </cell>
          <cell r="AO2013">
            <v>68</v>
          </cell>
          <cell r="AP2013">
            <v>53</v>
          </cell>
          <cell r="AQ2013">
            <v>62</v>
          </cell>
          <cell r="AR2013">
            <v>41</v>
          </cell>
          <cell r="AS2013">
            <v>78</v>
          </cell>
          <cell r="AT2013">
            <v>49</v>
          </cell>
          <cell r="AU2013">
            <v>56</v>
          </cell>
          <cell r="AV2013">
            <v>35</v>
          </cell>
          <cell r="AW2013">
            <v>63</v>
          </cell>
          <cell r="AX2013">
            <v>30</v>
          </cell>
          <cell r="AY2013">
            <v>59</v>
          </cell>
          <cell r="AZ2013">
            <v>25</v>
          </cell>
        </row>
        <row r="2014">
          <cell r="B2014">
            <v>36600</v>
          </cell>
          <cell r="C2014">
            <v>50</v>
          </cell>
          <cell r="D2014">
            <v>34</v>
          </cell>
          <cell r="E2014">
            <v>54</v>
          </cell>
          <cell r="F2014">
            <v>25</v>
          </cell>
          <cell r="G2014">
            <v>46</v>
          </cell>
          <cell r="H2014">
            <v>25</v>
          </cell>
          <cell r="I2014">
            <v>54</v>
          </cell>
          <cell r="J2014">
            <v>31</v>
          </cell>
          <cell r="K2014">
            <v>51</v>
          </cell>
          <cell r="L2014">
            <v>30</v>
          </cell>
          <cell r="M2014">
            <v>50</v>
          </cell>
          <cell r="N2014">
            <v>32</v>
          </cell>
          <cell r="O2014">
            <v>62</v>
          </cell>
          <cell r="P2014">
            <v>30</v>
          </cell>
          <cell r="Q2014">
            <v>50</v>
          </cell>
          <cell r="R2014">
            <v>33</v>
          </cell>
          <cell r="S2014">
            <v>48</v>
          </cell>
          <cell r="T2014">
            <v>28</v>
          </cell>
          <cell r="U2014">
            <v>46</v>
          </cell>
          <cell r="V2014">
            <v>24</v>
          </cell>
          <cell r="W2014">
            <v>39</v>
          </cell>
          <cell r="X2014">
            <v>16</v>
          </cell>
          <cell r="Y2014">
            <v>36</v>
          </cell>
          <cell r="Z2014">
            <v>20</v>
          </cell>
          <cell r="AA2014">
            <v>35</v>
          </cell>
          <cell r="AB2014">
            <v>17</v>
          </cell>
          <cell r="AC2014">
            <v>40</v>
          </cell>
          <cell r="AD2014">
            <v>22</v>
          </cell>
          <cell r="AE2014">
            <v>75</v>
          </cell>
          <cell r="AF2014">
            <v>43</v>
          </cell>
          <cell r="AG2014">
            <v>71</v>
          </cell>
          <cell r="AH2014">
            <v>47</v>
          </cell>
          <cell r="AI2014">
            <v>65</v>
          </cell>
          <cell r="AJ2014">
            <v>53</v>
          </cell>
          <cell r="AK2014">
            <v>74</v>
          </cell>
          <cell r="AL2014">
            <v>52</v>
          </cell>
          <cell r="AM2014">
            <v>64</v>
          </cell>
          <cell r="AN2014">
            <v>53</v>
          </cell>
          <cell r="AO2014">
            <v>64</v>
          </cell>
          <cell r="AP2014">
            <v>54</v>
          </cell>
          <cell r="AQ2014">
            <v>64</v>
          </cell>
          <cell r="AR2014">
            <v>31</v>
          </cell>
          <cell r="AS2014">
            <v>80</v>
          </cell>
          <cell r="AT2014">
            <v>54</v>
          </cell>
          <cell r="AU2014">
            <v>46</v>
          </cell>
          <cell r="AV2014">
            <v>32</v>
          </cell>
          <cell r="AW2014">
            <v>49</v>
          </cell>
          <cell r="AX2014">
            <v>32</v>
          </cell>
          <cell r="AY2014">
            <v>50</v>
          </cell>
          <cell r="AZ2014">
            <v>22</v>
          </cell>
        </row>
        <row r="2015">
          <cell r="B2015">
            <v>36601</v>
          </cell>
          <cell r="C2015">
            <v>51</v>
          </cell>
          <cell r="D2015">
            <v>40</v>
          </cell>
          <cell r="E2015">
            <v>56</v>
          </cell>
          <cell r="F2015">
            <v>38</v>
          </cell>
          <cell r="G2015">
            <v>46</v>
          </cell>
          <cell r="H2015">
            <v>33</v>
          </cell>
          <cell r="I2015">
            <v>54</v>
          </cell>
          <cell r="J2015">
            <v>40</v>
          </cell>
          <cell r="K2015">
            <v>53</v>
          </cell>
          <cell r="L2015">
            <v>38</v>
          </cell>
          <cell r="M2015">
            <v>53</v>
          </cell>
          <cell r="N2015">
            <v>37</v>
          </cell>
          <cell r="O2015">
            <v>55</v>
          </cell>
          <cell r="P2015">
            <v>36</v>
          </cell>
          <cell r="Q2015">
            <v>50</v>
          </cell>
          <cell r="R2015">
            <v>35</v>
          </cell>
          <cell r="S2015">
            <v>54</v>
          </cell>
          <cell r="T2015">
            <v>21</v>
          </cell>
          <cell r="U2015">
            <v>49</v>
          </cell>
          <cell r="V2015">
            <v>19</v>
          </cell>
          <cell r="W2015">
            <v>49</v>
          </cell>
          <cell r="X2015">
            <v>20</v>
          </cell>
          <cell r="Y2015">
            <v>55</v>
          </cell>
          <cell r="Z2015">
            <v>20</v>
          </cell>
          <cell r="AA2015">
            <v>48</v>
          </cell>
          <cell r="AB2015">
            <v>14</v>
          </cell>
          <cell r="AC2015">
            <v>37</v>
          </cell>
          <cell r="AD2015">
            <v>20</v>
          </cell>
          <cell r="AE2015">
            <v>73</v>
          </cell>
          <cell r="AF2015">
            <v>49</v>
          </cell>
          <cell r="AG2015">
            <v>61</v>
          </cell>
          <cell r="AH2015">
            <v>49</v>
          </cell>
          <cell r="AI2015">
            <v>68</v>
          </cell>
          <cell r="AJ2015">
            <v>57</v>
          </cell>
          <cell r="AK2015">
            <v>72</v>
          </cell>
          <cell r="AL2015">
            <v>52</v>
          </cell>
          <cell r="AM2015">
            <v>62</v>
          </cell>
          <cell r="AN2015">
            <v>56</v>
          </cell>
          <cell r="AO2015">
            <v>62</v>
          </cell>
          <cell r="AP2015">
            <v>55</v>
          </cell>
          <cell r="AQ2015">
            <v>64</v>
          </cell>
          <cell r="AR2015">
            <v>37</v>
          </cell>
          <cell r="AS2015">
            <v>68</v>
          </cell>
          <cell r="AT2015">
            <v>51</v>
          </cell>
          <cell r="AU2015">
            <v>56</v>
          </cell>
          <cell r="AV2015">
            <v>27</v>
          </cell>
          <cell r="AW2015">
            <v>51</v>
          </cell>
          <cell r="AX2015">
            <v>28</v>
          </cell>
          <cell r="AY2015">
            <v>40</v>
          </cell>
          <cell r="AZ2015">
            <v>14</v>
          </cell>
        </row>
        <row r="2016">
          <cell r="B2016">
            <v>36602</v>
          </cell>
          <cell r="C2016">
            <v>51</v>
          </cell>
          <cell r="D2016">
            <v>40</v>
          </cell>
          <cell r="E2016">
            <v>56</v>
          </cell>
          <cell r="F2016">
            <v>38</v>
          </cell>
          <cell r="G2016">
            <v>46</v>
          </cell>
          <cell r="H2016">
            <v>33</v>
          </cell>
          <cell r="I2016">
            <v>54</v>
          </cell>
          <cell r="J2016">
            <v>40</v>
          </cell>
          <cell r="K2016">
            <v>53</v>
          </cell>
          <cell r="L2016">
            <v>38</v>
          </cell>
          <cell r="M2016">
            <v>53</v>
          </cell>
          <cell r="N2016">
            <v>37</v>
          </cell>
          <cell r="O2016">
            <v>55</v>
          </cell>
          <cell r="P2016">
            <v>36</v>
          </cell>
          <cell r="Q2016">
            <v>50</v>
          </cell>
          <cell r="R2016">
            <v>35</v>
          </cell>
          <cell r="S2016">
            <v>54</v>
          </cell>
          <cell r="T2016">
            <v>21</v>
          </cell>
          <cell r="U2016">
            <v>49</v>
          </cell>
          <cell r="V2016">
            <v>19</v>
          </cell>
          <cell r="W2016">
            <v>49</v>
          </cell>
          <cell r="X2016">
            <v>20</v>
          </cell>
          <cell r="Y2016">
            <v>55</v>
          </cell>
          <cell r="Z2016">
            <v>20</v>
          </cell>
          <cell r="AA2016">
            <v>48</v>
          </cell>
          <cell r="AB2016">
            <v>14</v>
          </cell>
          <cell r="AC2016">
            <v>37</v>
          </cell>
          <cell r="AD2016">
            <v>20</v>
          </cell>
          <cell r="AE2016">
            <v>73</v>
          </cell>
          <cell r="AF2016">
            <v>49</v>
          </cell>
          <cell r="AG2016">
            <v>61</v>
          </cell>
          <cell r="AH2016">
            <v>49</v>
          </cell>
          <cell r="AI2016">
            <v>68</v>
          </cell>
          <cell r="AJ2016">
            <v>57</v>
          </cell>
          <cell r="AK2016">
            <v>72</v>
          </cell>
          <cell r="AL2016">
            <v>52</v>
          </cell>
          <cell r="AM2016">
            <v>62</v>
          </cell>
          <cell r="AN2016">
            <v>56</v>
          </cell>
          <cell r="AO2016">
            <v>62</v>
          </cell>
          <cell r="AP2016">
            <v>55</v>
          </cell>
          <cell r="AQ2016">
            <v>64</v>
          </cell>
          <cell r="AR2016">
            <v>37</v>
          </cell>
          <cell r="AS2016">
            <v>68</v>
          </cell>
          <cell r="AT2016">
            <v>51</v>
          </cell>
          <cell r="AU2016">
            <v>56</v>
          </cell>
          <cell r="AV2016">
            <v>27</v>
          </cell>
          <cell r="AW2016">
            <v>51</v>
          </cell>
          <cell r="AX2016">
            <v>28</v>
          </cell>
          <cell r="AY2016">
            <v>40</v>
          </cell>
          <cell r="AZ2016">
            <v>14</v>
          </cell>
        </row>
        <row r="2017">
          <cell r="B2017">
            <v>36603</v>
          </cell>
          <cell r="C2017">
            <v>51</v>
          </cell>
          <cell r="D2017">
            <v>40</v>
          </cell>
          <cell r="E2017">
            <v>56</v>
          </cell>
          <cell r="F2017">
            <v>38</v>
          </cell>
          <cell r="G2017">
            <v>46</v>
          </cell>
          <cell r="H2017">
            <v>33</v>
          </cell>
          <cell r="I2017">
            <v>54</v>
          </cell>
          <cell r="J2017">
            <v>40</v>
          </cell>
          <cell r="K2017">
            <v>53</v>
          </cell>
          <cell r="L2017">
            <v>38</v>
          </cell>
          <cell r="M2017">
            <v>53</v>
          </cell>
          <cell r="N2017">
            <v>37</v>
          </cell>
          <cell r="O2017">
            <v>55</v>
          </cell>
          <cell r="P2017">
            <v>36</v>
          </cell>
          <cell r="Q2017">
            <v>50</v>
          </cell>
          <cell r="R2017">
            <v>35</v>
          </cell>
          <cell r="S2017">
            <v>54</v>
          </cell>
          <cell r="T2017">
            <v>21</v>
          </cell>
          <cell r="U2017">
            <v>49</v>
          </cell>
          <cell r="V2017">
            <v>19</v>
          </cell>
          <cell r="W2017">
            <v>49</v>
          </cell>
          <cell r="X2017">
            <v>20</v>
          </cell>
          <cell r="Y2017">
            <v>55</v>
          </cell>
          <cell r="Z2017">
            <v>20</v>
          </cell>
          <cell r="AA2017">
            <v>48</v>
          </cell>
          <cell r="AB2017">
            <v>14</v>
          </cell>
          <cell r="AC2017">
            <v>37</v>
          </cell>
          <cell r="AD2017">
            <v>20</v>
          </cell>
          <cell r="AE2017">
            <v>73</v>
          </cell>
          <cell r="AF2017">
            <v>49</v>
          </cell>
          <cell r="AG2017">
            <v>61</v>
          </cell>
          <cell r="AH2017">
            <v>49</v>
          </cell>
          <cell r="AI2017">
            <v>68</v>
          </cell>
          <cell r="AJ2017">
            <v>57</v>
          </cell>
          <cell r="AK2017">
            <v>72</v>
          </cell>
          <cell r="AL2017">
            <v>52</v>
          </cell>
          <cell r="AM2017">
            <v>62</v>
          </cell>
          <cell r="AN2017">
            <v>56</v>
          </cell>
          <cell r="AO2017">
            <v>62</v>
          </cell>
          <cell r="AP2017">
            <v>55</v>
          </cell>
          <cell r="AQ2017">
            <v>64</v>
          </cell>
          <cell r="AR2017">
            <v>37</v>
          </cell>
          <cell r="AS2017">
            <v>68</v>
          </cell>
          <cell r="AT2017">
            <v>51</v>
          </cell>
          <cell r="AU2017">
            <v>56</v>
          </cell>
          <cell r="AV2017">
            <v>27</v>
          </cell>
          <cell r="AW2017">
            <v>51</v>
          </cell>
          <cell r="AX2017">
            <v>28</v>
          </cell>
          <cell r="AY2017">
            <v>40</v>
          </cell>
          <cell r="AZ2017">
            <v>14</v>
          </cell>
        </row>
        <row r="2018">
          <cell r="B2018">
            <v>36604</v>
          </cell>
          <cell r="C2018">
            <v>50</v>
          </cell>
          <cell r="D2018">
            <v>40</v>
          </cell>
          <cell r="E2018">
            <v>56</v>
          </cell>
          <cell r="F2018">
            <v>29</v>
          </cell>
          <cell r="G2018">
            <v>43</v>
          </cell>
          <cell r="H2018">
            <v>30</v>
          </cell>
          <cell r="I2018">
            <v>51</v>
          </cell>
          <cell r="J2018">
            <v>42</v>
          </cell>
          <cell r="K2018">
            <v>50</v>
          </cell>
          <cell r="L2018">
            <v>40</v>
          </cell>
          <cell r="M2018">
            <v>51</v>
          </cell>
          <cell r="N2018">
            <v>38</v>
          </cell>
          <cell r="O2018">
            <v>48</v>
          </cell>
          <cell r="P2018">
            <v>36</v>
          </cell>
          <cell r="Q2018">
            <v>50</v>
          </cell>
          <cell r="R2018">
            <v>30</v>
          </cell>
          <cell r="S2018">
            <v>46</v>
          </cell>
          <cell r="T2018">
            <v>21</v>
          </cell>
          <cell r="U2018">
            <v>47</v>
          </cell>
          <cell r="V2018">
            <v>31</v>
          </cell>
          <cell r="W2018">
            <v>46</v>
          </cell>
          <cell r="X2018">
            <v>28</v>
          </cell>
          <cell r="Y2018">
            <v>48</v>
          </cell>
          <cell r="Z2018">
            <v>29</v>
          </cell>
          <cell r="AA2018">
            <v>54</v>
          </cell>
          <cell r="AB2018">
            <v>25</v>
          </cell>
          <cell r="AC2018">
            <v>58</v>
          </cell>
          <cell r="AD2018">
            <v>24</v>
          </cell>
          <cell r="AE2018">
            <v>76</v>
          </cell>
          <cell r="AF2018">
            <v>43</v>
          </cell>
          <cell r="AG2018">
            <v>67</v>
          </cell>
          <cell r="AH2018">
            <v>48</v>
          </cell>
          <cell r="AI2018">
            <v>73</v>
          </cell>
          <cell r="AJ2018">
            <v>54</v>
          </cell>
          <cell r="AK2018">
            <v>74</v>
          </cell>
          <cell r="AL2018">
            <v>48</v>
          </cell>
          <cell r="AM2018">
            <v>70</v>
          </cell>
          <cell r="AN2018">
            <v>53</v>
          </cell>
          <cell r="AO2018">
            <v>67</v>
          </cell>
          <cell r="AP2018">
            <v>54</v>
          </cell>
          <cell r="AQ2018">
            <v>68</v>
          </cell>
          <cell r="AR2018">
            <v>31</v>
          </cell>
          <cell r="AS2018">
            <v>72</v>
          </cell>
          <cell r="AT2018">
            <v>50</v>
          </cell>
          <cell r="AU2018">
            <v>53</v>
          </cell>
          <cell r="AV2018">
            <v>26</v>
          </cell>
          <cell r="AW2018">
            <v>56</v>
          </cell>
          <cell r="AX2018">
            <v>29</v>
          </cell>
          <cell r="AY2018">
            <v>63</v>
          </cell>
          <cell r="AZ2018">
            <v>24</v>
          </cell>
        </row>
        <row r="2019">
          <cell r="B2019">
            <v>36605</v>
          </cell>
          <cell r="C2019">
            <v>49</v>
          </cell>
          <cell r="D2019">
            <v>32</v>
          </cell>
          <cell r="E2019">
            <v>54</v>
          </cell>
          <cell r="F2019">
            <v>24</v>
          </cell>
          <cell r="G2019">
            <v>43</v>
          </cell>
          <cell r="H2019">
            <v>22</v>
          </cell>
          <cell r="I2019">
            <v>53</v>
          </cell>
          <cell r="J2019">
            <v>38</v>
          </cell>
          <cell r="K2019">
            <v>53</v>
          </cell>
          <cell r="L2019">
            <v>37</v>
          </cell>
          <cell r="M2019">
            <v>54</v>
          </cell>
          <cell r="N2019">
            <v>36</v>
          </cell>
          <cell r="O2019">
            <v>58</v>
          </cell>
          <cell r="P2019">
            <v>31</v>
          </cell>
          <cell r="Q2019">
            <v>50</v>
          </cell>
          <cell r="R2019">
            <v>26</v>
          </cell>
          <cell r="S2019">
            <v>41</v>
          </cell>
          <cell r="T2019">
            <v>13</v>
          </cell>
          <cell r="U2019" t="e">
            <v>#VALUE!</v>
          </cell>
          <cell r="V2019">
            <v>27</v>
          </cell>
          <cell r="W2019">
            <v>43</v>
          </cell>
          <cell r="X2019">
            <v>23</v>
          </cell>
          <cell r="Y2019">
            <v>45</v>
          </cell>
          <cell r="Z2019">
            <v>27</v>
          </cell>
          <cell r="AA2019">
            <v>28</v>
          </cell>
          <cell r="AB2019">
            <v>13</v>
          </cell>
          <cell r="AC2019">
            <v>35</v>
          </cell>
          <cell r="AD2019">
            <v>22</v>
          </cell>
          <cell r="AE2019">
            <v>66</v>
          </cell>
          <cell r="AF2019">
            <v>48</v>
          </cell>
          <cell r="AG2019">
            <v>64</v>
          </cell>
          <cell r="AH2019">
            <v>47</v>
          </cell>
          <cell r="AI2019">
            <v>73</v>
          </cell>
          <cell r="AJ2019">
            <v>53</v>
          </cell>
          <cell r="AK2019">
            <v>65</v>
          </cell>
          <cell r="AL2019">
            <v>43</v>
          </cell>
          <cell r="AM2019">
            <v>72</v>
          </cell>
          <cell r="AN2019">
            <v>53</v>
          </cell>
          <cell r="AO2019">
            <v>64</v>
          </cell>
          <cell r="AP2019">
            <v>55</v>
          </cell>
          <cell r="AQ2019">
            <v>48</v>
          </cell>
          <cell r="AR2019">
            <v>29</v>
          </cell>
          <cell r="AS2019">
            <v>64</v>
          </cell>
          <cell r="AT2019">
            <v>47</v>
          </cell>
          <cell r="AU2019">
            <v>37</v>
          </cell>
          <cell r="AV2019">
            <v>20</v>
          </cell>
          <cell r="AW2019">
            <v>56</v>
          </cell>
          <cell r="AX2019">
            <v>30</v>
          </cell>
          <cell r="AY2019">
            <v>46</v>
          </cell>
          <cell r="AZ2019">
            <v>26</v>
          </cell>
        </row>
        <row r="2020">
          <cell r="B2020">
            <v>36606</v>
          </cell>
          <cell r="C2020">
            <v>55</v>
          </cell>
          <cell r="D2020">
            <v>43</v>
          </cell>
          <cell r="E2020">
            <v>64</v>
          </cell>
          <cell r="F2020">
            <v>36</v>
          </cell>
          <cell r="G2020">
            <v>50</v>
          </cell>
          <cell r="H2020">
            <v>31</v>
          </cell>
          <cell r="I2020">
            <v>61</v>
          </cell>
          <cell r="J2020">
            <v>42</v>
          </cell>
          <cell r="K2020">
            <v>63</v>
          </cell>
          <cell r="L2020">
            <v>39</v>
          </cell>
          <cell r="M2020">
            <v>64</v>
          </cell>
          <cell r="N2020">
            <v>36</v>
          </cell>
          <cell r="O2020">
            <v>68</v>
          </cell>
          <cell r="P2020">
            <v>32</v>
          </cell>
          <cell r="Q2020">
            <v>54</v>
          </cell>
          <cell r="R2020">
            <v>25</v>
          </cell>
          <cell r="S2020">
            <v>47</v>
          </cell>
          <cell r="T2020">
            <v>17</v>
          </cell>
          <cell r="U2020">
            <v>52</v>
          </cell>
          <cell r="V2020">
            <v>21</v>
          </cell>
          <cell r="W2020">
            <v>61</v>
          </cell>
          <cell r="X2020">
            <v>24</v>
          </cell>
          <cell r="Y2020">
            <v>52</v>
          </cell>
          <cell r="Z2020">
            <v>20</v>
          </cell>
          <cell r="AA2020">
            <v>32</v>
          </cell>
          <cell r="AB2020">
            <v>11</v>
          </cell>
          <cell r="AC2020">
            <v>29</v>
          </cell>
          <cell r="AD2020">
            <v>21</v>
          </cell>
          <cell r="AE2020">
            <v>76</v>
          </cell>
          <cell r="AF2020">
            <v>51</v>
          </cell>
          <cell r="AG2020">
            <v>71</v>
          </cell>
          <cell r="AH2020">
            <v>53</v>
          </cell>
          <cell r="AI2020">
            <v>70</v>
          </cell>
          <cell r="AJ2020">
            <v>52</v>
          </cell>
          <cell r="AK2020">
            <v>69</v>
          </cell>
          <cell r="AL2020">
            <v>42</v>
          </cell>
          <cell r="AM2020">
            <v>70</v>
          </cell>
          <cell r="AN2020">
            <v>56</v>
          </cell>
          <cell r="AO2020">
            <v>67</v>
          </cell>
          <cell r="AP2020">
            <v>49</v>
          </cell>
          <cell r="AQ2020">
            <v>55</v>
          </cell>
          <cell r="AR2020">
            <v>25</v>
          </cell>
          <cell r="AS2020">
            <v>66</v>
          </cell>
          <cell r="AT2020">
            <v>49</v>
          </cell>
          <cell r="AU2020">
            <v>47</v>
          </cell>
          <cell r="AV2020">
            <v>27</v>
          </cell>
          <cell r="AW2020">
            <v>49</v>
          </cell>
          <cell r="AX2020">
            <v>23</v>
          </cell>
          <cell r="AY2020">
            <v>35</v>
          </cell>
          <cell r="AZ2020">
            <v>23</v>
          </cell>
        </row>
        <row r="2021">
          <cell r="B2021">
            <v>36607</v>
          </cell>
          <cell r="C2021">
            <v>52</v>
          </cell>
          <cell r="D2021">
            <v>40</v>
          </cell>
          <cell r="E2021">
            <v>57</v>
          </cell>
          <cell r="F2021">
            <v>33</v>
          </cell>
          <cell r="G2021">
            <v>62</v>
          </cell>
          <cell r="H2021">
            <v>32</v>
          </cell>
          <cell r="I2021">
            <v>53</v>
          </cell>
          <cell r="J2021">
            <v>41</v>
          </cell>
          <cell r="K2021">
            <v>53</v>
          </cell>
          <cell r="L2021">
            <v>39</v>
          </cell>
          <cell r="M2021">
            <v>54</v>
          </cell>
          <cell r="N2021">
            <v>38</v>
          </cell>
          <cell r="O2021">
            <v>61</v>
          </cell>
          <cell r="P2021">
            <v>40</v>
          </cell>
          <cell r="Q2021">
            <v>66</v>
          </cell>
          <cell r="R2021">
            <v>37</v>
          </cell>
          <cell r="S2021">
            <v>58</v>
          </cell>
          <cell r="T2021">
            <v>22</v>
          </cell>
          <cell r="U2021" t="e">
            <v>#VALUE!</v>
          </cell>
          <cell r="V2021">
            <v>23</v>
          </cell>
          <cell r="W2021">
            <v>65</v>
          </cell>
          <cell r="X2021">
            <v>27</v>
          </cell>
          <cell r="Y2021">
            <v>63</v>
          </cell>
          <cell r="Z2021">
            <v>30</v>
          </cell>
          <cell r="AA2021">
            <v>43</v>
          </cell>
          <cell r="AB2021">
            <v>19</v>
          </cell>
          <cell r="AC2021">
            <v>45</v>
          </cell>
          <cell r="AD2021">
            <v>19</v>
          </cell>
          <cell r="AE2021">
            <v>73</v>
          </cell>
          <cell r="AF2021">
            <v>42</v>
          </cell>
          <cell r="AG2021">
            <v>68</v>
          </cell>
          <cell r="AH2021">
            <v>48</v>
          </cell>
          <cell r="AI2021">
            <v>70</v>
          </cell>
          <cell r="AJ2021">
            <v>48</v>
          </cell>
          <cell r="AK2021">
            <v>77</v>
          </cell>
          <cell r="AL2021">
            <v>44</v>
          </cell>
          <cell r="AM2021">
            <v>69</v>
          </cell>
          <cell r="AN2021">
            <v>50</v>
          </cell>
          <cell r="AO2021">
            <v>68</v>
          </cell>
          <cell r="AP2021">
            <v>50</v>
          </cell>
          <cell r="AQ2021">
            <v>68</v>
          </cell>
          <cell r="AR2021">
            <v>30</v>
          </cell>
          <cell r="AS2021">
            <v>71</v>
          </cell>
          <cell r="AT2021">
            <v>45</v>
          </cell>
          <cell r="AU2021">
            <v>52</v>
          </cell>
          <cell r="AV2021">
            <v>27</v>
          </cell>
          <cell r="AW2021">
            <v>51</v>
          </cell>
          <cell r="AX2021">
            <v>29</v>
          </cell>
          <cell r="AY2021">
            <v>45</v>
          </cell>
          <cell r="AZ2021">
            <v>24</v>
          </cell>
        </row>
        <row r="2022">
          <cell r="B2022">
            <v>36608</v>
          </cell>
          <cell r="C2022">
            <v>51</v>
          </cell>
          <cell r="D2022">
            <v>38</v>
          </cell>
          <cell r="E2022">
            <v>56</v>
          </cell>
          <cell r="F2022">
            <v>28</v>
          </cell>
          <cell r="G2022">
            <v>48</v>
          </cell>
          <cell r="H2022">
            <v>31</v>
          </cell>
          <cell r="I2022">
            <v>53</v>
          </cell>
          <cell r="J2022">
            <v>38</v>
          </cell>
          <cell r="K2022">
            <v>53</v>
          </cell>
          <cell r="L2022">
            <v>36</v>
          </cell>
          <cell r="M2022">
            <v>55</v>
          </cell>
          <cell r="N2022">
            <v>31</v>
          </cell>
          <cell r="O2022">
            <v>57</v>
          </cell>
          <cell r="P2022">
            <v>38</v>
          </cell>
          <cell r="Q2022">
            <v>52</v>
          </cell>
          <cell r="R2022">
            <v>32</v>
          </cell>
          <cell r="S2022">
            <v>48</v>
          </cell>
          <cell r="T2022">
            <v>27</v>
          </cell>
          <cell r="U2022">
            <v>47</v>
          </cell>
          <cell r="V2022">
            <v>34</v>
          </cell>
          <cell r="W2022">
            <v>51</v>
          </cell>
          <cell r="X2022">
            <v>29</v>
          </cell>
          <cell r="Y2022">
            <v>70</v>
          </cell>
          <cell r="Z2022">
            <v>37</v>
          </cell>
          <cell r="AA2022">
            <v>57</v>
          </cell>
          <cell r="AB2022">
            <v>26</v>
          </cell>
          <cell r="AC2022">
            <v>59</v>
          </cell>
          <cell r="AD2022">
            <v>28</v>
          </cell>
          <cell r="AE2022">
            <v>67</v>
          </cell>
          <cell r="AF2022">
            <v>48</v>
          </cell>
          <cell r="AG2022">
            <v>59</v>
          </cell>
          <cell r="AH2022">
            <v>47</v>
          </cell>
          <cell r="AI2022">
            <v>69</v>
          </cell>
          <cell r="AJ2022">
            <v>50</v>
          </cell>
          <cell r="AK2022">
            <v>76</v>
          </cell>
          <cell r="AL2022">
            <v>52</v>
          </cell>
          <cell r="AM2022">
            <v>69</v>
          </cell>
          <cell r="AN2022">
            <v>51</v>
          </cell>
          <cell r="AO2022">
            <v>66</v>
          </cell>
          <cell r="AP2022">
            <v>52</v>
          </cell>
          <cell r="AQ2022">
            <v>63</v>
          </cell>
          <cell r="AR2022">
            <v>46</v>
          </cell>
          <cell r="AS2022">
            <v>73</v>
          </cell>
          <cell r="AT2022">
            <v>51</v>
          </cell>
          <cell r="AU2022">
            <v>58</v>
          </cell>
          <cell r="AV2022">
            <v>33</v>
          </cell>
          <cell r="AW2022">
            <v>58</v>
          </cell>
          <cell r="AX2022">
            <v>30</v>
          </cell>
          <cell r="AY2022">
            <v>64</v>
          </cell>
          <cell r="AZ2022">
            <v>31</v>
          </cell>
        </row>
        <row r="2023">
          <cell r="B2023">
            <v>36609</v>
          </cell>
          <cell r="C2023">
            <v>54</v>
          </cell>
          <cell r="D2023">
            <v>35</v>
          </cell>
          <cell r="E2023">
            <v>57</v>
          </cell>
          <cell r="F2023">
            <v>24</v>
          </cell>
          <cell r="G2023">
            <v>50</v>
          </cell>
          <cell r="H2023">
            <v>27</v>
          </cell>
          <cell r="I2023">
            <v>60</v>
          </cell>
          <cell r="J2023">
            <v>34</v>
          </cell>
          <cell r="K2023">
            <v>58</v>
          </cell>
          <cell r="L2023">
            <v>31</v>
          </cell>
          <cell r="M2023">
            <v>56</v>
          </cell>
          <cell r="N2023">
            <v>35</v>
          </cell>
          <cell r="O2023">
            <v>67</v>
          </cell>
          <cell r="P2023">
            <v>30</v>
          </cell>
          <cell r="Q2023">
            <v>57</v>
          </cell>
          <cell r="R2023">
            <v>30</v>
          </cell>
          <cell r="S2023">
            <v>50</v>
          </cell>
          <cell r="T2023">
            <v>22</v>
          </cell>
          <cell r="U2023">
            <v>50</v>
          </cell>
          <cell r="V2023">
            <v>30</v>
          </cell>
          <cell r="W2023">
            <v>50</v>
          </cell>
          <cell r="X2023">
            <v>23</v>
          </cell>
          <cell r="Y2023">
            <v>52</v>
          </cell>
          <cell r="Z2023">
            <v>33</v>
          </cell>
          <cell r="AA2023">
            <v>49</v>
          </cell>
          <cell r="AB2023">
            <v>30</v>
          </cell>
          <cell r="AC2023">
            <v>54</v>
          </cell>
          <cell r="AD2023">
            <v>31</v>
          </cell>
          <cell r="AE2023">
            <v>67</v>
          </cell>
          <cell r="AF2023">
            <v>42</v>
          </cell>
          <cell r="AG2023">
            <v>61</v>
          </cell>
          <cell r="AH2023">
            <v>43</v>
          </cell>
          <cell r="AI2023">
            <v>70</v>
          </cell>
          <cell r="AJ2023">
            <v>52</v>
          </cell>
          <cell r="AK2023">
            <v>70</v>
          </cell>
          <cell r="AL2023">
            <v>48</v>
          </cell>
          <cell r="AM2023">
            <v>61</v>
          </cell>
          <cell r="AN2023">
            <v>53</v>
          </cell>
          <cell r="AO2023">
            <v>63</v>
          </cell>
          <cell r="AP2023">
            <v>53</v>
          </cell>
          <cell r="AQ2023">
            <v>67</v>
          </cell>
          <cell r="AR2023">
            <v>35</v>
          </cell>
          <cell r="AS2023">
            <v>73</v>
          </cell>
          <cell r="AT2023">
            <v>50</v>
          </cell>
          <cell r="AU2023">
            <v>53</v>
          </cell>
          <cell r="AV2023">
            <v>32</v>
          </cell>
          <cell r="AW2023">
            <v>61</v>
          </cell>
          <cell r="AX2023">
            <v>32</v>
          </cell>
          <cell r="AY2023">
            <v>60</v>
          </cell>
          <cell r="AZ2023">
            <v>31</v>
          </cell>
        </row>
        <row r="2024">
          <cell r="B2024">
            <v>36610</v>
          </cell>
          <cell r="C2024">
            <v>54</v>
          </cell>
          <cell r="D2024">
            <v>35</v>
          </cell>
          <cell r="E2024">
            <v>57</v>
          </cell>
          <cell r="F2024">
            <v>24</v>
          </cell>
          <cell r="G2024">
            <v>50</v>
          </cell>
          <cell r="H2024">
            <v>27</v>
          </cell>
          <cell r="I2024">
            <v>60</v>
          </cell>
          <cell r="J2024">
            <v>34</v>
          </cell>
          <cell r="K2024">
            <v>58</v>
          </cell>
          <cell r="L2024">
            <v>31</v>
          </cell>
          <cell r="M2024">
            <v>56</v>
          </cell>
          <cell r="N2024">
            <v>35</v>
          </cell>
          <cell r="O2024">
            <v>67</v>
          </cell>
          <cell r="P2024">
            <v>30</v>
          </cell>
          <cell r="Q2024">
            <v>57</v>
          </cell>
          <cell r="R2024">
            <v>30</v>
          </cell>
          <cell r="S2024">
            <v>50</v>
          </cell>
          <cell r="T2024">
            <v>22</v>
          </cell>
          <cell r="U2024">
            <v>50</v>
          </cell>
          <cell r="V2024">
            <v>30</v>
          </cell>
          <cell r="W2024">
            <v>50</v>
          </cell>
          <cell r="X2024">
            <v>23</v>
          </cell>
          <cell r="Y2024">
            <v>52</v>
          </cell>
          <cell r="Z2024">
            <v>33</v>
          </cell>
          <cell r="AA2024">
            <v>49</v>
          </cell>
          <cell r="AB2024">
            <v>30</v>
          </cell>
          <cell r="AC2024">
            <v>54</v>
          </cell>
          <cell r="AD2024">
            <v>31</v>
          </cell>
          <cell r="AE2024">
            <v>67</v>
          </cell>
          <cell r="AF2024">
            <v>42</v>
          </cell>
          <cell r="AG2024">
            <v>61</v>
          </cell>
          <cell r="AH2024">
            <v>43</v>
          </cell>
          <cell r="AI2024">
            <v>70</v>
          </cell>
          <cell r="AJ2024">
            <v>52</v>
          </cell>
          <cell r="AK2024">
            <v>70</v>
          </cell>
          <cell r="AL2024">
            <v>48</v>
          </cell>
          <cell r="AM2024">
            <v>61</v>
          </cell>
          <cell r="AN2024">
            <v>53</v>
          </cell>
          <cell r="AO2024">
            <v>63</v>
          </cell>
          <cell r="AP2024">
            <v>53</v>
          </cell>
          <cell r="AQ2024">
            <v>67</v>
          </cell>
          <cell r="AR2024">
            <v>35</v>
          </cell>
          <cell r="AS2024">
            <v>73</v>
          </cell>
          <cell r="AT2024">
            <v>50</v>
          </cell>
          <cell r="AU2024">
            <v>53</v>
          </cell>
          <cell r="AV2024">
            <v>32</v>
          </cell>
          <cell r="AW2024">
            <v>61</v>
          </cell>
          <cell r="AX2024">
            <v>32</v>
          </cell>
          <cell r="AY2024">
            <v>60</v>
          </cell>
          <cell r="AZ2024">
            <v>31</v>
          </cell>
        </row>
        <row r="2025">
          <cell r="B2025">
            <v>36611</v>
          </cell>
          <cell r="C2025">
            <v>51</v>
          </cell>
          <cell r="D2025">
            <v>39</v>
          </cell>
          <cell r="E2025">
            <v>62</v>
          </cell>
          <cell r="F2025">
            <v>31</v>
          </cell>
          <cell r="G2025">
            <v>50</v>
          </cell>
          <cell r="H2025">
            <v>31</v>
          </cell>
          <cell r="I2025">
            <v>54</v>
          </cell>
          <cell r="J2025">
            <v>41</v>
          </cell>
          <cell r="K2025">
            <v>54</v>
          </cell>
          <cell r="L2025">
            <v>35</v>
          </cell>
          <cell r="M2025">
            <v>55</v>
          </cell>
          <cell r="N2025">
            <v>37</v>
          </cell>
          <cell r="O2025">
            <v>64</v>
          </cell>
          <cell r="P2025">
            <v>38</v>
          </cell>
          <cell r="Q2025">
            <v>66</v>
          </cell>
          <cell r="R2025">
            <v>38</v>
          </cell>
          <cell r="S2025">
            <v>63</v>
          </cell>
          <cell r="T2025">
            <v>22</v>
          </cell>
          <cell r="U2025">
            <v>63</v>
          </cell>
          <cell r="V2025">
            <v>25</v>
          </cell>
          <cell r="W2025">
            <v>63</v>
          </cell>
          <cell r="X2025">
            <v>27</v>
          </cell>
          <cell r="Y2025">
            <v>67</v>
          </cell>
          <cell r="Z2025">
            <v>26</v>
          </cell>
          <cell r="AA2025">
            <v>62</v>
          </cell>
          <cell r="AB2025">
            <v>25</v>
          </cell>
          <cell r="AC2025">
            <v>61</v>
          </cell>
          <cell r="AD2025">
            <v>28</v>
          </cell>
          <cell r="AE2025">
            <v>66</v>
          </cell>
          <cell r="AF2025">
            <v>45</v>
          </cell>
          <cell r="AG2025">
            <v>58</v>
          </cell>
          <cell r="AH2025">
            <v>47</v>
          </cell>
          <cell r="AI2025">
            <v>66</v>
          </cell>
          <cell r="AJ2025">
            <v>50</v>
          </cell>
          <cell r="AK2025">
            <v>72</v>
          </cell>
          <cell r="AL2025">
            <v>47</v>
          </cell>
          <cell r="AM2025">
            <v>61</v>
          </cell>
          <cell r="AN2025">
            <v>53</v>
          </cell>
          <cell r="AO2025">
            <v>63</v>
          </cell>
          <cell r="AP2025">
            <v>54</v>
          </cell>
          <cell r="AQ2025">
            <v>70</v>
          </cell>
          <cell r="AR2025">
            <v>38</v>
          </cell>
          <cell r="AS2025">
            <v>78</v>
          </cell>
          <cell r="AT2025">
            <v>52</v>
          </cell>
          <cell r="AU2025">
            <v>61</v>
          </cell>
          <cell r="AV2025">
            <v>32</v>
          </cell>
          <cell r="AW2025">
            <v>66</v>
          </cell>
          <cell r="AX2025">
            <v>37</v>
          </cell>
          <cell r="AY2025">
            <v>64</v>
          </cell>
          <cell r="AZ2025">
            <v>33</v>
          </cell>
        </row>
        <row r="2026">
          <cell r="B2026">
            <v>36612</v>
          </cell>
          <cell r="C2026">
            <v>50</v>
          </cell>
          <cell r="D2026">
            <v>42</v>
          </cell>
          <cell r="E2026">
            <v>58</v>
          </cell>
          <cell r="F2026">
            <v>29</v>
          </cell>
          <cell r="G2026">
            <v>57</v>
          </cell>
          <cell r="H2026">
            <v>32</v>
          </cell>
          <cell r="I2026">
            <v>52</v>
          </cell>
          <cell r="J2026">
            <v>42</v>
          </cell>
          <cell r="K2026">
            <v>52</v>
          </cell>
          <cell r="L2026">
            <v>39</v>
          </cell>
          <cell r="M2026">
            <v>51</v>
          </cell>
          <cell r="N2026">
            <v>37</v>
          </cell>
          <cell r="O2026">
            <v>54</v>
          </cell>
          <cell r="P2026">
            <v>41</v>
          </cell>
          <cell r="Q2026">
            <v>64</v>
          </cell>
          <cell r="R2026">
            <v>41</v>
          </cell>
          <cell r="S2026">
            <v>69</v>
          </cell>
          <cell r="T2026">
            <v>29</v>
          </cell>
          <cell r="U2026">
            <v>67</v>
          </cell>
          <cell r="V2026">
            <v>33</v>
          </cell>
          <cell r="W2026">
            <v>67</v>
          </cell>
          <cell r="X2026">
            <v>36</v>
          </cell>
          <cell r="Y2026">
            <v>68</v>
          </cell>
          <cell r="Z2026">
            <v>31</v>
          </cell>
          <cell r="AA2026">
            <v>66</v>
          </cell>
          <cell r="AB2026">
            <v>27</v>
          </cell>
          <cell r="AC2026">
            <v>67</v>
          </cell>
          <cell r="AD2026">
            <v>32</v>
          </cell>
          <cell r="AE2026">
            <v>60</v>
          </cell>
          <cell r="AF2026">
            <v>47</v>
          </cell>
          <cell r="AG2026">
            <v>56</v>
          </cell>
          <cell r="AH2026">
            <v>48</v>
          </cell>
          <cell r="AI2026">
            <v>63</v>
          </cell>
          <cell r="AJ2026">
            <v>54</v>
          </cell>
          <cell r="AK2026">
            <v>68</v>
          </cell>
          <cell r="AL2026">
            <v>49</v>
          </cell>
          <cell r="AM2026">
            <v>63</v>
          </cell>
          <cell r="AN2026">
            <v>55</v>
          </cell>
          <cell r="AO2026">
            <v>61</v>
          </cell>
          <cell r="AP2026">
            <v>57</v>
          </cell>
          <cell r="AQ2026">
            <v>65</v>
          </cell>
          <cell r="AR2026">
            <v>42</v>
          </cell>
          <cell r="AS2026">
            <v>74</v>
          </cell>
          <cell r="AT2026">
            <v>54</v>
          </cell>
          <cell r="AU2026">
            <v>71</v>
          </cell>
          <cell r="AV2026">
            <v>39</v>
          </cell>
          <cell r="AW2026">
            <v>69</v>
          </cell>
          <cell r="AX2026">
            <v>36</v>
          </cell>
          <cell r="AY2026">
            <v>73</v>
          </cell>
          <cell r="AZ2026">
            <v>29</v>
          </cell>
        </row>
        <row r="2027">
          <cell r="B2027">
            <v>36613</v>
          </cell>
          <cell r="C2027">
            <v>50</v>
          </cell>
          <cell r="D2027">
            <v>38</v>
          </cell>
          <cell r="E2027">
            <v>57</v>
          </cell>
          <cell r="F2027">
            <v>33</v>
          </cell>
          <cell r="G2027">
            <v>48</v>
          </cell>
          <cell r="H2027">
            <v>32</v>
          </cell>
          <cell r="I2027">
            <v>51</v>
          </cell>
          <cell r="J2027">
            <v>42</v>
          </cell>
          <cell r="K2027">
            <v>49</v>
          </cell>
          <cell r="L2027">
            <v>37</v>
          </cell>
          <cell r="M2027">
            <v>52</v>
          </cell>
          <cell r="N2027">
            <v>36</v>
          </cell>
          <cell r="O2027">
            <v>55</v>
          </cell>
          <cell r="P2027">
            <v>37</v>
          </cell>
          <cell r="Q2027">
            <v>50</v>
          </cell>
          <cell r="R2027">
            <v>34</v>
          </cell>
          <cell r="S2027">
            <v>50</v>
          </cell>
          <cell r="T2027">
            <v>34</v>
          </cell>
          <cell r="U2027">
            <v>50</v>
          </cell>
          <cell r="V2027">
            <v>35</v>
          </cell>
          <cell r="W2027">
            <v>49</v>
          </cell>
          <cell r="X2027">
            <v>31</v>
          </cell>
          <cell r="Y2027">
            <v>59</v>
          </cell>
          <cell r="Z2027">
            <v>35</v>
          </cell>
          <cell r="AA2027">
            <v>58</v>
          </cell>
          <cell r="AB2027">
            <v>26</v>
          </cell>
          <cell r="AC2027">
            <v>56</v>
          </cell>
          <cell r="AD2027">
            <v>33</v>
          </cell>
          <cell r="AE2027">
            <v>66</v>
          </cell>
          <cell r="AF2027">
            <v>43</v>
          </cell>
          <cell r="AG2027">
            <v>58</v>
          </cell>
          <cell r="AH2027">
            <v>45</v>
          </cell>
          <cell r="AI2027">
            <v>63</v>
          </cell>
          <cell r="AJ2027">
            <v>51</v>
          </cell>
          <cell r="AK2027">
            <v>63</v>
          </cell>
          <cell r="AL2027">
            <v>46</v>
          </cell>
          <cell r="AM2027">
            <v>61</v>
          </cell>
          <cell r="AN2027">
            <v>55</v>
          </cell>
          <cell r="AO2027">
            <v>62</v>
          </cell>
          <cell r="AP2027">
            <v>56</v>
          </cell>
          <cell r="AQ2027">
            <v>61</v>
          </cell>
          <cell r="AR2027">
            <v>30</v>
          </cell>
          <cell r="AS2027">
            <v>74</v>
          </cell>
          <cell r="AT2027">
            <v>52</v>
          </cell>
          <cell r="AU2027">
            <v>57</v>
          </cell>
          <cell r="AV2027">
            <v>35</v>
          </cell>
          <cell r="AW2027">
            <v>54</v>
          </cell>
          <cell r="AX2027">
            <v>43</v>
          </cell>
          <cell r="AY2027">
            <v>67</v>
          </cell>
          <cell r="AZ2027">
            <v>32</v>
          </cell>
        </row>
        <row r="2028">
          <cell r="B2028">
            <v>36614</v>
          </cell>
          <cell r="C2028">
            <v>52</v>
          </cell>
          <cell r="D2028">
            <v>35</v>
          </cell>
          <cell r="E2028">
            <v>58</v>
          </cell>
          <cell r="F2028">
            <v>29</v>
          </cell>
          <cell r="G2028">
            <v>47</v>
          </cell>
          <cell r="H2028">
            <v>29</v>
          </cell>
          <cell r="I2028">
            <v>55</v>
          </cell>
          <cell r="J2028">
            <v>34</v>
          </cell>
          <cell r="K2028">
            <v>54</v>
          </cell>
          <cell r="L2028">
            <v>31</v>
          </cell>
          <cell r="M2028">
            <v>53</v>
          </cell>
          <cell r="N2028">
            <v>30</v>
          </cell>
          <cell r="O2028">
            <v>59</v>
          </cell>
          <cell r="P2028">
            <v>29</v>
          </cell>
          <cell r="Q2028">
            <v>50</v>
          </cell>
          <cell r="R2028">
            <v>30</v>
          </cell>
          <cell r="S2028">
            <v>48</v>
          </cell>
          <cell r="T2028">
            <v>24</v>
          </cell>
          <cell r="U2028">
            <v>48</v>
          </cell>
          <cell r="V2028">
            <v>31</v>
          </cell>
          <cell r="W2028">
            <v>37</v>
          </cell>
          <cell r="X2028">
            <v>27</v>
          </cell>
          <cell r="Y2028">
            <v>50</v>
          </cell>
          <cell r="Z2028">
            <v>33</v>
          </cell>
          <cell r="AA2028">
            <v>53</v>
          </cell>
          <cell r="AB2028">
            <v>32</v>
          </cell>
          <cell r="AC2028">
            <v>53</v>
          </cell>
          <cell r="AD2028">
            <v>33</v>
          </cell>
          <cell r="AE2028">
            <v>70</v>
          </cell>
          <cell r="AF2028">
            <v>43</v>
          </cell>
          <cell r="AG2028">
            <v>64</v>
          </cell>
          <cell r="AH2028">
            <v>46</v>
          </cell>
          <cell r="AI2028">
            <v>66</v>
          </cell>
          <cell r="AJ2028">
            <v>54</v>
          </cell>
          <cell r="AK2028">
            <v>69</v>
          </cell>
          <cell r="AL2028">
            <v>45</v>
          </cell>
          <cell r="AM2028">
            <v>62</v>
          </cell>
          <cell r="AN2028">
            <v>54</v>
          </cell>
          <cell r="AO2028">
            <v>62</v>
          </cell>
          <cell r="AP2028">
            <v>56</v>
          </cell>
          <cell r="AQ2028">
            <v>62</v>
          </cell>
          <cell r="AR2028">
            <v>34</v>
          </cell>
          <cell r="AS2028">
            <v>74</v>
          </cell>
          <cell r="AT2028">
            <v>52</v>
          </cell>
          <cell r="AU2028">
            <v>52</v>
          </cell>
          <cell r="AV2028">
            <v>29</v>
          </cell>
          <cell r="AW2028">
            <v>59</v>
          </cell>
          <cell r="AX2028">
            <v>32</v>
          </cell>
          <cell r="AY2028">
            <v>57</v>
          </cell>
          <cell r="AZ2028">
            <v>34</v>
          </cell>
        </row>
        <row r="2029">
          <cell r="B2029">
            <v>36615</v>
          </cell>
          <cell r="C2029">
            <v>58</v>
          </cell>
          <cell r="D2029">
            <v>37</v>
          </cell>
          <cell r="E2029">
            <v>62</v>
          </cell>
          <cell r="F2029">
            <v>28</v>
          </cell>
          <cell r="G2029">
            <v>52</v>
          </cell>
          <cell r="H2029">
            <v>28</v>
          </cell>
          <cell r="I2029">
            <v>65</v>
          </cell>
          <cell r="J2029">
            <v>35</v>
          </cell>
          <cell r="K2029">
            <v>63</v>
          </cell>
          <cell r="L2029">
            <v>33</v>
          </cell>
          <cell r="M2029">
            <v>62</v>
          </cell>
          <cell r="N2029">
            <v>33</v>
          </cell>
          <cell r="O2029">
            <v>68</v>
          </cell>
          <cell r="P2029">
            <v>32</v>
          </cell>
          <cell r="Q2029">
            <v>55</v>
          </cell>
          <cell r="R2029">
            <v>28</v>
          </cell>
          <cell r="S2029">
            <v>52</v>
          </cell>
          <cell r="T2029">
            <v>23</v>
          </cell>
          <cell r="U2029">
            <v>51</v>
          </cell>
          <cell r="V2029">
            <v>32</v>
          </cell>
          <cell r="W2029">
            <v>47</v>
          </cell>
          <cell r="X2029">
            <v>30</v>
          </cell>
          <cell r="Y2029">
            <v>49</v>
          </cell>
          <cell r="Z2029">
            <v>33</v>
          </cell>
          <cell r="AA2029">
            <v>42</v>
          </cell>
          <cell r="AB2029">
            <v>29</v>
          </cell>
          <cell r="AC2029">
            <v>35</v>
          </cell>
          <cell r="AD2029">
            <v>30</v>
          </cell>
          <cell r="AE2029">
            <v>76</v>
          </cell>
          <cell r="AF2029">
            <v>44</v>
          </cell>
          <cell r="AG2029">
            <v>71</v>
          </cell>
          <cell r="AH2029">
            <v>47</v>
          </cell>
          <cell r="AI2029">
            <v>73</v>
          </cell>
          <cell r="AJ2029">
            <v>45</v>
          </cell>
          <cell r="AK2029">
            <v>72</v>
          </cell>
          <cell r="AL2029">
            <v>55</v>
          </cell>
          <cell r="AM2029">
            <v>67</v>
          </cell>
          <cell r="AN2029">
            <v>53</v>
          </cell>
          <cell r="AO2029">
            <v>63</v>
          </cell>
          <cell r="AP2029">
            <v>57</v>
          </cell>
          <cell r="AQ2029">
            <v>55</v>
          </cell>
          <cell r="AR2029">
            <v>35</v>
          </cell>
          <cell r="AS2029">
            <v>70</v>
          </cell>
          <cell r="AT2029">
            <v>58</v>
          </cell>
          <cell r="AU2029">
            <v>49</v>
          </cell>
          <cell r="AV2029">
            <v>32</v>
          </cell>
          <cell r="AW2029">
            <v>51</v>
          </cell>
          <cell r="AX2029">
            <v>39</v>
          </cell>
          <cell r="AY2029">
            <v>38</v>
          </cell>
          <cell r="AZ2029">
            <v>32</v>
          </cell>
        </row>
        <row r="2030">
          <cell r="B2030">
            <v>36616</v>
          </cell>
          <cell r="C2030">
            <v>58</v>
          </cell>
          <cell r="D2030">
            <v>37</v>
          </cell>
          <cell r="E2030">
            <v>62</v>
          </cell>
          <cell r="F2030">
            <v>28</v>
          </cell>
          <cell r="G2030">
            <v>52</v>
          </cell>
          <cell r="H2030">
            <v>28</v>
          </cell>
          <cell r="I2030">
            <v>65</v>
          </cell>
          <cell r="J2030">
            <v>35</v>
          </cell>
          <cell r="K2030">
            <v>63</v>
          </cell>
          <cell r="L2030">
            <v>33</v>
          </cell>
          <cell r="M2030">
            <v>62</v>
          </cell>
          <cell r="N2030">
            <v>33</v>
          </cell>
          <cell r="O2030">
            <v>68</v>
          </cell>
          <cell r="P2030">
            <v>32</v>
          </cell>
          <cell r="Q2030">
            <v>55</v>
          </cell>
          <cell r="R2030">
            <v>28</v>
          </cell>
          <cell r="S2030">
            <v>52</v>
          </cell>
          <cell r="T2030">
            <v>23</v>
          </cell>
          <cell r="U2030">
            <v>51</v>
          </cell>
          <cell r="V2030">
            <v>32</v>
          </cell>
          <cell r="W2030">
            <v>47</v>
          </cell>
          <cell r="X2030">
            <v>30</v>
          </cell>
          <cell r="Y2030">
            <v>49</v>
          </cell>
          <cell r="Z2030">
            <v>33</v>
          </cell>
          <cell r="AA2030">
            <v>42</v>
          </cell>
          <cell r="AB2030">
            <v>29</v>
          </cell>
          <cell r="AC2030">
            <v>35</v>
          </cell>
          <cell r="AD2030">
            <v>30</v>
          </cell>
          <cell r="AE2030">
            <v>76</v>
          </cell>
          <cell r="AF2030">
            <v>44</v>
          </cell>
          <cell r="AG2030">
            <v>71</v>
          </cell>
          <cell r="AH2030">
            <v>47</v>
          </cell>
          <cell r="AI2030">
            <v>73</v>
          </cell>
          <cell r="AJ2030">
            <v>45</v>
          </cell>
          <cell r="AK2030">
            <v>72</v>
          </cell>
          <cell r="AL2030">
            <v>55</v>
          </cell>
          <cell r="AM2030">
            <v>67</v>
          </cell>
          <cell r="AN2030">
            <v>53</v>
          </cell>
          <cell r="AO2030">
            <v>63</v>
          </cell>
          <cell r="AP2030">
            <v>57</v>
          </cell>
          <cell r="AQ2030">
            <v>55</v>
          </cell>
          <cell r="AR2030">
            <v>35</v>
          </cell>
          <cell r="AS2030">
            <v>70</v>
          </cell>
          <cell r="AT2030">
            <v>58</v>
          </cell>
          <cell r="AU2030">
            <v>49</v>
          </cell>
          <cell r="AV2030">
            <v>32</v>
          </cell>
          <cell r="AW2030">
            <v>51</v>
          </cell>
          <cell r="AX2030">
            <v>39</v>
          </cell>
          <cell r="AY2030">
            <v>38</v>
          </cell>
          <cell r="AZ2030">
            <v>32</v>
          </cell>
        </row>
        <row r="2031">
          <cell r="B2031">
            <v>36617</v>
          </cell>
          <cell r="C2031" t="e">
            <v>#N/A</v>
          </cell>
          <cell r="D2031" t="e">
            <v>#N/A</v>
          </cell>
          <cell r="E2031" t="e">
            <v>#N/A</v>
          </cell>
          <cell r="F2031" t="e">
            <v>#N/A</v>
          </cell>
          <cell r="G2031" t="e">
            <v>#N/A</v>
          </cell>
          <cell r="H2031" t="e">
            <v>#N/A</v>
          </cell>
          <cell r="I2031" t="e">
            <v>#N/A</v>
          </cell>
          <cell r="J2031" t="e">
            <v>#N/A</v>
          </cell>
          <cell r="K2031" t="e">
            <v>#N/A</v>
          </cell>
          <cell r="L2031" t="e">
            <v>#N/A</v>
          </cell>
          <cell r="M2031">
            <v>62</v>
          </cell>
          <cell r="N2031">
            <v>33</v>
          </cell>
          <cell r="O2031">
            <v>68</v>
          </cell>
          <cell r="P2031">
            <v>32</v>
          </cell>
          <cell r="Q2031">
            <v>55</v>
          </cell>
          <cell r="R2031">
            <v>28</v>
          </cell>
          <cell r="S2031" t="e">
            <v>#N/A</v>
          </cell>
          <cell r="T2031" t="e">
            <v>#N/A</v>
          </cell>
          <cell r="U2031">
            <v>51</v>
          </cell>
          <cell r="V2031">
            <v>32</v>
          </cell>
          <cell r="W2031">
            <v>47</v>
          </cell>
          <cell r="X2031">
            <v>30</v>
          </cell>
          <cell r="Y2031">
            <v>49</v>
          </cell>
          <cell r="Z2031">
            <v>33</v>
          </cell>
          <cell r="AA2031">
            <v>42</v>
          </cell>
          <cell r="AB2031">
            <v>29</v>
          </cell>
          <cell r="AC2031">
            <v>35</v>
          </cell>
          <cell r="AD2031">
            <v>30</v>
          </cell>
          <cell r="AE2031" t="e">
            <v>#N/A</v>
          </cell>
          <cell r="AF2031" t="e">
            <v>#N/A</v>
          </cell>
          <cell r="AG2031" t="e">
            <v>#N/A</v>
          </cell>
          <cell r="AH2031" t="e">
            <v>#N/A</v>
          </cell>
          <cell r="AI2031" t="e">
            <v>#N/A</v>
          </cell>
          <cell r="AJ2031" t="e">
            <v>#N/A</v>
          </cell>
          <cell r="AK2031">
            <v>72</v>
          </cell>
          <cell r="AL2031">
            <v>55</v>
          </cell>
          <cell r="AM2031">
            <v>67</v>
          </cell>
          <cell r="AN2031">
            <v>53</v>
          </cell>
          <cell r="AO2031" t="e">
            <v>#N/A</v>
          </cell>
          <cell r="AP2031" t="e">
            <v>#N/A</v>
          </cell>
          <cell r="AQ2031" t="e">
            <v>#N/A</v>
          </cell>
          <cell r="AR2031" t="e">
            <v>#N/A</v>
          </cell>
          <cell r="AS2031">
            <v>70</v>
          </cell>
          <cell r="AT2031">
            <v>58</v>
          </cell>
          <cell r="AU2031" t="e">
            <v>#N/A</v>
          </cell>
          <cell r="AV2031" t="e">
            <v>#N/A</v>
          </cell>
          <cell r="AW2031">
            <v>51</v>
          </cell>
          <cell r="AX2031">
            <v>39</v>
          </cell>
          <cell r="AY2031">
            <v>38</v>
          </cell>
          <cell r="AZ2031">
            <v>32</v>
          </cell>
        </row>
        <row r="2032">
          <cell r="B2032">
            <v>36618</v>
          </cell>
          <cell r="C2032">
            <v>63</v>
          </cell>
          <cell r="D2032">
            <v>43</v>
          </cell>
          <cell r="E2032">
            <v>73</v>
          </cell>
          <cell r="F2032">
            <v>43</v>
          </cell>
          <cell r="G2032">
            <v>60</v>
          </cell>
          <cell r="H2032">
            <v>38</v>
          </cell>
          <cell r="I2032">
            <v>70</v>
          </cell>
          <cell r="J2032">
            <v>47</v>
          </cell>
          <cell r="K2032">
            <v>68</v>
          </cell>
          <cell r="L2032">
            <v>40</v>
          </cell>
          <cell r="M2032">
            <v>69</v>
          </cell>
          <cell r="N2032">
            <v>37</v>
          </cell>
          <cell r="O2032">
            <v>80</v>
          </cell>
          <cell r="P2032">
            <v>42</v>
          </cell>
          <cell r="Q2032">
            <v>70</v>
          </cell>
          <cell r="R2032">
            <v>41</v>
          </cell>
          <cell r="S2032">
            <v>54</v>
          </cell>
          <cell r="T2032">
            <v>32</v>
          </cell>
          <cell r="U2032">
            <v>41</v>
          </cell>
          <cell r="V2032">
            <v>25</v>
          </cell>
          <cell r="W2032">
            <v>42</v>
          </cell>
          <cell r="X2032">
            <v>22</v>
          </cell>
          <cell r="Y2032">
            <v>43</v>
          </cell>
          <cell r="Z2032">
            <v>24</v>
          </cell>
          <cell r="AA2032">
            <v>42</v>
          </cell>
          <cell r="AB2032">
            <v>25</v>
          </cell>
          <cell r="AC2032">
            <v>39</v>
          </cell>
          <cell r="AD2032">
            <v>22</v>
          </cell>
          <cell r="AE2032">
            <v>86</v>
          </cell>
          <cell r="AF2032">
            <v>51</v>
          </cell>
          <cell r="AG2032">
            <v>85</v>
          </cell>
          <cell r="AH2032">
            <v>54</v>
          </cell>
          <cell r="AI2032">
            <v>71</v>
          </cell>
          <cell r="AJ2032">
            <v>52</v>
          </cell>
          <cell r="AK2032">
            <v>85</v>
          </cell>
          <cell r="AL2032">
            <v>53</v>
          </cell>
          <cell r="AM2032">
            <v>72</v>
          </cell>
          <cell r="AN2032">
            <v>53</v>
          </cell>
          <cell r="AO2032">
            <v>68</v>
          </cell>
          <cell r="AP2032">
            <v>56</v>
          </cell>
          <cell r="AQ2032">
            <v>74</v>
          </cell>
          <cell r="AR2032">
            <v>36</v>
          </cell>
          <cell r="AS2032">
            <v>81</v>
          </cell>
          <cell r="AT2032">
            <v>50</v>
          </cell>
          <cell r="AU2032">
            <v>60</v>
          </cell>
          <cell r="AV2032">
            <v>36</v>
          </cell>
          <cell r="AW2032">
            <v>59</v>
          </cell>
          <cell r="AX2032">
            <v>36</v>
          </cell>
          <cell r="AY2032">
            <v>47</v>
          </cell>
          <cell r="AZ2032">
            <v>25</v>
          </cell>
        </row>
        <row r="2033">
          <cell r="B2033">
            <v>36619</v>
          </cell>
          <cell r="C2033">
            <v>68</v>
          </cell>
          <cell r="D2033">
            <v>44</v>
          </cell>
          <cell r="E2033">
            <v>75</v>
          </cell>
          <cell r="F2033">
            <v>35</v>
          </cell>
          <cell r="G2033">
            <v>69</v>
          </cell>
          <cell r="H2033">
            <v>38</v>
          </cell>
          <cell r="I2033">
            <v>76</v>
          </cell>
          <cell r="J2033">
            <v>44</v>
          </cell>
          <cell r="K2033">
            <v>76</v>
          </cell>
          <cell r="L2033">
            <v>41</v>
          </cell>
          <cell r="M2033">
            <v>77</v>
          </cell>
          <cell r="N2033">
            <v>40</v>
          </cell>
          <cell r="O2033">
            <v>86</v>
          </cell>
          <cell r="P2033">
            <v>43</v>
          </cell>
          <cell r="Q2033">
            <v>72</v>
          </cell>
          <cell r="R2033">
            <v>37</v>
          </cell>
          <cell r="S2033">
            <v>59</v>
          </cell>
          <cell r="T2033">
            <v>20</v>
          </cell>
          <cell r="U2033">
            <v>61</v>
          </cell>
          <cell r="V2033">
            <v>19</v>
          </cell>
          <cell r="W2033">
            <v>61</v>
          </cell>
          <cell r="X2033">
            <v>21</v>
          </cell>
          <cell r="Y2033">
            <v>55</v>
          </cell>
          <cell r="Z2033">
            <v>21</v>
          </cell>
          <cell r="AA2033">
            <v>50</v>
          </cell>
          <cell r="AB2033">
            <v>16</v>
          </cell>
          <cell r="AC2033">
            <v>45</v>
          </cell>
          <cell r="AD2033">
            <v>17</v>
          </cell>
          <cell r="AE2033">
            <v>83</v>
          </cell>
          <cell r="AF2033">
            <v>53</v>
          </cell>
          <cell r="AG2033">
            <v>68</v>
          </cell>
          <cell r="AH2033">
            <v>53</v>
          </cell>
          <cell r="AI2033">
            <v>73</v>
          </cell>
          <cell r="AJ2033">
            <v>54</v>
          </cell>
          <cell r="AK2033">
            <v>91</v>
          </cell>
          <cell r="AL2033">
            <v>54</v>
          </cell>
          <cell r="AM2033">
            <v>67</v>
          </cell>
          <cell r="AN2033">
            <v>55</v>
          </cell>
          <cell r="AO2033">
            <v>69</v>
          </cell>
          <cell r="AP2033">
            <v>57</v>
          </cell>
          <cell r="AQ2033">
            <v>80</v>
          </cell>
          <cell r="AR2033">
            <v>37</v>
          </cell>
          <cell r="AS2033">
            <v>83</v>
          </cell>
          <cell r="AT2033">
            <v>56</v>
          </cell>
          <cell r="AU2033">
            <v>60</v>
          </cell>
          <cell r="AV2033">
            <v>39</v>
          </cell>
          <cell r="AW2033">
            <v>57</v>
          </cell>
          <cell r="AX2033">
            <v>28</v>
          </cell>
          <cell r="AY2033">
            <v>41</v>
          </cell>
          <cell r="AZ2033">
            <v>16</v>
          </cell>
        </row>
        <row r="2034">
          <cell r="B2034">
            <v>36620</v>
          </cell>
          <cell r="C2034">
            <v>54</v>
          </cell>
          <cell r="D2034">
            <v>39</v>
          </cell>
          <cell r="E2034">
            <v>66</v>
          </cell>
          <cell r="F2034">
            <v>33</v>
          </cell>
          <cell r="G2034">
            <v>63</v>
          </cell>
          <cell r="H2034">
            <v>32</v>
          </cell>
          <cell r="I2034">
            <v>56</v>
          </cell>
          <cell r="J2034">
            <v>39</v>
          </cell>
          <cell r="K2034">
            <v>55</v>
          </cell>
          <cell r="L2034">
            <v>38</v>
          </cell>
          <cell r="M2034">
            <v>55</v>
          </cell>
          <cell r="N2034">
            <v>45</v>
          </cell>
          <cell r="O2034">
            <v>73</v>
          </cell>
          <cell r="P2034">
            <v>43</v>
          </cell>
          <cell r="Q2034">
            <v>79</v>
          </cell>
          <cell r="R2034">
            <v>43</v>
          </cell>
          <cell r="S2034">
            <v>76</v>
          </cell>
          <cell r="T2034">
            <v>30</v>
          </cell>
          <cell r="U2034">
            <v>74</v>
          </cell>
          <cell r="V2034">
            <v>30</v>
          </cell>
          <cell r="W2034">
            <v>71</v>
          </cell>
          <cell r="X2034">
            <v>43</v>
          </cell>
          <cell r="Y2034">
            <v>77</v>
          </cell>
          <cell r="Z2034">
            <v>45</v>
          </cell>
          <cell r="AA2034">
            <v>74</v>
          </cell>
          <cell r="AB2034">
            <v>40</v>
          </cell>
          <cell r="AC2034">
            <v>70</v>
          </cell>
          <cell r="AD2034">
            <v>40</v>
          </cell>
          <cell r="AE2034">
            <v>70</v>
          </cell>
          <cell r="AF2034">
            <v>51</v>
          </cell>
          <cell r="AG2034">
            <v>62</v>
          </cell>
          <cell r="AH2034">
            <v>52</v>
          </cell>
          <cell r="AI2034">
            <v>76</v>
          </cell>
          <cell r="AJ2034">
            <v>54</v>
          </cell>
          <cell r="AK2034">
            <v>86</v>
          </cell>
          <cell r="AL2034">
            <v>56</v>
          </cell>
          <cell r="AM2034">
            <v>64</v>
          </cell>
          <cell r="AN2034">
            <v>55</v>
          </cell>
          <cell r="AO2034">
            <v>68</v>
          </cell>
          <cell r="AP2034">
            <v>56</v>
          </cell>
          <cell r="AQ2034">
            <v>76</v>
          </cell>
          <cell r="AR2034">
            <v>43</v>
          </cell>
          <cell r="AS2034">
            <v>90</v>
          </cell>
          <cell r="AT2034">
            <v>57</v>
          </cell>
          <cell r="AU2034">
            <v>78</v>
          </cell>
          <cell r="AV2034">
            <v>42</v>
          </cell>
          <cell r="AW2034">
            <v>72</v>
          </cell>
          <cell r="AX2034">
            <v>37</v>
          </cell>
          <cell r="AY2034">
            <v>75</v>
          </cell>
          <cell r="AZ2034">
            <v>36</v>
          </cell>
        </row>
        <row r="2035">
          <cell r="B2035">
            <v>36621</v>
          </cell>
          <cell r="C2035">
            <v>49</v>
          </cell>
          <cell r="D2035">
            <v>40</v>
          </cell>
          <cell r="E2035">
            <v>57</v>
          </cell>
          <cell r="F2035">
            <v>29</v>
          </cell>
          <cell r="G2035">
            <v>45</v>
          </cell>
          <cell r="H2035">
            <v>28</v>
          </cell>
          <cell r="I2035">
            <v>53</v>
          </cell>
          <cell r="J2035">
            <v>37</v>
          </cell>
          <cell r="K2035">
            <v>55</v>
          </cell>
          <cell r="L2035">
            <v>33</v>
          </cell>
          <cell r="M2035">
            <v>54</v>
          </cell>
          <cell r="N2035">
            <v>35</v>
          </cell>
          <cell r="O2035">
            <v>71</v>
          </cell>
          <cell r="P2035">
            <v>46</v>
          </cell>
          <cell r="Q2035">
            <v>63</v>
          </cell>
          <cell r="R2035">
            <v>36</v>
          </cell>
          <cell r="S2035">
            <v>62</v>
          </cell>
          <cell r="T2035">
            <v>44</v>
          </cell>
          <cell r="U2035">
            <v>54</v>
          </cell>
          <cell r="V2035">
            <v>33</v>
          </cell>
          <cell r="W2035">
            <v>53</v>
          </cell>
          <cell r="X2035">
            <v>26</v>
          </cell>
          <cell r="Y2035">
            <v>60</v>
          </cell>
          <cell r="Z2035">
            <v>37</v>
          </cell>
          <cell r="AA2035">
            <v>58</v>
          </cell>
          <cell r="AB2035">
            <v>24</v>
          </cell>
          <cell r="AC2035">
            <v>67</v>
          </cell>
          <cell r="AD2035">
            <v>36</v>
          </cell>
          <cell r="AE2035">
            <v>73</v>
          </cell>
          <cell r="AF2035">
            <v>45</v>
          </cell>
          <cell r="AG2035">
            <v>61</v>
          </cell>
          <cell r="AH2035">
            <v>49</v>
          </cell>
          <cell r="AI2035">
            <v>67</v>
          </cell>
          <cell r="AJ2035">
            <v>54</v>
          </cell>
          <cell r="AK2035">
            <v>81</v>
          </cell>
          <cell r="AL2035">
            <v>50</v>
          </cell>
          <cell r="AM2035">
            <v>66</v>
          </cell>
          <cell r="AN2035">
            <v>55</v>
          </cell>
          <cell r="AO2035">
            <v>66</v>
          </cell>
          <cell r="AP2035">
            <v>57</v>
          </cell>
          <cell r="AQ2035">
            <v>76</v>
          </cell>
          <cell r="AR2035">
            <v>38</v>
          </cell>
          <cell r="AS2035">
            <v>89</v>
          </cell>
          <cell r="AT2035">
            <v>61</v>
          </cell>
          <cell r="AU2035">
            <v>67</v>
          </cell>
          <cell r="AV2035">
            <v>50</v>
          </cell>
          <cell r="AW2035">
            <v>78</v>
          </cell>
          <cell r="AX2035">
            <v>42</v>
          </cell>
          <cell r="AY2035">
            <v>76</v>
          </cell>
          <cell r="AZ2035">
            <v>41</v>
          </cell>
        </row>
        <row r="2036">
          <cell r="B2036">
            <v>36622</v>
          </cell>
          <cell r="C2036">
            <v>50</v>
          </cell>
          <cell r="D2036">
            <v>39</v>
          </cell>
          <cell r="E2036">
            <v>58</v>
          </cell>
          <cell r="F2036">
            <v>31</v>
          </cell>
          <cell r="G2036">
            <v>53</v>
          </cell>
          <cell r="H2036">
            <v>27</v>
          </cell>
          <cell r="I2036">
            <v>53</v>
          </cell>
          <cell r="J2036">
            <v>45</v>
          </cell>
          <cell r="K2036">
            <v>56</v>
          </cell>
          <cell r="L2036">
            <v>39</v>
          </cell>
          <cell r="M2036">
            <v>55</v>
          </cell>
          <cell r="N2036">
            <v>36</v>
          </cell>
          <cell r="O2036">
            <v>68</v>
          </cell>
          <cell r="P2036">
            <v>37</v>
          </cell>
          <cell r="Q2036">
            <v>61</v>
          </cell>
          <cell r="R2036">
            <v>41</v>
          </cell>
          <cell r="S2036">
            <v>59</v>
          </cell>
          <cell r="T2036">
            <v>35</v>
          </cell>
          <cell r="U2036">
            <v>48</v>
          </cell>
          <cell r="V2036">
            <v>32</v>
          </cell>
          <cell r="W2036">
            <v>49</v>
          </cell>
          <cell r="X2036">
            <v>29</v>
          </cell>
          <cell r="Y2036">
            <v>43</v>
          </cell>
          <cell r="Z2036">
            <v>33</v>
          </cell>
          <cell r="AA2036">
            <v>62</v>
          </cell>
          <cell r="AB2036">
            <v>22</v>
          </cell>
          <cell r="AC2036">
            <v>66</v>
          </cell>
          <cell r="AD2036">
            <v>31</v>
          </cell>
          <cell r="AE2036">
            <v>74</v>
          </cell>
          <cell r="AF2036">
            <v>48</v>
          </cell>
          <cell r="AG2036">
            <v>61</v>
          </cell>
          <cell r="AH2036">
            <v>49</v>
          </cell>
          <cell r="AI2036">
            <v>67</v>
          </cell>
          <cell r="AJ2036">
            <v>57</v>
          </cell>
          <cell r="AK2036">
            <v>82</v>
          </cell>
          <cell r="AL2036">
            <v>51</v>
          </cell>
          <cell r="AM2036">
            <v>63</v>
          </cell>
          <cell r="AN2036">
            <v>57</v>
          </cell>
          <cell r="AO2036">
            <v>63</v>
          </cell>
          <cell r="AP2036">
            <v>56</v>
          </cell>
          <cell r="AQ2036">
            <v>73</v>
          </cell>
          <cell r="AR2036">
            <v>37</v>
          </cell>
          <cell r="AS2036">
            <v>87</v>
          </cell>
          <cell r="AT2036">
            <v>62</v>
          </cell>
          <cell r="AU2036">
            <v>67</v>
          </cell>
          <cell r="AV2036">
            <v>41</v>
          </cell>
          <cell r="AW2036">
            <v>77</v>
          </cell>
          <cell r="AX2036">
            <v>49</v>
          </cell>
          <cell r="AY2036">
            <v>74</v>
          </cell>
          <cell r="AZ2036">
            <v>35</v>
          </cell>
        </row>
        <row r="2037">
          <cell r="B2037">
            <v>36623</v>
          </cell>
          <cell r="C2037">
            <v>59</v>
          </cell>
          <cell r="D2037">
            <v>38</v>
          </cell>
          <cell r="E2037">
            <v>61</v>
          </cell>
          <cell r="F2037">
            <v>26</v>
          </cell>
          <cell r="G2037">
            <v>54</v>
          </cell>
          <cell r="H2037">
            <v>24</v>
          </cell>
          <cell r="I2037">
            <v>68</v>
          </cell>
          <cell r="J2037">
            <v>40</v>
          </cell>
          <cell r="K2037">
            <v>68</v>
          </cell>
          <cell r="L2037">
            <v>34</v>
          </cell>
          <cell r="M2037">
            <v>65</v>
          </cell>
          <cell r="N2037">
            <v>36</v>
          </cell>
          <cell r="O2037">
            <v>80</v>
          </cell>
          <cell r="P2037">
            <v>38</v>
          </cell>
          <cell r="Q2037">
            <v>60</v>
          </cell>
          <cell r="R2037">
            <v>32</v>
          </cell>
          <cell r="S2037">
            <v>53</v>
          </cell>
          <cell r="T2037">
            <v>24</v>
          </cell>
          <cell r="U2037">
            <v>53</v>
          </cell>
          <cell r="V2037">
            <v>30</v>
          </cell>
          <cell r="W2037">
            <v>53</v>
          </cell>
          <cell r="X2037">
            <v>27</v>
          </cell>
          <cell r="Y2037">
            <v>52</v>
          </cell>
          <cell r="Z2037">
            <v>31</v>
          </cell>
          <cell r="AA2037">
            <v>45</v>
          </cell>
          <cell r="AB2037">
            <v>22</v>
          </cell>
          <cell r="AC2037">
            <v>43</v>
          </cell>
          <cell r="AD2037">
            <v>23</v>
          </cell>
          <cell r="AE2037">
            <v>80</v>
          </cell>
          <cell r="AF2037">
            <v>43</v>
          </cell>
          <cell r="AG2037">
            <v>67</v>
          </cell>
          <cell r="AH2037">
            <v>46</v>
          </cell>
          <cell r="AI2037">
            <v>70</v>
          </cell>
          <cell r="AJ2037">
            <v>56</v>
          </cell>
          <cell r="AK2037">
            <v>82</v>
          </cell>
          <cell r="AL2037">
            <v>48</v>
          </cell>
          <cell r="AM2037">
            <v>63</v>
          </cell>
          <cell r="AN2037">
            <v>56</v>
          </cell>
          <cell r="AO2037">
            <v>67</v>
          </cell>
          <cell r="AP2037">
            <v>58</v>
          </cell>
          <cell r="AQ2037">
            <v>74</v>
          </cell>
          <cell r="AR2037">
            <v>38</v>
          </cell>
          <cell r="AS2037">
            <v>87</v>
          </cell>
          <cell r="AT2037">
            <v>61</v>
          </cell>
          <cell r="AU2037">
            <v>57</v>
          </cell>
          <cell r="AV2037">
            <v>38</v>
          </cell>
          <cell r="AW2037">
            <v>68</v>
          </cell>
          <cell r="AX2037">
            <v>40</v>
          </cell>
          <cell r="AY2037">
            <v>56</v>
          </cell>
          <cell r="AZ2037">
            <v>23</v>
          </cell>
        </row>
        <row r="2038">
          <cell r="B2038">
            <v>36624</v>
          </cell>
          <cell r="C2038">
            <v>62</v>
          </cell>
          <cell r="D2038">
            <v>42</v>
          </cell>
          <cell r="E2038">
            <v>70</v>
          </cell>
          <cell r="F2038">
            <v>29</v>
          </cell>
          <cell r="G2038">
            <v>63</v>
          </cell>
          <cell r="H2038">
            <v>30</v>
          </cell>
          <cell r="I2038">
            <v>71</v>
          </cell>
          <cell r="J2038">
            <v>41</v>
          </cell>
          <cell r="K2038">
            <v>65</v>
          </cell>
          <cell r="L2038">
            <v>40</v>
          </cell>
          <cell r="M2038">
            <v>61</v>
          </cell>
          <cell r="N2038">
            <v>40</v>
          </cell>
          <cell r="O2038">
            <v>73</v>
          </cell>
          <cell r="P2038">
            <v>46</v>
          </cell>
          <cell r="Q2038">
            <v>70</v>
          </cell>
          <cell r="R2038">
            <v>39</v>
          </cell>
          <cell r="S2038">
            <v>68</v>
          </cell>
          <cell r="T2038">
            <v>23</v>
          </cell>
          <cell r="U2038">
            <v>67</v>
          </cell>
          <cell r="V2038">
            <v>28</v>
          </cell>
          <cell r="W2038">
            <v>67</v>
          </cell>
          <cell r="X2038">
            <v>41</v>
          </cell>
          <cell r="Y2038">
            <v>67</v>
          </cell>
          <cell r="Z2038">
            <v>39</v>
          </cell>
          <cell r="AA2038">
            <v>65</v>
          </cell>
          <cell r="AB2038">
            <v>24</v>
          </cell>
          <cell r="AC2038">
            <v>62</v>
          </cell>
          <cell r="AD2038">
            <v>25</v>
          </cell>
          <cell r="AE2038">
            <v>68</v>
          </cell>
          <cell r="AF2038">
            <v>47</v>
          </cell>
          <cell r="AG2038">
            <v>57</v>
          </cell>
          <cell r="AH2038">
            <v>49</v>
          </cell>
          <cell r="AI2038">
            <v>78</v>
          </cell>
          <cell r="AJ2038">
            <v>53</v>
          </cell>
          <cell r="AK2038">
            <v>83</v>
          </cell>
          <cell r="AL2038">
            <v>52</v>
          </cell>
          <cell r="AM2038">
            <v>66</v>
          </cell>
          <cell r="AN2038">
            <v>54</v>
          </cell>
          <cell r="AO2038" t="e">
            <v>#N/A</v>
          </cell>
          <cell r="AP2038" t="e">
            <v>#N/A</v>
          </cell>
          <cell r="AQ2038">
            <v>70</v>
          </cell>
          <cell r="AR2038">
            <v>40</v>
          </cell>
          <cell r="AS2038">
            <v>91</v>
          </cell>
          <cell r="AT2038">
            <v>64</v>
          </cell>
          <cell r="AU2038">
            <v>67</v>
          </cell>
          <cell r="AV2038">
            <v>34</v>
          </cell>
          <cell r="AW2038">
            <v>71</v>
          </cell>
          <cell r="AX2038">
            <v>38</v>
          </cell>
          <cell r="AY2038">
            <v>69</v>
          </cell>
          <cell r="AZ2038">
            <v>20</v>
          </cell>
        </row>
        <row r="2039">
          <cell r="B2039">
            <v>36625</v>
          </cell>
          <cell r="C2039">
            <v>55</v>
          </cell>
          <cell r="D2039">
            <v>46</v>
          </cell>
          <cell r="E2039">
            <v>77</v>
          </cell>
          <cell r="F2039">
            <v>33</v>
          </cell>
          <cell r="G2039">
            <v>68</v>
          </cell>
          <cell r="H2039">
            <v>32</v>
          </cell>
          <cell r="I2039">
            <v>58</v>
          </cell>
          <cell r="J2039">
            <v>45</v>
          </cell>
          <cell r="K2039">
            <v>56</v>
          </cell>
          <cell r="L2039">
            <v>40</v>
          </cell>
          <cell r="M2039">
            <v>59</v>
          </cell>
          <cell r="N2039">
            <v>37</v>
          </cell>
          <cell r="O2039">
            <v>63</v>
          </cell>
          <cell r="P2039">
            <v>46</v>
          </cell>
          <cell r="Q2039">
            <v>58</v>
          </cell>
          <cell r="R2039">
            <v>45</v>
          </cell>
          <cell r="S2039">
            <v>57</v>
          </cell>
          <cell r="T2039">
            <v>39</v>
          </cell>
          <cell r="U2039">
            <v>69</v>
          </cell>
          <cell r="V2039">
            <v>32</v>
          </cell>
          <cell r="W2039">
            <v>65</v>
          </cell>
          <cell r="X2039">
            <v>29</v>
          </cell>
          <cell r="Y2039">
            <v>60</v>
          </cell>
          <cell r="Z2039">
            <v>34</v>
          </cell>
          <cell r="AA2039">
            <v>66</v>
          </cell>
          <cell r="AB2039">
            <v>20</v>
          </cell>
          <cell r="AC2039">
            <v>67</v>
          </cell>
          <cell r="AD2039">
            <v>31</v>
          </cell>
          <cell r="AE2039">
            <v>71</v>
          </cell>
          <cell r="AF2039">
            <v>45</v>
          </cell>
          <cell r="AG2039">
            <v>62</v>
          </cell>
          <cell r="AH2039">
            <v>51</v>
          </cell>
          <cell r="AI2039">
            <v>73</v>
          </cell>
          <cell r="AJ2039">
            <v>53</v>
          </cell>
          <cell r="AK2039">
            <v>74</v>
          </cell>
          <cell r="AL2039">
            <v>48</v>
          </cell>
          <cell r="AM2039">
            <v>64</v>
          </cell>
          <cell r="AN2039">
            <v>53</v>
          </cell>
          <cell r="AO2039">
            <v>66</v>
          </cell>
          <cell r="AP2039">
            <v>58</v>
          </cell>
          <cell r="AQ2039">
            <v>66</v>
          </cell>
          <cell r="AR2039">
            <v>33</v>
          </cell>
          <cell r="AS2039">
            <v>83</v>
          </cell>
          <cell r="AT2039">
            <v>65</v>
          </cell>
          <cell r="AU2039">
            <v>65</v>
          </cell>
          <cell r="AV2039">
            <v>44</v>
          </cell>
          <cell r="AW2039">
            <v>78</v>
          </cell>
          <cell r="AX2039">
            <v>47</v>
          </cell>
          <cell r="AY2039">
            <v>77</v>
          </cell>
          <cell r="AZ2039">
            <v>38</v>
          </cell>
        </row>
        <row r="2040">
          <cell r="B2040">
            <v>36626</v>
          </cell>
          <cell r="C2040">
            <v>55</v>
          </cell>
          <cell r="D2040">
            <v>46</v>
          </cell>
          <cell r="E2040">
            <v>77</v>
          </cell>
          <cell r="F2040">
            <v>33</v>
          </cell>
          <cell r="G2040">
            <v>68</v>
          </cell>
          <cell r="H2040">
            <v>32</v>
          </cell>
          <cell r="I2040">
            <v>58</v>
          </cell>
          <cell r="J2040">
            <v>45</v>
          </cell>
          <cell r="K2040">
            <v>56</v>
          </cell>
          <cell r="L2040">
            <v>40</v>
          </cell>
          <cell r="M2040">
            <v>59</v>
          </cell>
          <cell r="N2040">
            <v>37</v>
          </cell>
          <cell r="O2040">
            <v>63</v>
          </cell>
          <cell r="P2040">
            <v>46</v>
          </cell>
          <cell r="Q2040">
            <v>58</v>
          </cell>
          <cell r="R2040">
            <v>45</v>
          </cell>
          <cell r="S2040">
            <v>57</v>
          </cell>
          <cell r="T2040">
            <v>39</v>
          </cell>
          <cell r="U2040">
            <v>69</v>
          </cell>
          <cell r="V2040">
            <v>32</v>
          </cell>
          <cell r="W2040">
            <v>65</v>
          </cell>
          <cell r="X2040">
            <v>29</v>
          </cell>
          <cell r="Y2040">
            <v>60</v>
          </cell>
          <cell r="Z2040">
            <v>34</v>
          </cell>
          <cell r="AA2040">
            <v>66</v>
          </cell>
          <cell r="AB2040">
            <v>20</v>
          </cell>
          <cell r="AC2040">
            <v>67</v>
          </cell>
          <cell r="AD2040">
            <v>31</v>
          </cell>
          <cell r="AE2040">
            <v>71</v>
          </cell>
          <cell r="AF2040">
            <v>45</v>
          </cell>
          <cell r="AG2040">
            <v>62</v>
          </cell>
          <cell r="AH2040">
            <v>51</v>
          </cell>
          <cell r="AI2040">
            <v>73</v>
          </cell>
          <cell r="AJ2040">
            <v>53</v>
          </cell>
          <cell r="AK2040">
            <v>74</v>
          </cell>
          <cell r="AL2040">
            <v>48</v>
          </cell>
          <cell r="AM2040">
            <v>64</v>
          </cell>
          <cell r="AN2040">
            <v>53</v>
          </cell>
          <cell r="AO2040">
            <v>66</v>
          </cell>
          <cell r="AP2040">
            <v>58</v>
          </cell>
          <cell r="AQ2040">
            <v>66</v>
          </cell>
          <cell r="AR2040">
            <v>33</v>
          </cell>
          <cell r="AS2040">
            <v>83</v>
          </cell>
          <cell r="AT2040">
            <v>65</v>
          </cell>
          <cell r="AU2040">
            <v>65</v>
          </cell>
          <cell r="AV2040">
            <v>44</v>
          </cell>
          <cell r="AW2040">
            <v>78</v>
          </cell>
          <cell r="AX2040">
            <v>47</v>
          </cell>
          <cell r="AY2040">
            <v>77</v>
          </cell>
          <cell r="AZ2040">
            <v>38</v>
          </cell>
        </row>
        <row r="2041">
          <cell r="B2041">
            <v>36627</v>
          </cell>
          <cell r="C2041">
            <v>68</v>
          </cell>
          <cell r="D2041">
            <v>45</v>
          </cell>
          <cell r="E2041">
            <v>76</v>
          </cell>
          <cell r="F2041">
            <v>38</v>
          </cell>
          <cell r="G2041">
            <v>69</v>
          </cell>
          <cell r="H2041">
            <v>40</v>
          </cell>
          <cell r="I2041">
            <v>76</v>
          </cell>
          <cell r="J2041">
            <v>44</v>
          </cell>
          <cell r="K2041">
            <v>72</v>
          </cell>
          <cell r="L2041">
            <v>38</v>
          </cell>
          <cell r="M2041">
            <v>69</v>
          </cell>
          <cell r="N2041">
            <v>37</v>
          </cell>
          <cell r="O2041">
            <v>79</v>
          </cell>
          <cell r="P2041">
            <v>44</v>
          </cell>
          <cell r="Q2041">
            <v>74</v>
          </cell>
          <cell r="R2041">
            <v>43</v>
          </cell>
          <cell r="S2041">
            <v>69</v>
          </cell>
          <cell r="T2041">
            <v>29</v>
          </cell>
          <cell r="U2041">
            <v>68</v>
          </cell>
          <cell r="V2041">
            <v>32</v>
          </cell>
          <cell r="W2041">
            <v>60</v>
          </cell>
          <cell r="X2041">
            <v>31</v>
          </cell>
          <cell r="Y2041">
            <v>55</v>
          </cell>
          <cell r="Z2041">
            <v>32</v>
          </cell>
          <cell r="AA2041">
            <v>66</v>
          </cell>
          <cell r="AB2041">
            <v>22</v>
          </cell>
          <cell r="AC2041">
            <v>57</v>
          </cell>
          <cell r="AD2041">
            <v>29</v>
          </cell>
          <cell r="AE2041">
            <v>80</v>
          </cell>
          <cell r="AF2041">
            <v>48</v>
          </cell>
          <cell r="AG2041">
            <v>70</v>
          </cell>
          <cell r="AH2041">
            <v>49</v>
          </cell>
          <cell r="AI2041">
            <v>78</v>
          </cell>
          <cell r="AJ2041">
            <v>54</v>
          </cell>
          <cell r="AK2041">
            <v>88</v>
          </cell>
          <cell r="AL2041">
            <v>54</v>
          </cell>
          <cell r="AM2041">
            <v>67</v>
          </cell>
          <cell r="AN2041">
            <v>54</v>
          </cell>
          <cell r="AO2041">
            <v>71</v>
          </cell>
          <cell r="AP2041">
            <v>57</v>
          </cell>
          <cell r="AQ2041">
            <v>76</v>
          </cell>
          <cell r="AR2041">
            <v>42</v>
          </cell>
          <cell r="AS2041">
            <v>83</v>
          </cell>
          <cell r="AT2041">
            <v>58</v>
          </cell>
          <cell r="AU2041">
            <v>68</v>
          </cell>
          <cell r="AV2041">
            <v>39</v>
          </cell>
          <cell r="AW2041">
            <v>72</v>
          </cell>
          <cell r="AX2041">
            <v>44</v>
          </cell>
          <cell r="AY2041">
            <v>62</v>
          </cell>
          <cell r="AZ2041">
            <v>32</v>
          </cell>
        </row>
        <row r="2042">
          <cell r="B2042">
            <v>36628</v>
          </cell>
          <cell r="C2042">
            <v>67</v>
          </cell>
          <cell r="D2042">
            <v>48</v>
          </cell>
          <cell r="E2042">
            <v>77</v>
          </cell>
          <cell r="F2042">
            <v>44</v>
          </cell>
          <cell r="G2042">
            <v>70</v>
          </cell>
          <cell r="H2042">
            <v>47</v>
          </cell>
          <cell r="I2042">
            <v>75</v>
          </cell>
          <cell r="J2042">
            <v>53</v>
          </cell>
          <cell r="K2042">
            <v>74</v>
          </cell>
          <cell r="L2042">
            <v>51</v>
          </cell>
          <cell r="M2042">
            <v>72</v>
          </cell>
          <cell r="N2042">
            <v>49</v>
          </cell>
          <cell r="O2042">
            <v>68</v>
          </cell>
          <cell r="P2042">
            <v>52</v>
          </cell>
          <cell r="Q2042">
            <v>75</v>
          </cell>
          <cell r="R2042">
            <v>46</v>
          </cell>
          <cell r="S2042">
            <v>77</v>
          </cell>
          <cell r="T2042">
            <v>36</v>
          </cell>
          <cell r="U2042">
            <v>70</v>
          </cell>
          <cell r="V2042">
            <v>37</v>
          </cell>
          <cell r="W2042">
            <v>65</v>
          </cell>
          <cell r="X2042">
            <v>33</v>
          </cell>
          <cell r="Y2042">
            <v>70</v>
          </cell>
          <cell r="Z2042">
            <v>37</v>
          </cell>
          <cell r="AA2042">
            <v>72</v>
          </cell>
          <cell r="AB2042">
            <v>33</v>
          </cell>
          <cell r="AC2042">
            <v>70</v>
          </cell>
          <cell r="AD2042">
            <v>32</v>
          </cell>
          <cell r="AE2042">
            <v>81</v>
          </cell>
          <cell r="AF2042">
            <v>56</v>
          </cell>
          <cell r="AG2042">
            <v>72</v>
          </cell>
          <cell r="AH2042">
            <v>53</v>
          </cell>
          <cell r="AI2042">
            <v>80</v>
          </cell>
          <cell r="AJ2042">
            <v>55</v>
          </cell>
          <cell r="AK2042">
            <v>89</v>
          </cell>
          <cell r="AL2042">
            <v>58</v>
          </cell>
          <cell r="AM2042">
            <v>70</v>
          </cell>
          <cell r="AN2042">
            <v>54</v>
          </cell>
          <cell r="AO2042">
            <v>67</v>
          </cell>
          <cell r="AP2042">
            <v>58</v>
          </cell>
          <cell r="AQ2042">
            <v>75</v>
          </cell>
          <cell r="AR2042">
            <v>47</v>
          </cell>
          <cell r="AS2042">
            <v>89</v>
          </cell>
          <cell r="AT2042">
            <v>59</v>
          </cell>
          <cell r="AU2042">
            <v>76</v>
          </cell>
          <cell r="AV2042">
            <v>41</v>
          </cell>
          <cell r="AW2042">
            <v>74</v>
          </cell>
          <cell r="AX2042">
            <v>43</v>
          </cell>
          <cell r="AY2042">
            <v>74</v>
          </cell>
          <cell r="AZ2042">
            <v>35</v>
          </cell>
        </row>
        <row r="2043">
          <cell r="B2043">
            <v>36629</v>
          </cell>
          <cell r="C2043">
            <v>59</v>
          </cell>
          <cell r="D2043">
            <v>49</v>
          </cell>
          <cell r="E2043">
            <v>61</v>
          </cell>
          <cell r="F2043">
            <v>47</v>
          </cell>
          <cell r="G2043">
            <v>56</v>
          </cell>
          <cell r="H2043">
            <v>44</v>
          </cell>
          <cell r="I2043">
            <v>59</v>
          </cell>
          <cell r="J2043">
            <v>52</v>
          </cell>
          <cell r="K2043">
            <v>57</v>
          </cell>
          <cell r="L2043">
            <v>48</v>
          </cell>
          <cell r="M2043">
            <v>59</v>
          </cell>
          <cell r="N2043">
            <v>44</v>
          </cell>
          <cell r="O2043">
            <v>61</v>
          </cell>
          <cell r="P2043">
            <v>49</v>
          </cell>
          <cell r="Q2043">
            <v>63</v>
          </cell>
          <cell r="R2043">
            <v>50</v>
          </cell>
          <cell r="S2043">
            <v>73</v>
          </cell>
          <cell r="T2043">
            <v>39</v>
          </cell>
          <cell r="U2043">
            <v>54</v>
          </cell>
          <cell r="V2043">
            <v>20</v>
          </cell>
          <cell r="W2043">
            <v>51</v>
          </cell>
          <cell r="X2043">
            <v>14</v>
          </cell>
          <cell r="Y2043">
            <v>58</v>
          </cell>
          <cell r="Z2043">
            <v>21</v>
          </cell>
          <cell r="AA2043">
            <v>76</v>
          </cell>
          <cell r="AB2043">
            <v>38</v>
          </cell>
          <cell r="AC2043">
            <v>74</v>
          </cell>
          <cell r="AD2043">
            <v>42</v>
          </cell>
          <cell r="AE2043">
            <v>69</v>
          </cell>
          <cell r="AF2043">
            <v>52</v>
          </cell>
          <cell r="AG2043">
            <v>66</v>
          </cell>
          <cell r="AH2043">
            <v>55</v>
          </cell>
          <cell r="AI2043">
            <v>76</v>
          </cell>
          <cell r="AJ2043">
            <v>56</v>
          </cell>
          <cell r="AK2043">
            <v>76</v>
          </cell>
          <cell r="AL2043">
            <v>54</v>
          </cell>
          <cell r="AM2043">
            <v>66</v>
          </cell>
          <cell r="AN2043">
            <v>54</v>
          </cell>
          <cell r="AO2043">
            <v>68</v>
          </cell>
          <cell r="AP2043">
            <v>56</v>
          </cell>
          <cell r="AQ2043">
            <v>60</v>
          </cell>
          <cell r="AR2043">
            <v>43</v>
          </cell>
          <cell r="AS2043">
            <v>88</v>
          </cell>
          <cell r="AT2043">
            <v>68</v>
          </cell>
          <cell r="AU2043">
            <v>78</v>
          </cell>
          <cell r="AV2043">
            <v>51</v>
          </cell>
          <cell r="AW2043">
            <v>79</v>
          </cell>
          <cell r="AX2043">
            <v>46</v>
          </cell>
          <cell r="AY2043">
            <v>74</v>
          </cell>
          <cell r="AZ2043">
            <v>43</v>
          </cell>
        </row>
        <row r="2044">
          <cell r="B2044">
            <v>36630</v>
          </cell>
          <cell r="C2044">
            <v>52</v>
          </cell>
          <cell r="D2044">
            <v>46</v>
          </cell>
          <cell r="E2044">
            <v>59</v>
          </cell>
          <cell r="F2044">
            <v>42</v>
          </cell>
          <cell r="G2044">
            <v>50</v>
          </cell>
          <cell r="H2044">
            <v>37</v>
          </cell>
          <cell r="I2044">
            <v>61</v>
          </cell>
          <cell r="J2044">
            <v>50</v>
          </cell>
          <cell r="K2044">
            <v>59</v>
          </cell>
          <cell r="L2044">
            <v>48</v>
          </cell>
          <cell r="M2044">
            <v>61</v>
          </cell>
          <cell r="N2044">
            <v>42</v>
          </cell>
          <cell r="O2044">
            <v>62</v>
          </cell>
          <cell r="P2044">
            <v>46</v>
          </cell>
          <cell r="Q2044">
            <v>61</v>
          </cell>
          <cell r="R2044">
            <v>43</v>
          </cell>
          <cell r="S2044">
            <v>53</v>
          </cell>
          <cell r="T2044">
            <v>38</v>
          </cell>
          <cell r="U2044">
            <v>33</v>
          </cell>
          <cell r="V2044">
            <v>17</v>
          </cell>
          <cell r="W2044">
            <v>23</v>
          </cell>
          <cell r="X2044">
            <v>12</v>
          </cell>
          <cell r="Y2044">
            <v>25</v>
          </cell>
          <cell r="Z2044">
            <v>16</v>
          </cell>
          <cell r="AA2044">
            <v>45</v>
          </cell>
          <cell r="AB2044">
            <v>27</v>
          </cell>
          <cell r="AC2044">
            <v>66</v>
          </cell>
          <cell r="AD2044">
            <v>27</v>
          </cell>
          <cell r="AE2044">
            <v>68</v>
          </cell>
          <cell r="AF2044">
            <v>50</v>
          </cell>
          <cell r="AG2044">
            <v>63</v>
          </cell>
          <cell r="AH2044">
            <v>53</v>
          </cell>
          <cell r="AI2044">
            <v>68</v>
          </cell>
          <cell r="AJ2044">
            <v>54</v>
          </cell>
          <cell r="AK2044">
            <v>69</v>
          </cell>
          <cell r="AL2044">
            <v>52</v>
          </cell>
          <cell r="AM2044">
            <v>65</v>
          </cell>
          <cell r="AN2044">
            <v>55</v>
          </cell>
          <cell r="AO2044">
            <v>66</v>
          </cell>
          <cell r="AP2044">
            <v>59</v>
          </cell>
          <cell r="AQ2044">
            <v>57</v>
          </cell>
          <cell r="AR2044">
            <v>35</v>
          </cell>
          <cell r="AS2044">
            <v>68</v>
          </cell>
          <cell r="AT2044">
            <v>57</v>
          </cell>
          <cell r="AU2044">
            <v>55</v>
          </cell>
          <cell r="AV2044">
            <v>43</v>
          </cell>
          <cell r="AW2044">
            <v>72</v>
          </cell>
          <cell r="AX2044">
            <v>51</v>
          </cell>
          <cell r="AY2044">
            <v>78</v>
          </cell>
          <cell r="AZ2044">
            <v>33</v>
          </cell>
        </row>
        <row r="2045">
          <cell r="B2045">
            <v>36631</v>
          </cell>
          <cell r="C2045">
            <v>56</v>
          </cell>
          <cell r="D2045">
            <v>46</v>
          </cell>
          <cell r="E2045">
            <v>60</v>
          </cell>
          <cell r="F2045">
            <v>43</v>
          </cell>
          <cell r="G2045">
            <v>53</v>
          </cell>
          <cell r="H2045">
            <v>37</v>
          </cell>
          <cell r="I2045">
            <v>59</v>
          </cell>
          <cell r="J2045">
            <v>49</v>
          </cell>
          <cell r="K2045">
            <v>57</v>
          </cell>
          <cell r="L2045">
            <v>47</v>
          </cell>
          <cell r="M2045">
            <v>57</v>
          </cell>
          <cell r="N2045">
            <v>47</v>
          </cell>
          <cell r="O2045">
            <v>57</v>
          </cell>
          <cell r="P2045">
            <v>44</v>
          </cell>
          <cell r="Q2045">
            <v>63</v>
          </cell>
          <cell r="R2045">
            <v>41</v>
          </cell>
          <cell r="S2045">
            <v>61</v>
          </cell>
          <cell r="T2045">
            <v>37</v>
          </cell>
          <cell r="U2045">
            <v>53</v>
          </cell>
          <cell r="V2045">
            <v>27</v>
          </cell>
          <cell r="W2045">
            <v>55</v>
          </cell>
          <cell r="X2045">
            <v>22</v>
          </cell>
          <cell r="Y2045">
            <v>42</v>
          </cell>
          <cell r="Z2045">
            <v>23</v>
          </cell>
          <cell r="AA2045">
            <v>28</v>
          </cell>
          <cell r="AB2045">
            <v>16</v>
          </cell>
          <cell r="AC2045">
            <v>30</v>
          </cell>
          <cell r="AD2045">
            <v>22</v>
          </cell>
          <cell r="AE2045">
            <v>63</v>
          </cell>
          <cell r="AF2045">
            <v>51</v>
          </cell>
          <cell r="AG2045">
            <v>63</v>
          </cell>
          <cell r="AH2045">
            <v>53</v>
          </cell>
          <cell r="AI2045">
            <v>68</v>
          </cell>
          <cell r="AJ2045">
            <v>54</v>
          </cell>
          <cell r="AK2045">
            <v>70</v>
          </cell>
          <cell r="AL2045">
            <v>50</v>
          </cell>
          <cell r="AM2045">
            <v>66</v>
          </cell>
          <cell r="AN2045">
            <v>56</v>
          </cell>
          <cell r="AO2045">
            <v>65</v>
          </cell>
          <cell r="AP2045">
            <v>57</v>
          </cell>
          <cell r="AQ2045">
            <v>60</v>
          </cell>
          <cell r="AR2045">
            <v>35</v>
          </cell>
          <cell r="AS2045">
            <v>77</v>
          </cell>
          <cell r="AT2045">
            <v>51</v>
          </cell>
          <cell r="AU2045">
            <v>60</v>
          </cell>
          <cell r="AV2045">
            <v>42</v>
          </cell>
          <cell r="AW2045">
            <v>53</v>
          </cell>
          <cell r="AX2045">
            <v>40</v>
          </cell>
          <cell r="AY2045">
            <v>33</v>
          </cell>
          <cell r="AZ2045">
            <v>26</v>
          </cell>
        </row>
        <row r="2046">
          <cell r="B2046">
            <v>36632</v>
          </cell>
          <cell r="C2046">
            <v>53</v>
          </cell>
          <cell r="D2046">
            <v>45</v>
          </cell>
          <cell r="E2046">
            <v>59</v>
          </cell>
          <cell r="F2046">
            <v>39</v>
          </cell>
          <cell r="G2046">
            <v>56</v>
          </cell>
          <cell r="H2046">
            <v>39</v>
          </cell>
          <cell r="I2046">
            <v>61</v>
          </cell>
          <cell r="J2046">
            <v>48</v>
          </cell>
          <cell r="K2046">
            <v>58</v>
          </cell>
          <cell r="L2046">
            <v>47</v>
          </cell>
          <cell r="M2046">
            <v>60</v>
          </cell>
          <cell r="N2046">
            <v>42</v>
          </cell>
          <cell r="O2046">
            <v>63</v>
          </cell>
          <cell r="P2046">
            <v>40</v>
          </cell>
          <cell r="Q2046">
            <v>61</v>
          </cell>
          <cell r="R2046">
            <v>43</v>
          </cell>
          <cell r="S2046">
            <v>64</v>
          </cell>
          <cell r="T2046">
            <v>39</v>
          </cell>
          <cell r="U2046">
            <v>64</v>
          </cell>
          <cell r="V2046">
            <v>32</v>
          </cell>
          <cell r="W2046">
            <v>64</v>
          </cell>
          <cell r="X2046">
            <v>26</v>
          </cell>
          <cell r="Y2046">
            <v>65</v>
          </cell>
          <cell r="Z2046">
            <v>28</v>
          </cell>
          <cell r="AA2046">
            <v>58</v>
          </cell>
          <cell r="AB2046">
            <v>17</v>
          </cell>
          <cell r="AC2046">
            <v>61</v>
          </cell>
          <cell r="AD2046">
            <v>20</v>
          </cell>
          <cell r="AE2046">
            <v>67</v>
          </cell>
          <cell r="AF2046">
            <v>52</v>
          </cell>
          <cell r="AG2046">
            <v>62</v>
          </cell>
          <cell r="AH2046">
            <v>54</v>
          </cell>
          <cell r="AI2046">
            <v>68</v>
          </cell>
          <cell r="AJ2046">
            <v>56</v>
          </cell>
          <cell r="AK2046">
            <v>69</v>
          </cell>
          <cell r="AL2046">
            <v>56</v>
          </cell>
          <cell r="AM2046">
            <v>65</v>
          </cell>
          <cell r="AN2046">
            <v>56</v>
          </cell>
          <cell r="AO2046">
            <v>65</v>
          </cell>
          <cell r="AP2046">
            <v>56</v>
          </cell>
          <cell r="AQ2046">
            <v>62</v>
          </cell>
          <cell r="AR2046">
            <v>44</v>
          </cell>
          <cell r="AS2046">
            <v>79</v>
          </cell>
          <cell r="AT2046">
            <v>62</v>
          </cell>
          <cell r="AU2046">
            <v>64</v>
          </cell>
          <cell r="AV2046">
            <v>49</v>
          </cell>
          <cell r="AW2046">
            <v>67</v>
          </cell>
          <cell r="AX2046">
            <v>39</v>
          </cell>
          <cell r="AY2046">
            <v>64</v>
          </cell>
          <cell r="AZ2046">
            <v>23</v>
          </cell>
        </row>
        <row r="2047">
          <cell r="B2047">
            <v>36633</v>
          </cell>
          <cell r="C2047">
            <v>62</v>
          </cell>
          <cell r="D2047">
            <v>43</v>
          </cell>
          <cell r="E2047">
            <v>67</v>
          </cell>
          <cell r="F2047">
            <v>36</v>
          </cell>
          <cell r="G2047">
            <v>63</v>
          </cell>
          <cell r="H2047">
            <v>43</v>
          </cell>
          <cell r="I2047">
            <v>70</v>
          </cell>
          <cell r="J2047">
            <v>45</v>
          </cell>
          <cell r="K2047">
            <v>69</v>
          </cell>
          <cell r="L2047">
            <v>45</v>
          </cell>
          <cell r="M2047">
            <v>67</v>
          </cell>
          <cell r="N2047">
            <v>49</v>
          </cell>
          <cell r="O2047">
            <v>64</v>
          </cell>
          <cell r="P2047">
            <v>45</v>
          </cell>
          <cell r="Q2047">
            <v>72</v>
          </cell>
          <cell r="R2047">
            <v>44</v>
          </cell>
          <cell r="S2047">
            <v>67</v>
          </cell>
          <cell r="T2047">
            <v>38</v>
          </cell>
          <cell r="U2047">
            <v>64</v>
          </cell>
          <cell r="V2047">
            <v>32</v>
          </cell>
          <cell r="W2047">
            <v>69</v>
          </cell>
          <cell r="X2047">
            <v>43</v>
          </cell>
          <cell r="Y2047">
            <v>70</v>
          </cell>
          <cell r="Z2047">
            <v>42</v>
          </cell>
          <cell r="AA2047">
            <v>67</v>
          </cell>
          <cell r="AB2047">
            <v>37</v>
          </cell>
          <cell r="AC2047">
            <v>70</v>
          </cell>
          <cell r="AD2047">
            <v>32</v>
          </cell>
          <cell r="AE2047">
            <v>56</v>
          </cell>
          <cell r="AF2047">
            <v>48</v>
          </cell>
          <cell r="AG2047">
            <v>63</v>
          </cell>
          <cell r="AH2047">
            <v>51</v>
          </cell>
          <cell r="AI2047">
            <v>63</v>
          </cell>
          <cell r="AJ2047">
            <v>53</v>
          </cell>
          <cell r="AK2047">
            <v>60</v>
          </cell>
          <cell r="AL2047">
            <v>49</v>
          </cell>
          <cell r="AM2047">
            <v>60</v>
          </cell>
          <cell r="AN2047">
            <v>54</v>
          </cell>
          <cell r="AO2047">
            <v>65</v>
          </cell>
          <cell r="AP2047">
            <v>55</v>
          </cell>
          <cell r="AQ2047">
            <v>57</v>
          </cell>
          <cell r="AR2047">
            <v>39</v>
          </cell>
          <cell r="AS2047">
            <v>79</v>
          </cell>
          <cell r="AT2047">
            <v>55</v>
          </cell>
          <cell r="AU2047">
            <v>72</v>
          </cell>
          <cell r="AV2047">
            <v>54</v>
          </cell>
          <cell r="AW2047">
            <v>77</v>
          </cell>
          <cell r="AX2047">
            <v>47</v>
          </cell>
          <cell r="AY2047">
            <v>77</v>
          </cell>
          <cell r="AZ2047">
            <v>37</v>
          </cell>
        </row>
        <row r="2048">
          <cell r="B2048">
            <v>36634</v>
          </cell>
          <cell r="C2048">
            <v>63</v>
          </cell>
          <cell r="D2048">
            <v>43</v>
          </cell>
          <cell r="E2048">
            <v>74</v>
          </cell>
          <cell r="F2048">
            <v>38</v>
          </cell>
          <cell r="G2048">
            <v>67</v>
          </cell>
          <cell r="H2048">
            <v>40</v>
          </cell>
          <cell r="I2048">
            <v>66</v>
          </cell>
          <cell r="J2048">
            <v>48</v>
          </cell>
          <cell r="K2048">
            <v>62</v>
          </cell>
          <cell r="L2048">
            <v>40</v>
          </cell>
          <cell r="M2048">
            <v>59</v>
          </cell>
          <cell r="N2048">
            <v>44</v>
          </cell>
          <cell r="O2048">
            <v>46</v>
          </cell>
          <cell r="P2048">
            <v>38</v>
          </cell>
          <cell r="Q2048">
            <v>66</v>
          </cell>
          <cell r="R2048">
            <v>48</v>
          </cell>
          <cell r="S2048">
            <v>56</v>
          </cell>
          <cell r="T2048">
            <v>42</v>
          </cell>
          <cell r="U2048">
            <v>66</v>
          </cell>
          <cell r="V2048">
            <v>40</v>
          </cell>
          <cell r="W2048">
            <v>65</v>
          </cell>
          <cell r="X2048">
            <v>37</v>
          </cell>
          <cell r="Y2048">
            <v>53</v>
          </cell>
          <cell r="Z2048">
            <v>40</v>
          </cell>
          <cell r="AA2048">
            <v>67</v>
          </cell>
          <cell r="AB2048">
            <v>39</v>
          </cell>
          <cell r="AC2048">
            <v>74</v>
          </cell>
          <cell r="AD2048">
            <v>36</v>
          </cell>
          <cell r="AE2048">
            <v>65</v>
          </cell>
          <cell r="AF2048">
            <v>42</v>
          </cell>
          <cell r="AG2048">
            <v>63</v>
          </cell>
          <cell r="AH2048">
            <v>48</v>
          </cell>
          <cell r="AI2048">
            <v>67</v>
          </cell>
          <cell r="AJ2048">
            <v>51</v>
          </cell>
          <cell r="AK2048">
            <v>66</v>
          </cell>
          <cell r="AL2048">
            <v>44</v>
          </cell>
          <cell r="AM2048">
            <v>62</v>
          </cell>
          <cell r="AN2048">
            <v>51</v>
          </cell>
          <cell r="AO2048">
            <v>65</v>
          </cell>
          <cell r="AP2048">
            <v>56</v>
          </cell>
          <cell r="AQ2048">
            <v>51</v>
          </cell>
          <cell r="AR2048">
            <v>39</v>
          </cell>
          <cell r="AS2048">
            <v>64</v>
          </cell>
          <cell r="AT2048">
            <v>50</v>
          </cell>
          <cell r="AU2048">
            <v>57</v>
          </cell>
          <cell r="AV2048">
            <v>41</v>
          </cell>
          <cell r="AW2048">
            <v>71</v>
          </cell>
          <cell r="AX2048">
            <v>41</v>
          </cell>
          <cell r="AY2048">
            <v>80</v>
          </cell>
          <cell r="AZ2048">
            <v>46</v>
          </cell>
        </row>
        <row r="2049">
          <cell r="B2049">
            <v>36635</v>
          </cell>
          <cell r="C2049">
            <v>60</v>
          </cell>
          <cell r="D2049">
            <v>46</v>
          </cell>
          <cell r="E2049">
            <v>71</v>
          </cell>
          <cell r="F2049">
            <v>36</v>
          </cell>
          <cell r="G2049">
            <v>60</v>
          </cell>
          <cell r="H2049">
            <v>41</v>
          </cell>
          <cell r="I2049">
            <v>63</v>
          </cell>
          <cell r="J2049">
            <v>43</v>
          </cell>
          <cell r="K2049">
            <v>60</v>
          </cell>
          <cell r="L2049">
            <v>42</v>
          </cell>
          <cell r="M2049">
            <v>57</v>
          </cell>
          <cell r="N2049">
            <v>42</v>
          </cell>
          <cell r="O2049">
            <v>56</v>
          </cell>
          <cell r="P2049">
            <v>43</v>
          </cell>
          <cell r="Q2049">
            <v>67</v>
          </cell>
          <cell r="R2049">
            <v>46</v>
          </cell>
          <cell r="S2049">
            <v>57</v>
          </cell>
          <cell r="T2049">
            <v>41</v>
          </cell>
          <cell r="U2049">
            <v>69</v>
          </cell>
          <cell r="V2049">
            <v>35</v>
          </cell>
          <cell r="W2049">
            <v>70</v>
          </cell>
          <cell r="X2049">
            <v>32</v>
          </cell>
          <cell r="Y2049">
            <v>59</v>
          </cell>
          <cell r="Z2049">
            <v>41</v>
          </cell>
          <cell r="AA2049">
            <v>50</v>
          </cell>
          <cell r="AB2049">
            <v>30</v>
          </cell>
          <cell r="AC2049">
            <v>43</v>
          </cell>
          <cell r="AD2049">
            <v>30</v>
          </cell>
          <cell r="AE2049">
            <v>68</v>
          </cell>
          <cell r="AF2049">
            <v>43</v>
          </cell>
          <cell r="AG2049">
            <v>64</v>
          </cell>
          <cell r="AH2049">
            <v>47</v>
          </cell>
          <cell r="AI2049">
            <v>70</v>
          </cell>
          <cell r="AJ2049">
            <v>49</v>
          </cell>
          <cell r="AK2049">
            <v>70</v>
          </cell>
          <cell r="AL2049">
            <v>45</v>
          </cell>
          <cell r="AM2049">
            <v>63</v>
          </cell>
          <cell r="AN2049">
            <v>50</v>
          </cell>
          <cell r="AO2049">
            <v>65</v>
          </cell>
          <cell r="AP2049">
            <v>54</v>
          </cell>
          <cell r="AQ2049">
            <v>63</v>
          </cell>
          <cell r="AR2049">
            <v>40</v>
          </cell>
          <cell r="AS2049">
            <v>74</v>
          </cell>
          <cell r="AT2049">
            <v>48</v>
          </cell>
          <cell r="AU2049">
            <v>55</v>
          </cell>
          <cell r="AV2049">
            <v>42</v>
          </cell>
          <cell r="AW2049">
            <v>56</v>
          </cell>
          <cell r="AX2049">
            <v>31</v>
          </cell>
          <cell r="AY2049">
            <v>56</v>
          </cell>
          <cell r="AZ2049">
            <v>38</v>
          </cell>
        </row>
        <row r="2050">
          <cell r="B2050">
            <v>36636</v>
          </cell>
          <cell r="C2050">
            <v>64</v>
          </cell>
          <cell r="D2050">
            <v>48</v>
          </cell>
          <cell r="E2050">
            <v>71</v>
          </cell>
          <cell r="F2050">
            <v>48</v>
          </cell>
          <cell r="G2050">
            <v>60</v>
          </cell>
          <cell r="H2050">
            <v>41</v>
          </cell>
          <cell r="I2050">
            <v>63</v>
          </cell>
          <cell r="J2050">
            <v>43</v>
          </cell>
          <cell r="K2050">
            <v>69</v>
          </cell>
          <cell r="L2050">
            <v>42</v>
          </cell>
          <cell r="M2050">
            <v>69</v>
          </cell>
          <cell r="N2050">
            <v>43</v>
          </cell>
          <cell r="O2050">
            <v>71</v>
          </cell>
          <cell r="P2050">
            <v>44</v>
          </cell>
          <cell r="Q2050">
            <v>71</v>
          </cell>
          <cell r="R2050">
            <v>51</v>
          </cell>
          <cell r="S2050">
            <v>57</v>
          </cell>
          <cell r="T2050">
            <v>41</v>
          </cell>
          <cell r="U2050">
            <v>69</v>
          </cell>
          <cell r="V2050">
            <v>44</v>
          </cell>
          <cell r="W2050">
            <v>70</v>
          </cell>
          <cell r="X2050">
            <v>32</v>
          </cell>
          <cell r="Y2050">
            <v>71</v>
          </cell>
          <cell r="Z2050">
            <v>40</v>
          </cell>
          <cell r="AA2050">
            <v>50</v>
          </cell>
          <cell r="AB2050">
            <v>30</v>
          </cell>
          <cell r="AC2050">
            <v>43</v>
          </cell>
          <cell r="AD2050">
            <v>30</v>
          </cell>
          <cell r="AE2050">
            <v>68</v>
          </cell>
          <cell r="AF2050">
            <v>43</v>
          </cell>
          <cell r="AG2050">
            <v>66</v>
          </cell>
          <cell r="AH2050">
            <v>52</v>
          </cell>
          <cell r="AI2050">
            <v>70</v>
          </cell>
          <cell r="AJ2050">
            <v>51</v>
          </cell>
          <cell r="AK2050">
            <v>74</v>
          </cell>
          <cell r="AL2050">
            <v>52</v>
          </cell>
          <cell r="AM2050">
            <v>63</v>
          </cell>
          <cell r="AN2050">
            <v>50</v>
          </cell>
          <cell r="AO2050">
            <v>65</v>
          </cell>
          <cell r="AP2050">
            <v>54</v>
          </cell>
          <cell r="AQ2050">
            <v>68</v>
          </cell>
          <cell r="AR2050">
            <v>49</v>
          </cell>
          <cell r="AS2050">
            <v>74</v>
          </cell>
          <cell r="AT2050">
            <v>48</v>
          </cell>
          <cell r="AU2050">
            <v>67</v>
          </cell>
          <cell r="AV2050">
            <v>39</v>
          </cell>
          <cell r="AW2050">
            <v>56</v>
          </cell>
          <cell r="AX2050">
            <v>31</v>
          </cell>
          <cell r="AY2050">
            <v>56</v>
          </cell>
          <cell r="AZ2050">
            <v>38</v>
          </cell>
        </row>
        <row r="2051">
          <cell r="B2051">
            <v>36637</v>
          </cell>
          <cell r="C2051">
            <v>54</v>
          </cell>
          <cell r="D2051">
            <v>44</v>
          </cell>
          <cell r="E2051">
            <v>62</v>
          </cell>
          <cell r="F2051">
            <v>35</v>
          </cell>
          <cell r="G2051">
            <v>58</v>
          </cell>
          <cell r="H2051">
            <v>38</v>
          </cell>
          <cell r="I2051">
            <v>59</v>
          </cell>
          <cell r="J2051">
            <v>44</v>
          </cell>
          <cell r="K2051">
            <v>55</v>
          </cell>
          <cell r="L2051">
            <v>38</v>
          </cell>
          <cell r="M2051">
            <v>59</v>
          </cell>
          <cell r="N2051">
            <v>43</v>
          </cell>
          <cell r="O2051">
            <v>62</v>
          </cell>
          <cell r="P2051">
            <v>48</v>
          </cell>
          <cell r="Q2051">
            <v>64</v>
          </cell>
          <cell r="R2051">
            <v>46</v>
          </cell>
          <cell r="S2051">
            <v>68</v>
          </cell>
          <cell r="T2051">
            <v>41</v>
          </cell>
          <cell r="U2051">
            <v>67</v>
          </cell>
          <cell r="V2051">
            <v>45</v>
          </cell>
          <cell r="W2051">
            <v>73</v>
          </cell>
          <cell r="X2051">
            <v>40</v>
          </cell>
          <cell r="Y2051">
            <v>75</v>
          </cell>
          <cell r="Z2051">
            <v>44</v>
          </cell>
          <cell r="AA2051">
            <v>64</v>
          </cell>
          <cell r="AB2051">
            <v>40</v>
          </cell>
          <cell r="AC2051">
            <v>69</v>
          </cell>
          <cell r="AD2051">
            <v>38</v>
          </cell>
          <cell r="AE2051">
            <v>69</v>
          </cell>
          <cell r="AF2051">
            <v>49</v>
          </cell>
          <cell r="AG2051">
            <v>62</v>
          </cell>
          <cell r="AH2051">
            <v>52</v>
          </cell>
          <cell r="AI2051">
            <v>67</v>
          </cell>
          <cell r="AJ2051">
            <v>56</v>
          </cell>
          <cell r="AK2051">
            <v>71</v>
          </cell>
          <cell r="AL2051">
            <v>49</v>
          </cell>
          <cell r="AM2051">
            <v>64</v>
          </cell>
          <cell r="AN2051">
            <v>56</v>
          </cell>
          <cell r="AO2051">
            <v>64</v>
          </cell>
          <cell r="AP2051">
            <v>58</v>
          </cell>
          <cell r="AQ2051">
            <v>66</v>
          </cell>
          <cell r="AR2051">
            <v>42</v>
          </cell>
          <cell r="AS2051">
            <v>83</v>
          </cell>
          <cell r="AT2051">
            <v>60</v>
          </cell>
          <cell r="AU2051">
            <v>69</v>
          </cell>
          <cell r="AV2051">
            <v>50</v>
          </cell>
          <cell r="AW2051">
            <v>66</v>
          </cell>
          <cell r="AX2051">
            <v>44</v>
          </cell>
          <cell r="AY2051">
            <v>72</v>
          </cell>
          <cell r="AZ2051">
            <v>44</v>
          </cell>
        </row>
        <row r="2052">
          <cell r="B2052">
            <v>36638</v>
          </cell>
          <cell r="C2052">
            <v>54</v>
          </cell>
          <cell r="D2052">
            <v>44</v>
          </cell>
          <cell r="E2052">
            <v>62</v>
          </cell>
          <cell r="F2052">
            <v>35</v>
          </cell>
          <cell r="G2052">
            <v>58</v>
          </cell>
          <cell r="H2052">
            <v>38</v>
          </cell>
          <cell r="I2052">
            <v>59</v>
          </cell>
          <cell r="J2052">
            <v>44</v>
          </cell>
          <cell r="K2052">
            <v>55</v>
          </cell>
          <cell r="L2052">
            <v>38</v>
          </cell>
          <cell r="M2052">
            <v>59</v>
          </cell>
          <cell r="N2052">
            <v>43</v>
          </cell>
          <cell r="O2052">
            <v>62</v>
          </cell>
          <cell r="P2052">
            <v>48</v>
          </cell>
          <cell r="Q2052">
            <v>64</v>
          </cell>
          <cell r="R2052">
            <v>46</v>
          </cell>
          <cell r="S2052">
            <v>68</v>
          </cell>
          <cell r="T2052">
            <v>41</v>
          </cell>
          <cell r="U2052">
            <v>67</v>
          </cell>
          <cell r="V2052">
            <v>45</v>
          </cell>
          <cell r="W2052">
            <v>73</v>
          </cell>
          <cell r="X2052">
            <v>40</v>
          </cell>
          <cell r="Y2052">
            <v>75</v>
          </cell>
          <cell r="Z2052">
            <v>44</v>
          </cell>
          <cell r="AA2052">
            <v>64</v>
          </cell>
          <cell r="AB2052">
            <v>40</v>
          </cell>
          <cell r="AC2052">
            <v>69</v>
          </cell>
          <cell r="AD2052">
            <v>38</v>
          </cell>
          <cell r="AE2052">
            <v>69</v>
          </cell>
          <cell r="AF2052">
            <v>49</v>
          </cell>
          <cell r="AG2052">
            <v>62</v>
          </cell>
          <cell r="AH2052">
            <v>52</v>
          </cell>
          <cell r="AI2052">
            <v>67</v>
          </cell>
          <cell r="AJ2052">
            <v>56</v>
          </cell>
          <cell r="AK2052">
            <v>71</v>
          </cell>
          <cell r="AL2052">
            <v>49</v>
          </cell>
          <cell r="AM2052">
            <v>64</v>
          </cell>
          <cell r="AN2052">
            <v>56</v>
          </cell>
          <cell r="AO2052">
            <v>64</v>
          </cell>
          <cell r="AP2052">
            <v>58</v>
          </cell>
          <cell r="AQ2052">
            <v>66</v>
          </cell>
          <cell r="AR2052">
            <v>42</v>
          </cell>
          <cell r="AS2052">
            <v>83</v>
          </cell>
          <cell r="AT2052">
            <v>60</v>
          </cell>
          <cell r="AU2052">
            <v>69</v>
          </cell>
          <cell r="AV2052">
            <v>50</v>
          </cell>
          <cell r="AW2052">
            <v>66</v>
          </cell>
          <cell r="AX2052">
            <v>44</v>
          </cell>
          <cell r="AY2052">
            <v>72</v>
          </cell>
          <cell r="AZ2052">
            <v>44</v>
          </cell>
        </row>
        <row r="2053">
          <cell r="B2053">
            <v>36639</v>
          </cell>
          <cell r="C2053">
            <v>52</v>
          </cell>
          <cell r="D2053">
            <v>37</v>
          </cell>
          <cell r="E2053">
            <v>61</v>
          </cell>
          <cell r="F2053">
            <v>30</v>
          </cell>
          <cell r="G2053">
            <v>53</v>
          </cell>
          <cell r="H2053">
            <v>33</v>
          </cell>
          <cell r="I2053">
            <v>53</v>
          </cell>
          <cell r="J2053">
            <v>36</v>
          </cell>
          <cell r="K2053">
            <v>53</v>
          </cell>
          <cell r="L2053">
            <v>32</v>
          </cell>
          <cell r="M2053">
            <v>54</v>
          </cell>
          <cell r="N2053">
            <v>32</v>
          </cell>
          <cell r="O2053">
            <v>59</v>
          </cell>
          <cell r="P2053">
            <v>42</v>
          </cell>
          <cell r="Q2053">
            <v>57</v>
          </cell>
          <cell r="R2053">
            <v>38</v>
          </cell>
          <cell r="S2053">
            <v>58</v>
          </cell>
          <cell r="T2053">
            <v>42</v>
          </cell>
          <cell r="U2053">
            <v>56</v>
          </cell>
          <cell r="V2053">
            <v>40</v>
          </cell>
          <cell r="W2053">
            <v>59</v>
          </cell>
          <cell r="X2053">
            <v>34</v>
          </cell>
          <cell r="Y2053">
            <v>58</v>
          </cell>
          <cell r="Z2053">
            <v>44</v>
          </cell>
          <cell r="AA2053">
            <v>60</v>
          </cell>
          <cell r="AB2053">
            <v>41</v>
          </cell>
          <cell r="AC2053">
            <v>59</v>
          </cell>
          <cell r="AD2053">
            <v>42</v>
          </cell>
          <cell r="AE2053">
            <v>69</v>
          </cell>
          <cell r="AF2053">
            <v>43</v>
          </cell>
          <cell r="AG2053">
            <v>62</v>
          </cell>
          <cell r="AH2053">
            <v>50</v>
          </cell>
          <cell r="AI2053">
            <v>68</v>
          </cell>
          <cell r="AJ2053">
            <v>55</v>
          </cell>
          <cell r="AK2053">
            <v>71</v>
          </cell>
          <cell r="AL2053">
            <v>48</v>
          </cell>
          <cell r="AM2053">
            <v>64</v>
          </cell>
          <cell r="AN2053">
            <v>54</v>
          </cell>
          <cell r="AO2053">
            <v>66</v>
          </cell>
          <cell r="AP2053">
            <v>58</v>
          </cell>
          <cell r="AQ2053">
            <v>64</v>
          </cell>
          <cell r="AR2053">
            <v>34</v>
          </cell>
          <cell r="AS2053">
            <v>85</v>
          </cell>
          <cell r="AT2053">
            <v>59</v>
          </cell>
          <cell r="AU2053">
            <v>62</v>
          </cell>
          <cell r="AV2053">
            <v>45</v>
          </cell>
          <cell r="AW2053">
            <v>71</v>
          </cell>
          <cell r="AX2053">
            <v>41</v>
          </cell>
          <cell r="AY2053">
            <v>64</v>
          </cell>
          <cell r="AZ2053">
            <v>45</v>
          </cell>
        </row>
        <row r="2054">
          <cell r="B2054">
            <v>36640</v>
          </cell>
          <cell r="C2054">
            <v>55</v>
          </cell>
          <cell r="D2054">
            <v>35</v>
          </cell>
          <cell r="E2054">
            <v>57</v>
          </cell>
          <cell r="F2054">
            <v>24</v>
          </cell>
          <cell r="G2054">
            <v>50</v>
          </cell>
          <cell r="H2054">
            <v>30</v>
          </cell>
          <cell r="I2054">
            <v>58</v>
          </cell>
          <cell r="J2054">
            <v>33</v>
          </cell>
          <cell r="K2054">
            <v>53</v>
          </cell>
          <cell r="L2054">
            <v>30</v>
          </cell>
          <cell r="M2054">
            <v>53</v>
          </cell>
          <cell r="N2054">
            <v>31</v>
          </cell>
          <cell r="O2054">
            <v>63</v>
          </cell>
          <cell r="P2054">
            <v>34</v>
          </cell>
          <cell r="Q2054">
            <v>58</v>
          </cell>
          <cell r="R2054">
            <v>33</v>
          </cell>
          <cell r="S2054">
            <v>56</v>
          </cell>
          <cell r="T2054">
            <v>34</v>
          </cell>
          <cell r="U2054">
            <v>53</v>
          </cell>
          <cell r="V2054">
            <v>34</v>
          </cell>
          <cell r="W2054">
            <v>57</v>
          </cell>
          <cell r="X2054">
            <v>27</v>
          </cell>
          <cell r="Y2054">
            <v>56</v>
          </cell>
          <cell r="Z2054">
            <v>39</v>
          </cell>
          <cell r="AA2054">
            <v>54</v>
          </cell>
          <cell r="AB2054">
            <v>26</v>
          </cell>
          <cell r="AC2054">
            <v>54</v>
          </cell>
          <cell r="AD2054">
            <v>33</v>
          </cell>
          <cell r="AE2054">
            <v>76</v>
          </cell>
          <cell r="AF2054">
            <v>45</v>
          </cell>
          <cell r="AG2054">
            <v>65</v>
          </cell>
          <cell r="AH2054">
            <v>47</v>
          </cell>
          <cell r="AI2054">
            <v>78</v>
          </cell>
          <cell r="AJ2054">
            <v>53</v>
          </cell>
          <cell r="AK2054">
            <v>75</v>
          </cell>
          <cell r="AL2054">
            <v>47</v>
          </cell>
          <cell r="AM2054">
            <v>68</v>
          </cell>
          <cell r="AN2054">
            <v>54</v>
          </cell>
          <cell r="AO2054">
            <v>67</v>
          </cell>
          <cell r="AP2054">
            <v>57</v>
          </cell>
          <cell r="AQ2054">
            <v>71</v>
          </cell>
          <cell r="AR2054">
            <v>35</v>
          </cell>
          <cell r="AS2054">
            <v>83</v>
          </cell>
          <cell r="AT2054">
            <v>66</v>
          </cell>
          <cell r="AU2054">
            <v>56</v>
          </cell>
          <cell r="AV2054">
            <v>41</v>
          </cell>
          <cell r="AW2054">
            <v>67</v>
          </cell>
          <cell r="AX2054">
            <v>40</v>
          </cell>
          <cell r="AY2054">
            <v>68</v>
          </cell>
          <cell r="AZ2054">
            <v>37</v>
          </cell>
        </row>
        <row r="2055">
          <cell r="B2055">
            <v>36641</v>
          </cell>
          <cell r="C2055">
            <v>53</v>
          </cell>
          <cell r="D2055">
            <v>43</v>
          </cell>
          <cell r="E2055">
            <v>60</v>
          </cell>
          <cell r="F2055">
            <v>35</v>
          </cell>
          <cell r="G2055">
            <v>52</v>
          </cell>
          <cell r="H2055">
            <v>33</v>
          </cell>
          <cell r="I2055">
            <v>58</v>
          </cell>
          <cell r="J2055">
            <v>44</v>
          </cell>
          <cell r="K2055">
            <v>58</v>
          </cell>
          <cell r="L2055">
            <v>38</v>
          </cell>
          <cell r="M2055">
            <v>58</v>
          </cell>
          <cell r="N2055">
            <v>37</v>
          </cell>
          <cell r="O2055">
            <v>61</v>
          </cell>
          <cell r="P2055">
            <v>44</v>
          </cell>
          <cell r="Q2055">
            <v>62</v>
          </cell>
          <cell r="R2055">
            <v>48</v>
          </cell>
          <cell r="S2055">
            <v>69</v>
          </cell>
          <cell r="T2055">
            <v>33</v>
          </cell>
          <cell r="U2055">
            <v>56</v>
          </cell>
          <cell r="V2055">
            <v>31</v>
          </cell>
          <cell r="W2055">
            <v>56</v>
          </cell>
          <cell r="X2055">
            <v>26</v>
          </cell>
          <cell r="Y2055">
            <v>62</v>
          </cell>
          <cell r="Z2055">
            <v>34</v>
          </cell>
          <cell r="AA2055">
            <v>64</v>
          </cell>
          <cell r="AB2055">
            <v>29</v>
          </cell>
          <cell r="AC2055">
            <v>62</v>
          </cell>
          <cell r="AD2055">
            <v>30</v>
          </cell>
          <cell r="AE2055">
            <v>79</v>
          </cell>
          <cell r="AF2055">
            <v>48</v>
          </cell>
          <cell r="AG2055">
            <v>64</v>
          </cell>
          <cell r="AH2055">
            <v>51</v>
          </cell>
          <cell r="AI2055">
            <v>83</v>
          </cell>
          <cell r="AJ2055">
            <v>58</v>
          </cell>
          <cell r="AK2055">
            <v>79</v>
          </cell>
          <cell r="AL2055">
            <v>50</v>
          </cell>
          <cell r="AM2055">
            <v>70</v>
          </cell>
          <cell r="AN2055">
            <v>57</v>
          </cell>
          <cell r="AO2055">
            <v>73</v>
          </cell>
          <cell r="AP2055">
            <v>58</v>
          </cell>
          <cell r="AQ2055">
            <v>72</v>
          </cell>
          <cell r="AR2055">
            <v>44</v>
          </cell>
          <cell r="AS2055">
            <v>91</v>
          </cell>
          <cell r="AT2055">
            <v>59</v>
          </cell>
          <cell r="AU2055">
            <v>72</v>
          </cell>
          <cell r="AV2055">
            <v>42</v>
          </cell>
          <cell r="AW2055">
            <v>75</v>
          </cell>
          <cell r="AX2055">
            <v>34</v>
          </cell>
          <cell r="AY2055">
            <v>68</v>
          </cell>
          <cell r="AZ2055">
            <v>26</v>
          </cell>
        </row>
        <row r="2056">
          <cell r="B2056">
            <v>36642</v>
          </cell>
          <cell r="C2056">
            <v>62</v>
          </cell>
          <cell r="D2056">
            <v>41</v>
          </cell>
          <cell r="E2056">
            <v>65</v>
          </cell>
          <cell r="F2056">
            <v>30</v>
          </cell>
          <cell r="G2056">
            <v>59</v>
          </cell>
          <cell r="H2056">
            <v>32</v>
          </cell>
          <cell r="I2056">
            <v>69</v>
          </cell>
          <cell r="J2056">
            <v>40</v>
          </cell>
          <cell r="K2056">
            <v>68</v>
          </cell>
          <cell r="L2056">
            <v>38</v>
          </cell>
          <cell r="M2056">
            <v>69</v>
          </cell>
          <cell r="N2056">
            <v>34</v>
          </cell>
          <cell r="O2056">
            <v>76</v>
          </cell>
          <cell r="P2056">
            <v>41</v>
          </cell>
          <cell r="Q2056">
            <v>70</v>
          </cell>
          <cell r="R2056">
            <v>37</v>
          </cell>
          <cell r="S2056">
            <v>64</v>
          </cell>
          <cell r="T2056">
            <v>40</v>
          </cell>
          <cell r="U2056">
            <v>61</v>
          </cell>
          <cell r="V2056">
            <v>37</v>
          </cell>
          <cell r="W2056">
            <v>61</v>
          </cell>
          <cell r="X2056">
            <v>29</v>
          </cell>
          <cell r="Y2056">
            <v>61</v>
          </cell>
          <cell r="Z2056">
            <v>44</v>
          </cell>
          <cell r="AA2056">
            <v>63</v>
          </cell>
          <cell r="AB2056">
            <v>38</v>
          </cell>
          <cell r="AC2056">
            <v>68</v>
          </cell>
          <cell r="AD2056">
            <v>34</v>
          </cell>
          <cell r="AE2056">
            <v>83</v>
          </cell>
          <cell r="AF2056">
            <v>48</v>
          </cell>
          <cell r="AG2056">
            <v>77</v>
          </cell>
          <cell r="AH2056">
            <v>49</v>
          </cell>
          <cell r="AI2056">
            <v>86</v>
          </cell>
          <cell r="AJ2056">
            <v>59</v>
          </cell>
          <cell r="AK2056">
            <v>84</v>
          </cell>
          <cell r="AL2056">
            <v>54</v>
          </cell>
          <cell r="AM2056">
            <v>80</v>
          </cell>
          <cell r="AN2056">
            <v>57</v>
          </cell>
          <cell r="AO2056">
            <v>78</v>
          </cell>
          <cell r="AP2056">
            <v>60</v>
          </cell>
          <cell r="AQ2056">
            <v>82</v>
          </cell>
          <cell r="AR2056">
            <v>41</v>
          </cell>
          <cell r="AS2056">
            <v>95</v>
          </cell>
          <cell r="AT2056">
            <v>63</v>
          </cell>
          <cell r="AU2056">
            <v>72</v>
          </cell>
          <cell r="AV2056">
            <v>47</v>
          </cell>
          <cell r="AW2056">
            <v>80</v>
          </cell>
          <cell r="AX2056">
            <v>43</v>
          </cell>
          <cell r="AY2056">
            <v>75</v>
          </cell>
          <cell r="AZ2056">
            <v>37</v>
          </cell>
        </row>
        <row r="2057">
          <cell r="B2057">
            <v>36643</v>
          </cell>
          <cell r="C2057">
            <v>61</v>
          </cell>
          <cell r="D2057">
            <v>42</v>
          </cell>
          <cell r="E2057">
            <v>66</v>
          </cell>
          <cell r="F2057">
            <v>41</v>
          </cell>
          <cell r="G2057">
            <v>74</v>
          </cell>
          <cell r="H2057">
            <v>42</v>
          </cell>
          <cell r="I2057">
            <v>63</v>
          </cell>
          <cell r="J2057">
            <v>42</v>
          </cell>
          <cell r="K2057">
            <v>61</v>
          </cell>
          <cell r="L2057">
            <v>41</v>
          </cell>
          <cell r="M2057">
            <v>59</v>
          </cell>
          <cell r="N2057">
            <v>42</v>
          </cell>
          <cell r="O2057">
            <v>65</v>
          </cell>
          <cell r="P2057">
            <v>40</v>
          </cell>
          <cell r="Q2057">
            <v>87</v>
          </cell>
          <cell r="R2057">
            <v>49</v>
          </cell>
          <cell r="S2057">
            <v>84</v>
          </cell>
          <cell r="T2057">
            <v>33</v>
          </cell>
          <cell r="U2057">
            <v>75</v>
          </cell>
          <cell r="V2057">
            <v>34</v>
          </cell>
          <cell r="W2057">
            <v>73</v>
          </cell>
          <cell r="X2057">
            <v>34</v>
          </cell>
          <cell r="Y2057">
            <v>68</v>
          </cell>
          <cell r="Z2057">
            <v>35</v>
          </cell>
          <cell r="AA2057">
            <v>64</v>
          </cell>
          <cell r="AB2057">
            <v>28</v>
          </cell>
          <cell r="AC2057">
            <v>62</v>
          </cell>
          <cell r="AD2057">
            <v>39</v>
          </cell>
          <cell r="AE2057">
            <v>71</v>
          </cell>
          <cell r="AF2057">
            <v>51</v>
          </cell>
          <cell r="AG2057">
            <v>65</v>
          </cell>
          <cell r="AH2057">
            <v>52</v>
          </cell>
          <cell r="AI2057">
            <v>70</v>
          </cell>
          <cell r="AJ2057">
            <v>61</v>
          </cell>
          <cell r="AK2057">
            <v>85</v>
          </cell>
          <cell r="AL2057">
            <v>56</v>
          </cell>
          <cell r="AM2057">
            <v>69</v>
          </cell>
          <cell r="AN2057">
            <v>58</v>
          </cell>
          <cell r="AO2057">
            <v>65</v>
          </cell>
          <cell r="AP2057">
            <v>59</v>
          </cell>
          <cell r="AQ2057">
            <v>79</v>
          </cell>
          <cell r="AR2057">
            <v>45</v>
          </cell>
          <cell r="AS2057">
            <v>99</v>
          </cell>
          <cell r="AT2057">
            <v>66</v>
          </cell>
          <cell r="AU2057">
            <v>85</v>
          </cell>
          <cell r="AV2057">
            <v>47</v>
          </cell>
          <cell r="AW2057">
            <v>86</v>
          </cell>
          <cell r="AX2057">
            <v>47</v>
          </cell>
          <cell r="AY2057">
            <v>65</v>
          </cell>
          <cell r="AZ2057">
            <v>36</v>
          </cell>
        </row>
        <row r="2058">
          <cell r="B2058">
            <v>36644</v>
          </cell>
          <cell r="C2058">
            <v>61</v>
          </cell>
          <cell r="D2058">
            <v>42</v>
          </cell>
          <cell r="E2058">
            <v>66</v>
          </cell>
          <cell r="F2058">
            <v>41</v>
          </cell>
          <cell r="G2058">
            <v>74</v>
          </cell>
          <cell r="H2058">
            <v>42</v>
          </cell>
          <cell r="I2058">
            <v>63</v>
          </cell>
          <cell r="J2058">
            <v>42</v>
          </cell>
          <cell r="K2058">
            <v>61</v>
          </cell>
          <cell r="L2058">
            <v>41</v>
          </cell>
          <cell r="M2058">
            <v>59</v>
          </cell>
          <cell r="N2058">
            <v>42</v>
          </cell>
          <cell r="O2058">
            <v>65</v>
          </cell>
          <cell r="P2058">
            <v>40</v>
          </cell>
          <cell r="Q2058">
            <v>87</v>
          </cell>
          <cell r="R2058">
            <v>49</v>
          </cell>
          <cell r="S2058">
            <v>84</v>
          </cell>
          <cell r="T2058">
            <v>33</v>
          </cell>
          <cell r="U2058">
            <v>75</v>
          </cell>
          <cell r="V2058">
            <v>34</v>
          </cell>
          <cell r="W2058">
            <v>73</v>
          </cell>
          <cell r="X2058">
            <v>34</v>
          </cell>
          <cell r="Y2058">
            <v>68</v>
          </cell>
          <cell r="Z2058">
            <v>35</v>
          </cell>
          <cell r="AA2058">
            <v>64</v>
          </cell>
          <cell r="AB2058">
            <v>28</v>
          </cell>
          <cell r="AC2058">
            <v>62</v>
          </cell>
          <cell r="AD2058">
            <v>39</v>
          </cell>
          <cell r="AE2058">
            <v>71</v>
          </cell>
          <cell r="AF2058">
            <v>51</v>
          </cell>
          <cell r="AG2058">
            <v>65</v>
          </cell>
          <cell r="AH2058">
            <v>52</v>
          </cell>
          <cell r="AI2058">
            <v>70</v>
          </cell>
          <cell r="AJ2058">
            <v>61</v>
          </cell>
          <cell r="AK2058">
            <v>85</v>
          </cell>
          <cell r="AL2058">
            <v>56</v>
          </cell>
          <cell r="AM2058">
            <v>69</v>
          </cell>
          <cell r="AN2058">
            <v>58</v>
          </cell>
          <cell r="AO2058">
            <v>65</v>
          </cell>
          <cell r="AP2058">
            <v>59</v>
          </cell>
          <cell r="AQ2058">
            <v>79</v>
          </cell>
          <cell r="AR2058">
            <v>45</v>
          </cell>
          <cell r="AS2058">
            <v>99</v>
          </cell>
          <cell r="AT2058">
            <v>66</v>
          </cell>
          <cell r="AU2058">
            <v>85</v>
          </cell>
          <cell r="AV2058">
            <v>47</v>
          </cell>
          <cell r="AW2058">
            <v>86</v>
          </cell>
          <cell r="AX2058">
            <v>47</v>
          </cell>
          <cell r="AY2058">
            <v>65</v>
          </cell>
          <cell r="AZ2058">
            <v>36</v>
          </cell>
        </row>
        <row r="2059">
          <cell r="B2059">
            <v>36645</v>
          </cell>
          <cell r="C2059">
            <v>61</v>
          </cell>
          <cell r="D2059">
            <v>42</v>
          </cell>
          <cell r="E2059">
            <v>66</v>
          </cell>
          <cell r="F2059">
            <v>41</v>
          </cell>
          <cell r="G2059">
            <v>74</v>
          </cell>
          <cell r="H2059">
            <v>42</v>
          </cell>
          <cell r="I2059">
            <v>63</v>
          </cell>
          <cell r="J2059">
            <v>42</v>
          </cell>
          <cell r="K2059">
            <v>61</v>
          </cell>
          <cell r="L2059">
            <v>41</v>
          </cell>
          <cell r="M2059">
            <v>59</v>
          </cell>
          <cell r="N2059">
            <v>42</v>
          </cell>
          <cell r="O2059">
            <v>65</v>
          </cell>
          <cell r="P2059">
            <v>40</v>
          </cell>
          <cell r="Q2059">
            <v>87</v>
          </cell>
          <cell r="R2059">
            <v>49</v>
          </cell>
          <cell r="S2059">
            <v>84</v>
          </cell>
          <cell r="T2059">
            <v>33</v>
          </cell>
          <cell r="U2059">
            <v>75</v>
          </cell>
          <cell r="V2059">
            <v>34</v>
          </cell>
          <cell r="W2059">
            <v>73</v>
          </cell>
          <cell r="X2059">
            <v>34</v>
          </cell>
          <cell r="Y2059">
            <v>68</v>
          </cell>
          <cell r="Z2059">
            <v>35</v>
          </cell>
          <cell r="AA2059">
            <v>64</v>
          </cell>
          <cell r="AB2059">
            <v>28</v>
          </cell>
          <cell r="AC2059">
            <v>62</v>
          </cell>
          <cell r="AD2059">
            <v>39</v>
          </cell>
          <cell r="AE2059">
            <v>71</v>
          </cell>
          <cell r="AF2059">
            <v>51</v>
          </cell>
          <cell r="AG2059">
            <v>65</v>
          </cell>
          <cell r="AH2059">
            <v>52</v>
          </cell>
          <cell r="AI2059">
            <v>70</v>
          </cell>
          <cell r="AJ2059">
            <v>61</v>
          </cell>
          <cell r="AK2059">
            <v>85</v>
          </cell>
          <cell r="AL2059">
            <v>56</v>
          </cell>
          <cell r="AM2059">
            <v>69</v>
          </cell>
          <cell r="AN2059">
            <v>58</v>
          </cell>
          <cell r="AO2059">
            <v>65</v>
          </cell>
          <cell r="AP2059">
            <v>59</v>
          </cell>
          <cell r="AQ2059">
            <v>79</v>
          </cell>
          <cell r="AR2059">
            <v>45</v>
          </cell>
          <cell r="AS2059">
            <v>99</v>
          </cell>
          <cell r="AT2059">
            <v>66</v>
          </cell>
          <cell r="AU2059">
            <v>85</v>
          </cell>
          <cell r="AV2059">
            <v>47</v>
          </cell>
          <cell r="AW2059">
            <v>86</v>
          </cell>
          <cell r="AX2059">
            <v>47</v>
          </cell>
          <cell r="AY2059">
            <v>65</v>
          </cell>
          <cell r="AZ2059">
            <v>36</v>
          </cell>
        </row>
        <row r="2060">
          <cell r="B2060">
            <v>36646</v>
          </cell>
          <cell r="C2060">
            <v>65</v>
          </cell>
          <cell r="D2060">
            <v>46</v>
          </cell>
          <cell r="E2060">
            <v>75</v>
          </cell>
          <cell r="F2060">
            <v>42</v>
          </cell>
          <cell r="G2060">
            <v>71</v>
          </cell>
          <cell r="H2060">
            <v>43</v>
          </cell>
          <cell r="I2060">
            <v>72</v>
          </cell>
          <cell r="J2060">
            <v>48</v>
          </cell>
          <cell r="K2060">
            <v>69</v>
          </cell>
          <cell r="L2060">
            <v>44</v>
          </cell>
          <cell r="M2060">
            <v>72</v>
          </cell>
          <cell r="N2060">
            <v>40</v>
          </cell>
          <cell r="O2060">
            <v>79</v>
          </cell>
          <cell r="P2060">
            <v>39</v>
          </cell>
          <cell r="Q2060">
            <v>75</v>
          </cell>
          <cell r="R2060">
            <v>38</v>
          </cell>
          <cell r="S2060">
            <v>65</v>
          </cell>
          <cell r="T2060">
            <v>30</v>
          </cell>
          <cell r="U2060">
            <v>71</v>
          </cell>
          <cell r="V2060">
            <v>30</v>
          </cell>
          <cell r="W2060">
            <v>73</v>
          </cell>
          <cell r="X2060">
            <v>28</v>
          </cell>
          <cell r="Y2060">
            <v>68</v>
          </cell>
          <cell r="Z2060">
            <v>35</v>
          </cell>
          <cell r="AA2060">
            <v>58</v>
          </cell>
          <cell r="AB2060">
            <v>23</v>
          </cell>
          <cell r="AC2060">
            <v>48</v>
          </cell>
          <cell r="AD2060">
            <v>32</v>
          </cell>
          <cell r="AE2060">
            <v>81</v>
          </cell>
          <cell r="AF2060">
            <v>46</v>
          </cell>
          <cell r="AG2060">
            <v>66</v>
          </cell>
          <cell r="AH2060">
            <v>48</v>
          </cell>
          <cell r="AI2060">
            <v>85</v>
          </cell>
          <cell r="AJ2060">
            <v>56</v>
          </cell>
          <cell r="AK2060">
            <v>86</v>
          </cell>
          <cell r="AL2060">
            <v>51</v>
          </cell>
          <cell r="AM2060">
            <v>74</v>
          </cell>
          <cell r="AN2060">
            <v>54</v>
          </cell>
          <cell r="AO2060">
            <v>76</v>
          </cell>
          <cell r="AP2060">
            <v>58</v>
          </cell>
          <cell r="AQ2060">
            <v>80</v>
          </cell>
          <cell r="AR2060">
            <v>38</v>
          </cell>
          <cell r="AS2060">
            <v>83</v>
          </cell>
          <cell r="AT2060">
            <v>60</v>
          </cell>
          <cell r="AU2060">
            <v>65</v>
          </cell>
          <cell r="AV2060">
            <v>36</v>
          </cell>
          <cell r="AW2060">
            <v>70</v>
          </cell>
          <cell r="AX2060">
            <v>46</v>
          </cell>
          <cell r="AY2060">
            <v>50</v>
          </cell>
          <cell r="AZ2060">
            <v>37</v>
          </cell>
        </row>
        <row r="2061">
          <cell r="B2061">
            <v>36647</v>
          </cell>
          <cell r="C2061">
            <v>62</v>
          </cell>
          <cell r="D2061">
            <v>48</v>
          </cell>
          <cell r="E2061">
            <v>73</v>
          </cell>
          <cell r="F2061">
            <v>50</v>
          </cell>
          <cell r="G2061">
            <v>67</v>
          </cell>
          <cell r="H2061">
            <v>44</v>
          </cell>
          <cell r="I2061">
            <v>67</v>
          </cell>
          <cell r="J2061">
            <v>50</v>
          </cell>
          <cell r="K2061">
            <v>66</v>
          </cell>
          <cell r="L2061">
            <v>46</v>
          </cell>
          <cell r="M2061">
            <v>66</v>
          </cell>
          <cell r="N2061">
            <v>40</v>
          </cell>
          <cell r="O2061">
            <v>68</v>
          </cell>
          <cell r="P2061">
            <v>39</v>
          </cell>
          <cell r="Q2061">
            <v>84</v>
          </cell>
          <cell r="R2061">
            <v>49</v>
          </cell>
          <cell r="S2061">
            <v>78</v>
          </cell>
          <cell r="T2061">
            <v>32</v>
          </cell>
          <cell r="U2061">
            <v>82</v>
          </cell>
          <cell r="V2061">
            <v>40</v>
          </cell>
          <cell r="W2061">
            <v>83</v>
          </cell>
          <cell r="X2061">
            <v>44</v>
          </cell>
          <cell r="Y2061">
            <v>80</v>
          </cell>
          <cell r="Z2061">
            <v>52</v>
          </cell>
          <cell r="AA2061">
            <v>72</v>
          </cell>
          <cell r="AB2061">
            <v>34</v>
          </cell>
          <cell r="AC2061">
            <v>65</v>
          </cell>
          <cell r="AD2061">
            <v>30</v>
          </cell>
          <cell r="AE2061">
            <v>80</v>
          </cell>
          <cell r="AF2061">
            <v>50</v>
          </cell>
          <cell r="AG2061">
            <v>65</v>
          </cell>
          <cell r="AH2061">
            <v>50</v>
          </cell>
          <cell r="AI2061">
            <v>86</v>
          </cell>
          <cell r="AJ2061">
            <v>58</v>
          </cell>
          <cell r="AK2061">
            <v>87</v>
          </cell>
          <cell r="AL2061">
            <v>55</v>
          </cell>
          <cell r="AM2061">
            <v>77</v>
          </cell>
          <cell r="AN2061">
            <v>56</v>
          </cell>
          <cell r="AO2061">
            <v>76</v>
          </cell>
          <cell r="AP2061">
            <v>59</v>
          </cell>
          <cell r="AQ2061">
            <v>81</v>
          </cell>
          <cell r="AR2061">
            <v>46</v>
          </cell>
          <cell r="AS2061">
            <v>92</v>
          </cell>
          <cell r="AT2061">
            <v>61</v>
          </cell>
          <cell r="AU2061">
            <v>74</v>
          </cell>
          <cell r="AV2061">
            <v>41</v>
          </cell>
          <cell r="AW2061">
            <v>78</v>
          </cell>
          <cell r="AX2061">
            <v>33</v>
          </cell>
          <cell r="AY2061">
            <v>64</v>
          </cell>
          <cell r="AZ2061">
            <v>36</v>
          </cell>
        </row>
        <row r="2062">
          <cell r="B2062">
            <v>36648</v>
          </cell>
          <cell r="C2062">
            <v>63</v>
          </cell>
          <cell r="D2062">
            <v>49</v>
          </cell>
          <cell r="E2062">
            <v>70</v>
          </cell>
          <cell r="F2062">
            <v>42</v>
          </cell>
          <cell r="G2062">
            <v>61</v>
          </cell>
          <cell r="H2062">
            <v>48</v>
          </cell>
          <cell r="I2062">
            <v>68</v>
          </cell>
          <cell r="J2062">
            <v>52</v>
          </cell>
          <cell r="K2062">
            <v>64</v>
          </cell>
          <cell r="L2062">
            <v>49</v>
          </cell>
          <cell r="M2062">
            <v>67</v>
          </cell>
          <cell r="N2062">
            <v>45</v>
          </cell>
          <cell r="O2062">
            <v>74</v>
          </cell>
          <cell r="P2062">
            <v>45</v>
          </cell>
          <cell r="Q2062">
            <v>71</v>
          </cell>
          <cell r="R2062">
            <v>54</v>
          </cell>
          <cell r="S2062">
            <v>72</v>
          </cell>
          <cell r="T2062">
            <v>41</v>
          </cell>
          <cell r="U2062">
            <v>68</v>
          </cell>
          <cell r="V2062">
            <v>49</v>
          </cell>
          <cell r="W2062">
            <v>70</v>
          </cell>
          <cell r="X2062">
            <v>39</v>
          </cell>
          <cell r="Y2062">
            <v>78</v>
          </cell>
          <cell r="Z2062">
            <v>51</v>
          </cell>
          <cell r="AA2062">
            <v>82</v>
          </cell>
          <cell r="AB2062">
            <v>34</v>
          </cell>
          <cell r="AC2062">
            <v>70</v>
          </cell>
          <cell r="AD2062">
            <v>41</v>
          </cell>
          <cell r="AE2062">
            <v>79</v>
          </cell>
          <cell r="AF2062">
            <v>51</v>
          </cell>
          <cell r="AG2062">
            <v>65</v>
          </cell>
          <cell r="AH2062">
            <v>51</v>
          </cell>
          <cell r="AI2062">
            <v>83</v>
          </cell>
          <cell r="AJ2062">
            <v>58</v>
          </cell>
          <cell r="AK2062">
            <v>85</v>
          </cell>
          <cell r="AL2062">
            <v>55</v>
          </cell>
          <cell r="AM2062">
            <v>71</v>
          </cell>
          <cell r="AN2062">
            <v>57</v>
          </cell>
          <cell r="AO2062">
            <v>75</v>
          </cell>
          <cell r="AP2062">
            <v>61</v>
          </cell>
          <cell r="AQ2062">
            <v>79</v>
          </cell>
          <cell r="AR2062">
            <v>42</v>
          </cell>
          <cell r="AS2062">
            <v>97</v>
          </cell>
          <cell r="AT2062">
            <v>65</v>
          </cell>
          <cell r="AU2062">
            <v>78</v>
          </cell>
          <cell r="AV2062">
            <v>50</v>
          </cell>
          <cell r="AW2062">
            <v>87</v>
          </cell>
          <cell r="AX2062">
            <v>47</v>
          </cell>
          <cell r="AY2062">
            <v>75</v>
          </cell>
          <cell r="AZ2062">
            <v>42</v>
          </cell>
        </row>
        <row r="2063">
          <cell r="B2063">
            <v>36649</v>
          </cell>
          <cell r="C2063">
            <v>56</v>
          </cell>
          <cell r="D2063">
            <v>45</v>
          </cell>
          <cell r="E2063">
            <v>65</v>
          </cell>
          <cell r="F2063">
            <v>49</v>
          </cell>
          <cell r="G2063">
            <v>57</v>
          </cell>
          <cell r="H2063">
            <v>40</v>
          </cell>
          <cell r="I2063">
            <v>60</v>
          </cell>
          <cell r="J2063">
            <v>50</v>
          </cell>
          <cell r="K2063">
            <v>59</v>
          </cell>
          <cell r="L2063">
            <v>47</v>
          </cell>
          <cell r="M2063">
            <v>59</v>
          </cell>
          <cell r="N2063">
            <v>47</v>
          </cell>
          <cell r="O2063">
            <v>66</v>
          </cell>
          <cell r="P2063">
            <v>49</v>
          </cell>
          <cell r="Q2063">
            <v>78</v>
          </cell>
          <cell r="R2063">
            <v>52</v>
          </cell>
          <cell r="S2063">
            <v>81</v>
          </cell>
          <cell r="T2063">
            <v>33</v>
          </cell>
          <cell r="U2063">
            <v>75</v>
          </cell>
          <cell r="V2063">
            <v>41</v>
          </cell>
          <cell r="W2063">
            <v>75</v>
          </cell>
          <cell r="X2063">
            <v>42</v>
          </cell>
          <cell r="Y2063">
            <v>77</v>
          </cell>
          <cell r="Z2063">
            <v>47</v>
          </cell>
          <cell r="AA2063">
            <v>80</v>
          </cell>
          <cell r="AB2063">
            <v>38</v>
          </cell>
          <cell r="AC2063">
            <v>73</v>
          </cell>
          <cell r="AD2063">
            <v>46</v>
          </cell>
          <cell r="AE2063">
            <v>81</v>
          </cell>
          <cell r="AF2063">
            <v>50</v>
          </cell>
          <cell r="AG2063">
            <v>67</v>
          </cell>
          <cell r="AH2063">
            <v>51</v>
          </cell>
          <cell r="AI2063">
            <v>74</v>
          </cell>
          <cell r="AJ2063">
            <v>60</v>
          </cell>
          <cell r="AK2063">
            <v>87</v>
          </cell>
          <cell r="AL2063">
            <v>56</v>
          </cell>
          <cell r="AM2063">
            <v>69</v>
          </cell>
          <cell r="AN2063">
            <v>58</v>
          </cell>
          <cell r="AO2063">
            <v>69</v>
          </cell>
          <cell r="AP2063">
            <v>62</v>
          </cell>
          <cell r="AQ2063">
            <v>78</v>
          </cell>
          <cell r="AR2063">
            <v>42</v>
          </cell>
          <cell r="AS2063">
            <v>98</v>
          </cell>
          <cell r="AT2063">
            <v>71</v>
          </cell>
          <cell r="AU2063">
            <v>85</v>
          </cell>
          <cell r="AV2063">
            <v>49</v>
          </cell>
          <cell r="AW2063">
            <v>88</v>
          </cell>
          <cell r="AX2063">
            <v>47</v>
          </cell>
          <cell r="AY2063">
            <v>77</v>
          </cell>
          <cell r="AZ2063">
            <v>46</v>
          </cell>
        </row>
        <row r="2064">
          <cell r="B2064">
            <v>36650</v>
          </cell>
          <cell r="C2064">
            <v>54</v>
          </cell>
          <cell r="D2064">
            <v>44</v>
          </cell>
          <cell r="E2064">
            <v>64</v>
          </cell>
          <cell r="F2064">
            <v>37</v>
          </cell>
          <cell r="G2064">
            <v>53</v>
          </cell>
          <cell r="H2064">
            <v>40</v>
          </cell>
          <cell r="I2064">
            <v>59</v>
          </cell>
          <cell r="J2064">
            <v>47</v>
          </cell>
          <cell r="K2064">
            <v>58</v>
          </cell>
          <cell r="L2064">
            <v>45</v>
          </cell>
          <cell r="M2064">
            <v>59</v>
          </cell>
          <cell r="N2064">
            <v>45</v>
          </cell>
          <cell r="O2064">
            <v>63</v>
          </cell>
          <cell r="P2064">
            <v>44</v>
          </cell>
          <cell r="Q2064">
            <v>67</v>
          </cell>
          <cell r="R2064">
            <v>47</v>
          </cell>
          <cell r="S2064">
            <v>74</v>
          </cell>
          <cell r="T2064">
            <v>51</v>
          </cell>
          <cell r="U2064">
            <v>62</v>
          </cell>
          <cell r="V2064">
            <v>45</v>
          </cell>
          <cell r="W2064">
            <v>67</v>
          </cell>
          <cell r="X2064">
            <v>43</v>
          </cell>
          <cell r="Y2064">
            <v>74</v>
          </cell>
          <cell r="Z2064">
            <v>50</v>
          </cell>
          <cell r="AA2064">
            <v>85</v>
          </cell>
          <cell r="AB2064">
            <v>49</v>
          </cell>
          <cell r="AC2064">
            <v>84</v>
          </cell>
          <cell r="AD2064">
            <v>49</v>
          </cell>
          <cell r="AE2064">
            <v>78</v>
          </cell>
          <cell r="AF2064">
            <v>54</v>
          </cell>
          <cell r="AG2064">
            <v>63</v>
          </cell>
          <cell r="AH2064">
            <v>53</v>
          </cell>
          <cell r="AI2064">
            <v>73</v>
          </cell>
          <cell r="AJ2064">
            <v>63</v>
          </cell>
          <cell r="AK2064">
            <v>87</v>
          </cell>
          <cell r="AL2064">
            <v>57</v>
          </cell>
          <cell r="AM2064">
            <v>70</v>
          </cell>
          <cell r="AN2064">
            <v>61</v>
          </cell>
          <cell r="AO2064">
            <v>65</v>
          </cell>
          <cell r="AP2064">
            <v>61</v>
          </cell>
          <cell r="AQ2064">
            <v>76</v>
          </cell>
          <cell r="AR2064">
            <v>50</v>
          </cell>
          <cell r="AS2064">
            <v>99</v>
          </cell>
          <cell r="AT2064">
            <v>71</v>
          </cell>
          <cell r="AU2064">
            <v>84</v>
          </cell>
          <cell r="AV2064">
            <v>53</v>
          </cell>
          <cell r="AW2064">
            <v>90</v>
          </cell>
          <cell r="AX2064">
            <v>48</v>
          </cell>
          <cell r="AY2064">
            <v>87</v>
          </cell>
          <cell r="AZ2064">
            <v>50</v>
          </cell>
        </row>
        <row r="2065">
          <cell r="B2065">
            <v>36651</v>
          </cell>
          <cell r="C2065">
            <v>53</v>
          </cell>
          <cell r="D2065">
            <v>42</v>
          </cell>
          <cell r="E2065">
            <v>62</v>
          </cell>
          <cell r="F2065">
            <v>33</v>
          </cell>
          <cell r="G2065">
            <v>52</v>
          </cell>
          <cell r="H2065">
            <v>37</v>
          </cell>
          <cell r="I2065">
            <v>58</v>
          </cell>
          <cell r="J2065">
            <v>44</v>
          </cell>
          <cell r="K2065">
            <v>57</v>
          </cell>
          <cell r="L2065">
            <v>39</v>
          </cell>
          <cell r="M2065">
            <v>59</v>
          </cell>
          <cell r="N2065">
            <v>40</v>
          </cell>
          <cell r="O2065">
            <v>62</v>
          </cell>
          <cell r="P2065">
            <v>42</v>
          </cell>
          <cell r="Q2065">
            <v>63</v>
          </cell>
          <cell r="R2065">
            <v>47</v>
          </cell>
          <cell r="S2065">
            <v>56</v>
          </cell>
          <cell r="T2065">
            <v>37</v>
          </cell>
          <cell r="U2065">
            <v>54</v>
          </cell>
          <cell r="V2065">
            <v>42</v>
          </cell>
          <cell r="W2065">
            <v>62</v>
          </cell>
          <cell r="X2065">
            <v>40</v>
          </cell>
          <cell r="Y2065">
            <v>58</v>
          </cell>
          <cell r="Z2065">
            <v>45</v>
          </cell>
          <cell r="AA2065">
            <v>88</v>
          </cell>
          <cell r="AB2065">
            <v>39</v>
          </cell>
          <cell r="AC2065">
            <v>86</v>
          </cell>
          <cell r="AD2065">
            <v>46</v>
          </cell>
          <cell r="AE2065">
            <v>71</v>
          </cell>
          <cell r="AF2065">
            <v>51</v>
          </cell>
          <cell r="AG2065">
            <v>63</v>
          </cell>
          <cell r="AH2065">
            <v>53</v>
          </cell>
          <cell r="AI2065">
            <v>72</v>
          </cell>
          <cell r="AJ2065">
            <v>61</v>
          </cell>
          <cell r="AK2065">
            <v>78</v>
          </cell>
          <cell r="AL2065">
            <v>56</v>
          </cell>
          <cell r="AM2065">
            <v>68</v>
          </cell>
          <cell r="AN2065">
            <v>60</v>
          </cell>
          <cell r="AO2065">
            <v>66</v>
          </cell>
          <cell r="AP2065">
            <v>61</v>
          </cell>
          <cell r="AQ2065">
            <v>70</v>
          </cell>
          <cell r="AR2065">
            <v>49</v>
          </cell>
          <cell r="AS2065">
            <v>93</v>
          </cell>
          <cell r="AT2065">
            <v>74</v>
          </cell>
          <cell r="AU2065">
            <v>75</v>
          </cell>
          <cell r="AV2065">
            <v>48</v>
          </cell>
          <cell r="AW2065">
            <v>90</v>
          </cell>
          <cell r="AX2065">
            <v>58</v>
          </cell>
          <cell r="AY2065">
            <v>89</v>
          </cell>
          <cell r="AZ2065">
            <v>54</v>
          </cell>
        </row>
        <row r="2066">
          <cell r="B2066">
            <v>36652</v>
          </cell>
          <cell r="C2066">
            <v>53</v>
          </cell>
          <cell r="D2066">
            <v>42</v>
          </cell>
          <cell r="E2066">
            <v>62</v>
          </cell>
          <cell r="F2066">
            <v>33</v>
          </cell>
          <cell r="G2066">
            <v>52</v>
          </cell>
          <cell r="H2066">
            <v>37</v>
          </cell>
          <cell r="I2066">
            <v>58</v>
          </cell>
          <cell r="J2066">
            <v>44</v>
          </cell>
          <cell r="K2066">
            <v>57</v>
          </cell>
          <cell r="L2066">
            <v>39</v>
          </cell>
          <cell r="M2066">
            <v>59</v>
          </cell>
          <cell r="N2066">
            <v>40</v>
          </cell>
          <cell r="O2066">
            <v>62</v>
          </cell>
          <cell r="P2066">
            <v>42</v>
          </cell>
          <cell r="Q2066">
            <v>63</v>
          </cell>
          <cell r="R2066">
            <v>47</v>
          </cell>
          <cell r="S2066">
            <v>56</v>
          </cell>
          <cell r="T2066">
            <v>37</v>
          </cell>
          <cell r="U2066">
            <v>54</v>
          </cell>
          <cell r="V2066">
            <v>42</v>
          </cell>
          <cell r="W2066">
            <v>62</v>
          </cell>
          <cell r="X2066">
            <v>40</v>
          </cell>
          <cell r="Y2066">
            <v>58</v>
          </cell>
          <cell r="Z2066">
            <v>45</v>
          </cell>
          <cell r="AA2066">
            <v>88</v>
          </cell>
          <cell r="AB2066">
            <v>39</v>
          </cell>
          <cell r="AC2066">
            <v>86</v>
          </cell>
          <cell r="AD2066">
            <v>46</v>
          </cell>
          <cell r="AE2066">
            <v>71</v>
          </cell>
          <cell r="AF2066">
            <v>51</v>
          </cell>
          <cell r="AG2066">
            <v>63</v>
          </cell>
          <cell r="AH2066">
            <v>53</v>
          </cell>
          <cell r="AI2066">
            <v>72</v>
          </cell>
          <cell r="AJ2066">
            <v>61</v>
          </cell>
          <cell r="AK2066">
            <v>78</v>
          </cell>
          <cell r="AL2066">
            <v>56</v>
          </cell>
          <cell r="AM2066">
            <v>68</v>
          </cell>
          <cell r="AN2066">
            <v>60</v>
          </cell>
          <cell r="AO2066">
            <v>66</v>
          </cell>
          <cell r="AP2066">
            <v>61</v>
          </cell>
          <cell r="AQ2066">
            <v>70</v>
          </cell>
          <cell r="AR2066">
            <v>49</v>
          </cell>
          <cell r="AS2066">
            <v>93</v>
          </cell>
          <cell r="AT2066">
            <v>74</v>
          </cell>
          <cell r="AU2066">
            <v>75</v>
          </cell>
          <cell r="AV2066">
            <v>48</v>
          </cell>
          <cell r="AW2066">
            <v>90</v>
          </cell>
          <cell r="AX2066">
            <v>58</v>
          </cell>
          <cell r="AY2066">
            <v>89</v>
          </cell>
          <cell r="AZ2066">
            <v>54</v>
          </cell>
        </row>
        <row r="2067">
          <cell r="B2067">
            <v>36653</v>
          </cell>
          <cell r="C2067">
            <v>62</v>
          </cell>
          <cell r="D2067">
            <v>42</v>
          </cell>
          <cell r="E2067">
            <v>68</v>
          </cell>
          <cell r="F2067">
            <v>30</v>
          </cell>
          <cell r="G2067">
            <v>59</v>
          </cell>
          <cell r="H2067">
            <v>34</v>
          </cell>
          <cell r="I2067">
            <v>67</v>
          </cell>
          <cell r="J2067">
            <v>40</v>
          </cell>
          <cell r="K2067">
            <v>64</v>
          </cell>
          <cell r="L2067">
            <v>39</v>
          </cell>
          <cell r="M2067">
            <v>62</v>
          </cell>
          <cell r="N2067">
            <v>40</v>
          </cell>
          <cell r="O2067">
            <v>65</v>
          </cell>
          <cell r="P2067">
            <v>46</v>
          </cell>
          <cell r="Q2067">
            <v>62</v>
          </cell>
          <cell r="R2067">
            <v>46</v>
          </cell>
          <cell r="S2067">
            <v>52</v>
          </cell>
          <cell r="T2067">
            <v>39</v>
          </cell>
          <cell r="U2067">
            <v>62</v>
          </cell>
          <cell r="V2067">
            <v>35</v>
          </cell>
          <cell r="W2067">
            <v>60</v>
          </cell>
          <cell r="X2067">
            <v>29</v>
          </cell>
          <cell r="Y2067">
            <v>50</v>
          </cell>
          <cell r="Z2067">
            <v>40</v>
          </cell>
          <cell r="AA2067">
            <v>54</v>
          </cell>
          <cell r="AB2067">
            <v>38</v>
          </cell>
          <cell r="AC2067">
            <v>73</v>
          </cell>
          <cell r="AD2067">
            <v>40</v>
          </cell>
          <cell r="AE2067">
            <v>59</v>
          </cell>
          <cell r="AF2067">
            <v>49</v>
          </cell>
          <cell r="AG2067">
            <v>61</v>
          </cell>
          <cell r="AH2067">
            <v>53</v>
          </cell>
          <cell r="AI2067">
            <v>75</v>
          </cell>
          <cell r="AJ2067">
            <v>57</v>
          </cell>
          <cell r="AK2067">
            <v>73</v>
          </cell>
          <cell r="AL2067">
            <v>53</v>
          </cell>
          <cell r="AM2067">
            <v>68</v>
          </cell>
          <cell r="AN2067">
            <v>57</v>
          </cell>
          <cell r="AO2067">
            <v>69</v>
          </cell>
          <cell r="AP2067">
            <v>60</v>
          </cell>
          <cell r="AQ2067">
            <v>64</v>
          </cell>
          <cell r="AR2067">
            <v>47</v>
          </cell>
          <cell r="AS2067">
            <v>88</v>
          </cell>
          <cell r="AT2067">
            <v>69</v>
          </cell>
          <cell r="AU2067">
            <v>61</v>
          </cell>
          <cell r="AV2067">
            <v>47</v>
          </cell>
          <cell r="AW2067">
            <v>78</v>
          </cell>
          <cell r="AX2067">
            <v>54</v>
          </cell>
          <cell r="AY2067">
            <v>83</v>
          </cell>
          <cell r="AZ2067">
            <v>49</v>
          </cell>
        </row>
        <row r="2068">
          <cell r="B2068">
            <v>36654</v>
          </cell>
          <cell r="C2068">
            <v>54</v>
          </cell>
          <cell r="D2068">
            <v>46</v>
          </cell>
          <cell r="E2068">
            <v>68</v>
          </cell>
          <cell r="F2068">
            <v>43</v>
          </cell>
          <cell r="G2068">
            <v>64</v>
          </cell>
          <cell r="H2068">
            <v>35</v>
          </cell>
          <cell r="I2068">
            <v>64</v>
          </cell>
          <cell r="J2068">
            <v>52</v>
          </cell>
          <cell r="K2068">
            <v>63</v>
          </cell>
          <cell r="L2068">
            <v>50</v>
          </cell>
          <cell r="M2068">
            <v>64</v>
          </cell>
          <cell r="N2068">
            <v>50</v>
          </cell>
          <cell r="O2068">
            <v>69</v>
          </cell>
          <cell r="P2068">
            <v>50</v>
          </cell>
          <cell r="Q2068">
            <v>65</v>
          </cell>
          <cell r="R2068">
            <v>45</v>
          </cell>
          <cell r="S2068">
            <v>61</v>
          </cell>
          <cell r="T2068">
            <v>35</v>
          </cell>
          <cell r="U2068">
            <v>61</v>
          </cell>
          <cell r="V2068">
            <v>34</v>
          </cell>
          <cell r="W2068">
            <v>66</v>
          </cell>
          <cell r="X2068">
            <v>25</v>
          </cell>
          <cell r="Y2068">
            <v>50</v>
          </cell>
          <cell r="Z2068">
            <v>40</v>
          </cell>
          <cell r="AA2068">
            <v>53</v>
          </cell>
          <cell r="AB2068">
            <v>38</v>
          </cell>
          <cell r="AC2068">
            <v>46</v>
          </cell>
          <cell r="AD2068">
            <v>35</v>
          </cell>
          <cell r="AE2068">
            <v>72</v>
          </cell>
          <cell r="AF2068">
            <v>52</v>
          </cell>
          <cell r="AG2068">
            <v>64</v>
          </cell>
          <cell r="AH2068">
            <v>54</v>
          </cell>
          <cell r="AI2068">
            <v>74</v>
          </cell>
          <cell r="AJ2068">
            <v>61</v>
          </cell>
          <cell r="AK2068">
            <v>81</v>
          </cell>
          <cell r="AL2068">
            <v>61</v>
          </cell>
          <cell r="AM2068">
            <v>71</v>
          </cell>
          <cell r="AN2068">
            <v>59</v>
          </cell>
          <cell r="AO2068">
            <v>68</v>
          </cell>
          <cell r="AP2068">
            <v>62</v>
          </cell>
          <cell r="AQ2068">
            <v>64</v>
          </cell>
          <cell r="AR2068">
            <v>47</v>
          </cell>
          <cell r="AS2068">
            <v>88</v>
          </cell>
          <cell r="AT2068">
            <v>66</v>
          </cell>
          <cell r="AU2068">
            <v>61</v>
          </cell>
          <cell r="AV2068">
            <v>47</v>
          </cell>
          <cell r="AW2068">
            <v>57</v>
          </cell>
          <cell r="AX2068">
            <v>43</v>
          </cell>
          <cell r="AY2068">
            <v>48</v>
          </cell>
          <cell r="AZ2068">
            <v>33</v>
          </cell>
        </row>
        <row r="2069">
          <cell r="B2069">
            <v>36655</v>
          </cell>
          <cell r="C2069">
            <v>52</v>
          </cell>
          <cell r="D2069">
            <v>44</v>
          </cell>
          <cell r="E2069">
            <v>62</v>
          </cell>
          <cell r="F2069">
            <v>42</v>
          </cell>
          <cell r="G2069">
            <v>56</v>
          </cell>
          <cell r="H2069">
            <v>40</v>
          </cell>
          <cell r="I2069">
            <v>58</v>
          </cell>
          <cell r="J2069">
            <v>46</v>
          </cell>
          <cell r="K2069">
            <v>59</v>
          </cell>
          <cell r="L2069">
            <v>43</v>
          </cell>
          <cell r="M2069">
            <v>58</v>
          </cell>
          <cell r="N2069">
            <v>42</v>
          </cell>
          <cell r="O2069">
            <v>65</v>
          </cell>
          <cell r="P2069">
            <v>42</v>
          </cell>
          <cell r="Q2069">
            <v>62</v>
          </cell>
          <cell r="R2069">
            <v>49</v>
          </cell>
          <cell r="S2069">
            <v>63</v>
          </cell>
          <cell r="T2069">
            <v>39</v>
          </cell>
          <cell r="U2069">
            <v>60</v>
          </cell>
          <cell r="V2069">
            <v>41</v>
          </cell>
          <cell r="W2069">
            <v>63</v>
          </cell>
          <cell r="X2069">
            <v>38</v>
          </cell>
          <cell r="Y2069">
            <v>63</v>
          </cell>
          <cell r="Z2069">
            <v>39</v>
          </cell>
          <cell r="AA2069">
            <v>66</v>
          </cell>
          <cell r="AB2069">
            <v>38</v>
          </cell>
          <cell r="AC2069">
            <v>62</v>
          </cell>
          <cell r="AD2069">
            <v>37</v>
          </cell>
          <cell r="AE2069">
            <v>72</v>
          </cell>
          <cell r="AF2069">
            <v>51</v>
          </cell>
          <cell r="AG2069">
            <v>63</v>
          </cell>
          <cell r="AH2069">
            <v>53</v>
          </cell>
          <cell r="AI2069">
            <v>76</v>
          </cell>
          <cell r="AJ2069">
            <v>61</v>
          </cell>
          <cell r="AK2069">
            <v>81</v>
          </cell>
          <cell r="AL2069">
            <v>55</v>
          </cell>
          <cell r="AM2069">
            <v>67</v>
          </cell>
          <cell r="AN2069">
            <v>60</v>
          </cell>
          <cell r="AO2069">
            <v>70</v>
          </cell>
          <cell r="AP2069">
            <v>61</v>
          </cell>
          <cell r="AQ2069">
            <v>69</v>
          </cell>
          <cell r="AR2069">
            <v>40</v>
          </cell>
          <cell r="AS2069">
            <v>96</v>
          </cell>
          <cell r="AT2069">
            <v>66</v>
          </cell>
          <cell r="AU2069">
            <v>72</v>
          </cell>
          <cell r="AV2069">
            <v>46</v>
          </cell>
          <cell r="AW2069">
            <v>72</v>
          </cell>
          <cell r="AX2069">
            <v>39</v>
          </cell>
          <cell r="AY2069">
            <v>70</v>
          </cell>
          <cell r="AZ2069">
            <v>34</v>
          </cell>
        </row>
        <row r="2070">
          <cell r="B2070">
            <v>36656</v>
          </cell>
          <cell r="C2070">
            <v>53</v>
          </cell>
          <cell r="D2070">
            <v>42</v>
          </cell>
          <cell r="E2070">
            <v>57</v>
          </cell>
          <cell r="F2070">
            <v>38</v>
          </cell>
          <cell r="G2070">
            <v>52</v>
          </cell>
          <cell r="H2070">
            <v>36</v>
          </cell>
          <cell r="I2070">
            <v>50</v>
          </cell>
          <cell r="J2070">
            <v>44</v>
          </cell>
          <cell r="K2070">
            <v>49</v>
          </cell>
          <cell r="L2070">
            <v>41</v>
          </cell>
          <cell r="M2070">
            <v>50</v>
          </cell>
          <cell r="N2070">
            <v>40</v>
          </cell>
          <cell r="O2070">
            <v>54</v>
          </cell>
          <cell r="P2070">
            <v>39</v>
          </cell>
          <cell r="Q2070">
            <v>54</v>
          </cell>
          <cell r="R2070">
            <v>39</v>
          </cell>
          <cell r="S2070">
            <v>59</v>
          </cell>
          <cell r="T2070">
            <v>37</v>
          </cell>
          <cell r="U2070">
            <v>53</v>
          </cell>
          <cell r="V2070">
            <v>39</v>
          </cell>
          <cell r="W2070">
            <v>58</v>
          </cell>
          <cell r="X2070">
            <v>39</v>
          </cell>
          <cell r="Y2070">
            <v>65</v>
          </cell>
          <cell r="Z2070">
            <v>41</v>
          </cell>
          <cell r="AA2070">
            <v>60</v>
          </cell>
          <cell r="AB2070">
            <v>40</v>
          </cell>
          <cell r="AC2070">
            <v>68</v>
          </cell>
          <cell r="AD2070">
            <v>43</v>
          </cell>
          <cell r="AE2070">
            <v>65</v>
          </cell>
          <cell r="AF2070">
            <v>45</v>
          </cell>
          <cell r="AG2070">
            <v>60</v>
          </cell>
          <cell r="AH2070">
            <v>50</v>
          </cell>
          <cell r="AI2070">
            <v>74</v>
          </cell>
          <cell r="AJ2070">
            <v>59</v>
          </cell>
          <cell r="AK2070">
            <v>70</v>
          </cell>
          <cell r="AL2070">
            <v>51</v>
          </cell>
          <cell r="AM2070">
            <v>65</v>
          </cell>
          <cell r="AN2070">
            <v>57</v>
          </cell>
          <cell r="AO2070">
            <v>67</v>
          </cell>
          <cell r="AP2070">
            <v>60</v>
          </cell>
          <cell r="AQ2070">
            <v>53</v>
          </cell>
          <cell r="AR2070">
            <v>35</v>
          </cell>
          <cell r="AS2070">
            <v>88</v>
          </cell>
          <cell r="AT2070">
            <v>62</v>
          </cell>
          <cell r="AU2070">
            <v>65</v>
          </cell>
          <cell r="AV2070">
            <v>38</v>
          </cell>
          <cell r="AW2070">
            <v>89</v>
          </cell>
          <cell r="AX2070">
            <v>50</v>
          </cell>
          <cell r="AY2070">
            <v>81</v>
          </cell>
          <cell r="AZ2070">
            <v>42</v>
          </cell>
        </row>
        <row r="2071">
          <cell r="B2071">
            <v>36657</v>
          </cell>
          <cell r="C2071">
            <v>57</v>
          </cell>
          <cell r="D2071">
            <v>43</v>
          </cell>
          <cell r="E2071">
            <v>65</v>
          </cell>
          <cell r="F2071">
            <v>36</v>
          </cell>
          <cell r="G2071">
            <v>48</v>
          </cell>
          <cell r="H2071">
            <v>33</v>
          </cell>
          <cell r="I2071">
            <v>56</v>
          </cell>
          <cell r="J2071">
            <v>44</v>
          </cell>
          <cell r="K2071">
            <v>55</v>
          </cell>
          <cell r="L2071">
            <v>42</v>
          </cell>
          <cell r="M2071">
            <v>55</v>
          </cell>
          <cell r="N2071">
            <v>40</v>
          </cell>
          <cell r="O2071">
            <v>59</v>
          </cell>
          <cell r="P2071">
            <v>38</v>
          </cell>
          <cell r="Q2071">
            <v>51</v>
          </cell>
          <cell r="R2071">
            <v>37</v>
          </cell>
          <cell r="S2071">
            <v>51</v>
          </cell>
          <cell r="T2071">
            <v>32</v>
          </cell>
          <cell r="U2071">
            <v>54</v>
          </cell>
          <cell r="V2071">
            <v>35</v>
          </cell>
          <cell r="W2071">
            <v>53</v>
          </cell>
          <cell r="X2071">
            <v>32</v>
          </cell>
          <cell r="Y2071">
            <v>54</v>
          </cell>
          <cell r="Z2071">
            <v>33</v>
          </cell>
          <cell r="AA2071">
            <v>50</v>
          </cell>
          <cell r="AB2071">
            <v>32</v>
          </cell>
          <cell r="AC2071">
            <v>104</v>
          </cell>
          <cell r="AD2071">
            <v>37</v>
          </cell>
          <cell r="AE2071">
            <v>69</v>
          </cell>
          <cell r="AF2071">
            <v>40</v>
          </cell>
          <cell r="AG2071">
            <v>62</v>
          </cell>
          <cell r="AH2071">
            <v>48</v>
          </cell>
          <cell r="AI2071">
            <v>75</v>
          </cell>
          <cell r="AJ2071">
            <v>55</v>
          </cell>
          <cell r="AK2071">
            <v>72</v>
          </cell>
          <cell r="AL2071">
            <v>46</v>
          </cell>
          <cell r="AM2071">
            <v>71</v>
          </cell>
          <cell r="AN2071">
            <v>57</v>
          </cell>
          <cell r="AO2071">
            <v>68</v>
          </cell>
          <cell r="AP2071">
            <v>59</v>
          </cell>
          <cell r="AQ2071">
            <v>57</v>
          </cell>
          <cell r="AR2071">
            <v>28</v>
          </cell>
          <cell r="AS2071">
            <v>72</v>
          </cell>
          <cell r="AT2071">
            <v>57</v>
          </cell>
          <cell r="AU2071">
            <v>51</v>
          </cell>
          <cell r="AV2071">
            <v>34</v>
          </cell>
          <cell r="AW2071">
            <v>73</v>
          </cell>
          <cell r="AX2071">
            <v>42</v>
          </cell>
          <cell r="AY2071">
            <v>67</v>
          </cell>
          <cell r="AZ2071">
            <v>38</v>
          </cell>
        </row>
        <row r="2072">
          <cell r="B2072">
            <v>36658</v>
          </cell>
          <cell r="C2072">
            <v>58</v>
          </cell>
          <cell r="D2072">
            <v>41</v>
          </cell>
          <cell r="E2072">
            <v>63</v>
          </cell>
          <cell r="F2072">
            <v>32</v>
          </cell>
          <cell r="G2072">
            <v>56</v>
          </cell>
          <cell r="H2072">
            <v>38</v>
          </cell>
          <cell r="I2072">
            <v>62</v>
          </cell>
          <cell r="J2072">
            <v>40</v>
          </cell>
          <cell r="K2072">
            <v>62</v>
          </cell>
          <cell r="L2072">
            <v>38</v>
          </cell>
          <cell r="M2072">
            <v>60</v>
          </cell>
          <cell r="N2072">
            <v>34</v>
          </cell>
          <cell r="O2072">
            <v>63</v>
          </cell>
          <cell r="P2072">
            <v>36</v>
          </cell>
          <cell r="Q2072">
            <v>60</v>
          </cell>
          <cell r="R2072">
            <v>32</v>
          </cell>
          <cell r="S2072">
            <v>54</v>
          </cell>
          <cell r="T2072">
            <v>31</v>
          </cell>
          <cell r="U2072">
            <v>57</v>
          </cell>
          <cell r="V2072">
            <v>40</v>
          </cell>
          <cell r="W2072">
            <v>51</v>
          </cell>
          <cell r="X2072">
            <v>31</v>
          </cell>
          <cell r="Y2072">
            <v>49</v>
          </cell>
          <cell r="Z2072">
            <v>32</v>
          </cell>
          <cell r="AA2072">
            <v>49</v>
          </cell>
          <cell r="AB2072">
            <v>25</v>
          </cell>
          <cell r="AC2072">
            <v>49</v>
          </cell>
          <cell r="AD2072">
            <v>29</v>
          </cell>
          <cell r="AE2072">
            <v>73</v>
          </cell>
          <cell r="AF2072">
            <v>43</v>
          </cell>
          <cell r="AG2072">
            <v>62</v>
          </cell>
          <cell r="AH2072">
            <v>47</v>
          </cell>
          <cell r="AI2072">
            <v>85</v>
          </cell>
          <cell r="AJ2072">
            <v>53</v>
          </cell>
          <cell r="AK2072">
            <v>77</v>
          </cell>
          <cell r="AL2072">
            <v>45</v>
          </cell>
          <cell r="AM2072">
            <v>78</v>
          </cell>
          <cell r="AN2072">
            <v>53</v>
          </cell>
          <cell r="AO2072">
            <v>77</v>
          </cell>
          <cell r="AP2072">
            <v>56</v>
          </cell>
          <cell r="AQ2072">
            <v>66</v>
          </cell>
          <cell r="AR2072">
            <v>33</v>
          </cell>
          <cell r="AS2072">
            <v>75</v>
          </cell>
          <cell r="AT2072">
            <v>50</v>
          </cell>
          <cell r="AU2072">
            <v>55</v>
          </cell>
          <cell r="AV2072">
            <v>37</v>
          </cell>
          <cell r="AW2072">
            <v>60</v>
          </cell>
          <cell r="AX2072">
            <v>29</v>
          </cell>
          <cell r="AY2072">
            <v>56</v>
          </cell>
          <cell r="AZ2072">
            <v>28</v>
          </cell>
        </row>
        <row r="2073">
          <cell r="B2073">
            <v>36659</v>
          </cell>
          <cell r="C2073">
            <v>62</v>
          </cell>
          <cell r="D2073">
            <v>47</v>
          </cell>
          <cell r="E2073">
            <v>71</v>
          </cell>
          <cell r="F2073">
            <v>40</v>
          </cell>
          <cell r="G2073">
            <v>64</v>
          </cell>
          <cell r="H2073">
            <v>37</v>
          </cell>
          <cell r="I2073">
            <v>69</v>
          </cell>
          <cell r="J2073">
            <v>50</v>
          </cell>
          <cell r="K2073">
            <v>66</v>
          </cell>
          <cell r="L2073">
            <v>50</v>
          </cell>
          <cell r="M2073">
            <v>64</v>
          </cell>
          <cell r="N2073">
            <v>47</v>
          </cell>
          <cell r="O2073">
            <v>65</v>
          </cell>
          <cell r="P2073">
            <v>48</v>
          </cell>
          <cell r="Q2073">
            <v>71</v>
          </cell>
          <cell r="R2073">
            <v>44</v>
          </cell>
          <cell r="S2073">
            <v>67</v>
          </cell>
          <cell r="T2073">
            <v>33</v>
          </cell>
          <cell r="U2073">
            <v>63</v>
          </cell>
          <cell r="V2073">
            <v>37</v>
          </cell>
          <cell r="W2073">
            <v>60</v>
          </cell>
          <cell r="X2073">
            <v>29</v>
          </cell>
          <cell r="Y2073">
            <v>59</v>
          </cell>
          <cell r="Z2073">
            <v>31</v>
          </cell>
          <cell r="AA2073">
            <v>61</v>
          </cell>
          <cell r="AB2073">
            <v>26</v>
          </cell>
          <cell r="AC2073">
            <v>59</v>
          </cell>
          <cell r="AD2073">
            <v>23</v>
          </cell>
          <cell r="AE2073">
            <v>73</v>
          </cell>
          <cell r="AF2073">
            <v>52</v>
          </cell>
          <cell r="AG2073">
            <v>65</v>
          </cell>
          <cell r="AH2073">
            <v>51</v>
          </cell>
          <cell r="AI2073">
            <v>82</v>
          </cell>
          <cell r="AJ2073">
            <v>55</v>
          </cell>
          <cell r="AK2073">
            <v>84</v>
          </cell>
          <cell r="AL2073">
            <v>52</v>
          </cell>
          <cell r="AM2073">
            <v>72</v>
          </cell>
          <cell r="AN2073">
            <v>53</v>
          </cell>
          <cell r="AO2073">
            <v>72</v>
          </cell>
          <cell r="AP2073">
            <v>57</v>
          </cell>
          <cell r="AQ2073">
            <v>66</v>
          </cell>
          <cell r="AR2073">
            <v>46</v>
          </cell>
          <cell r="AS2073">
            <v>87</v>
          </cell>
          <cell r="AT2073">
            <v>53</v>
          </cell>
          <cell r="AU2073">
            <v>69</v>
          </cell>
          <cell r="AV2073">
            <v>40</v>
          </cell>
          <cell r="AW2073">
            <v>69</v>
          </cell>
          <cell r="AX2073">
            <v>39</v>
          </cell>
          <cell r="AY2073">
            <v>65</v>
          </cell>
          <cell r="AZ2073">
            <v>23</v>
          </cell>
        </row>
        <row r="2074">
          <cell r="B2074">
            <v>36660</v>
          </cell>
          <cell r="C2074">
            <v>73</v>
          </cell>
          <cell r="D2074">
            <v>53</v>
          </cell>
          <cell r="E2074">
            <v>71</v>
          </cell>
          <cell r="F2074">
            <v>40</v>
          </cell>
          <cell r="G2074">
            <v>64</v>
          </cell>
          <cell r="H2074">
            <v>37</v>
          </cell>
          <cell r="I2074">
            <v>77</v>
          </cell>
          <cell r="J2074">
            <v>47</v>
          </cell>
          <cell r="K2074">
            <v>66</v>
          </cell>
          <cell r="L2074">
            <v>50</v>
          </cell>
          <cell r="M2074">
            <v>64</v>
          </cell>
          <cell r="N2074">
            <v>47</v>
          </cell>
          <cell r="O2074">
            <v>65</v>
          </cell>
          <cell r="P2074">
            <v>48</v>
          </cell>
          <cell r="Q2074">
            <v>74</v>
          </cell>
          <cell r="R2074">
            <v>45</v>
          </cell>
          <cell r="S2074">
            <v>77</v>
          </cell>
          <cell r="T2074">
            <v>39</v>
          </cell>
          <cell r="U2074">
            <v>66</v>
          </cell>
          <cell r="V2074">
            <v>43</v>
          </cell>
          <cell r="W2074">
            <v>66</v>
          </cell>
          <cell r="X2074">
            <v>35</v>
          </cell>
          <cell r="Y2074">
            <v>70</v>
          </cell>
          <cell r="Z2074">
            <v>38</v>
          </cell>
          <cell r="AA2074">
            <v>69</v>
          </cell>
          <cell r="AB2074">
            <v>35</v>
          </cell>
          <cell r="AC2074">
            <v>66</v>
          </cell>
          <cell r="AD2074">
            <v>35</v>
          </cell>
          <cell r="AE2074">
            <v>69</v>
          </cell>
          <cell r="AF2074">
            <v>47</v>
          </cell>
          <cell r="AG2074">
            <v>63</v>
          </cell>
          <cell r="AH2074">
            <v>51</v>
          </cell>
          <cell r="AI2074">
            <v>68</v>
          </cell>
          <cell r="AJ2074">
            <v>49</v>
          </cell>
          <cell r="AK2074">
            <v>73</v>
          </cell>
          <cell r="AL2074">
            <v>54</v>
          </cell>
          <cell r="AM2074">
            <v>66</v>
          </cell>
          <cell r="AN2074">
            <v>54</v>
          </cell>
          <cell r="AO2074">
            <v>68</v>
          </cell>
          <cell r="AP2074">
            <v>58</v>
          </cell>
          <cell r="AQ2074">
            <v>66</v>
          </cell>
          <cell r="AR2074">
            <v>46</v>
          </cell>
          <cell r="AS2074">
            <v>90</v>
          </cell>
          <cell r="AT2074">
            <v>65</v>
          </cell>
          <cell r="AU2074">
            <v>78</v>
          </cell>
          <cell r="AV2074">
            <v>43</v>
          </cell>
          <cell r="AW2074">
            <v>76</v>
          </cell>
          <cell r="AX2074">
            <v>43</v>
          </cell>
          <cell r="AY2074">
            <v>70</v>
          </cell>
          <cell r="AZ2074">
            <v>36</v>
          </cell>
        </row>
        <row r="2075">
          <cell r="B2075">
            <v>36661</v>
          </cell>
          <cell r="C2075">
            <v>70</v>
          </cell>
          <cell r="D2075">
            <v>50</v>
          </cell>
          <cell r="E2075">
            <v>80</v>
          </cell>
          <cell r="F2075">
            <v>43</v>
          </cell>
          <cell r="G2075">
            <v>73</v>
          </cell>
          <cell r="H2075">
            <v>44</v>
          </cell>
          <cell r="I2075">
            <v>71</v>
          </cell>
          <cell r="J2075">
            <v>54</v>
          </cell>
          <cell r="K2075">
            <v>69</v>
          </cell>
          <cell r="L2075">
            <v>51</v>
          </cell>
          <cell r="M2075">
            <v>68</v>
          </cell>
          <cell r="N2075">
            <v>49</v>
          </cell>
          <cell r="O2075">
            <v>69</v>
          </cell>
          <cell r="P2075">
            <v>44</v>
          </cell>
          <cell r="Q2075">
            <v>76</v>
          </cell>
          <cell r="R2075">
            <v>44</v>
          </cell>
          <cell r="S2075">
            <v>75</v>
          </cell>
          <cell r="T2075">
            <v>42</v>
          </cell>
          <cell r="U2075">
            <v>71</v>
          </cell>
          <cell r="V2075">
            <v>40</v>
          </cell>
          <cell r="W2075">
            <v>71</v>
          </cell>
          <cell r="X2075">
            <v>36</v>
          </cell>
          <cell r="Y2075">
            <v>73</v>
          </cell>
          <cell r="Z2075">
            <v>46</v>
          </cell>
          <cell r="AA2075">
            <v>76</v>
          </cell>
          <cell r="AB2075">
            <v>42</v>
          </cell>
          <cell r="AC2075">
            <v>77</v>
          </cell>
          <cell r="AD2075">
            <v>41</v>
          </cell>
          <cell r="AE2075">
            <v>62</v>
          </cell>
          <cell r="AF2075">
            <v>51</v>
          </cell>
          <cell r="AG2075">
            <v>65</v>
          </cell>
          <cell r="AH2075">
            <v>54</v>
          </cell>
          <cell r="AI2075">
            <v>76</v>
          </cell>
          <cell r="AJ2075">
            <v>56</v>
          </cell>
          <cell r="AK2075">
            <v>76</v>
          </cell>
          <cell r="AL2075">
            <v>54</v>
          </cell>
          <cell r="AM2075">
            <v>68</v>
          </cell>
          <cell r="AN2075">
            <v>54</v>
          </cell>
          <cell r="AO2075">
            <v>69</v>
          </cell>
          <cell r="AP2075">
            <v>58</v>
          </cell>
          <cell r="AQ2075">
            <v>66</v>
          </cell>
          <cell r="AR2075">
            <v>45</v>
          </cell>
          <cell r="AS2075">
            <v>88</v>
          </cell>
          <cell r="AT2075">
            <v>66</v>
          </cell>
          <cell r="AU2075">
            <v>80</v>
          </cell>
          <cell r="AV2075">
            <v>60</v>
          </cell>
          <cell r="AW2075">
            <v>81</v>
          </cell>
          <cell r="AX2075">
            <v>55</v>
          </cell>
          <cell r="AY2075">
            <v>84</v>
          </cell>
          <cell r="AZ2075">
            <v>38</v>
          </cell>
        </row>
        <row r="2076">
          <cell r="B2076">
            <v>36662</v>
          </cell>
          <cell r="C2076">
            <v>69</v>
          </cell>
          <cell r="D2076">
            <v>49</v>
          </cell>
          <cell r="E2076">
            <v>83</v>
          </cell>
          <cell r="F2076">
            <v>53</v>
          </cell>
          <cell r="G2076">
            <v>78</v>
          </cell>
          <cell r="H2076">
            <v>46</v>
          </cell>
          <cell r="I2076">
            <v>68</v>
          </cell>
          <cell r="J2076">
            <v>52</v>
          </cell>
          <cell r="K2076">
            <v>68</v>
          </cell>
          <cell r="L2076">
            <v>48</v>
          </cell>
          <cell r="M2076">
            <v>66</v>
          </cell>
          <cell r="N2076">
            <v>46</v>
          </cell>
          <cell r="O2076">
            <v>67</v>
          </cell>
          <cell r="P2076">
            <v>48</v>
          </cell>
          <cell r="Q2076">
            <v>73</v>
          </cell>
          <cell r="R2076">
            <v>53</v>
          </cell>
          <cell r="S2076">
            <v>71</v>
          </cell>
          <cell r="T2076">
            <v>34</v>
          </cell>
          <cell r="U2076">
            <v>68</v>
          </cell>
          <cell r="V2076">
            <v>40</v>
          </cell>
          <cell r="W2076">
            <v>69</v>
          </cell>
          <cell r="X2076">
            <v>35</v>
          </cell>
          <cell r="Y2076">
            <v>75</v>
          </cell>
          <cell r="Z2076">
            <v>46</v>
          </cell>
          <cell r="AA2076">
            <v>74</v>
          </cell>
          <cell r="AB2076">
            <v>37</v>
          </cell>
          <cell r="AC2076">
            <v>75</v>
          </cell>
          <cell r="AD2076">
            <v>45</v>
          </cell>
          <cell r="AE2076">
            <v>66</v>
          </cell>
          <cell r="AF2076">
            <v>49</v>
          </cell>
          <cell r="AG2076">
            <v>62</v>
          </cell>
          <cell r="AH2076">
            <v>53</v>
          </cell>
          <cell r="AI2076">
            <v>70</v>
          </cell>
          <cell r="AJ2076">
            <v>57</v>
          </cell>
          <cell r="AK2076">
            <v>65</v>
          </cell>
          <cell r="AL2076">
            <v>51</v>
          </cell>
          <cell r="AM2076">
            <v>66</v>
          </cell>
          <cell r="AN2076">
            <v>54</v>
          </cell>
          <cell r="AO2076">
            <v>66</v>
          </cell>
          <cell r="AP2076">
            <v>59</v>
          </cell>
          <cell r="AQ2076">
            <v>49</v>
          </cell>
          <cell r="AR2076">
            <v>38</v>
          </cell>
          <cell r="AS2076">
            <v>72</v>
          </cell>
          <cell r="AT2076">
            <v>56</v>
          </cell>
          <cell r="AU2076">
            <v>69</v>
          </cell>
          <cell r="AV2076">
            <v>46</v>
          </cell>
          <cell r="AW2076">
            <v>83</v>
          </cell>
          <cell r="AX2076">
            <v>57</v>
          </cell>
          <cell r="AY2076">
            <v>88</v>
          </cell>
          <cell r="AZ2076">
            <v>47</v>
          </cell>
        </row>
        <row r="2077">
          <cell r="B2077">
            <v>36663</v>
          </cell>
          <cell r="C2077">
            <v>59</v>
          </cell>
          <cell r="D2077">
            <v>49</v>
          </cell>
          <cell r="E2077">
            <v>72</v>
          </cell>
          <cell r="F2077">
            <v>50</v>
          </cell>
          <cell r="G2077">
            <v>71</v>
          </cell>
          <cell r="H2077">
            <v>47</v>
          </cell>
          <cell r="I2077">
            <v>63</v>
          </cell>
          <cell r="J2077">
            <v>46</v>
          </cell>
          <cell r="K2077">
            <v>64</v>
          </cell>
          <cell r="L2077">
            <v>41</v>
          </cell>
          <cell r="M2077">
            <v>66</v>
          </cell>
          <cell r="N2077">
            <v>43</v>
          </cell>
          <cell r="O2077">
            <v>71</v>
          </cell>
          <cell r="P2077">
            <v>46</v>
          </cell>
          <cell r="Q2077">
            <v>75</v>
          </cell>
          <cell r="R2077">
            <v>52</v>
          </cell>
          <cell r="S2077">
            <v>63</v>
          </cell>
          <cell r="T2077">
            <v>36</v>
          </cell>
          <cell r="U2077">
            <v>65</v>
          </cell>
          <cell r="V2077">
            <v>48</v>
          </cell>
          <cell r="W2077">
            <v>69</v>
          </cell>
          <cell r="X2077">
            <v>42</v>
          </cell>
          <cell r="Y2077">
            <v>61</v>
          </cell>
          <cell r="Z2077">
            <v>47</v>
          </cell>
          <cell r="AA2077">
            <v>51</v>
          </cell>
          <cell r="AB2077">
            <v>40</v>
          </cell>
          <cell r="AC2077">
            <v>54</v>
          </cell>
          <cell r="AD2077">
            <v>32</v>
          </cell>
          <cell r="AE2077">
            <v>76</v>
          </cell>
          <cell r="AF2077">
            <v>51</v>
          </cell>
          <cell r="AG2077">
            <v>67</v>
          </cell>
          <cell r="AH2077">
            <v>52</v>
          </cell>
          <cell r="AI2077">
            <v>73</v>
          </cell>
          <cell r="AJ2077">
            <v>56</v>
          </cell>
          <cell r="AK2077">
            <v>71</v>
          </cell>
          <cell r="AL2077">
            <v>52</v>
          </cell>
          <cell r="AM2077">
            <v>66</v>
          </cell>
          <cell r="AN2077">
            <v>54</v>
          </cell>
          <cell r="AO2077">
            <v>67</v>
          </cell>
          <cell r="AP2077">
            <v>57</v>
          </cell>
          <cell r="AQ2077">
            <v>68</v>
          </cell>
          <cell r="AR2077">
            <v>44</v>
          </cell>
          <cell r="AS2077">
            <v>82</v>
          </cell>
          <cell r="AT2077">
            <v>58</v>
          </cell>
          <cell r="AU2077">
            <v>62</v>
          </cell>
          <cell r="AV2077">
            <v>44</v>
          </cell>
          <cell r="AW2077">
            <v>68</v>
          </cell>
          <cell r="AX2077">
            <v>51</v>
          </cell>
          <cell r="AY2077">
            <v>64</v>
          </cell>
          <cell r="AZ2077">
            <v>38</v>
          </cell>
        </row>
        <row r="2078">
          <cell r="B2078">
            <v>36664</v>
          </cell>
          <cell r="C2078">
            <v>62</v>
          </cell>
          <cell r="D2078">
            <v>48</v>
          </cell>
          <cell r="E2078">
            <v>76</v>
          </cell>
          <cell r="F2078">
            <v>38</v>
          </cell>
          <cell r="G2078">
            <v>67</v>
          </cell>
          <cell r="H2078">
            <v>43</v>
          </cell>
          <cell r="I2078">
            <v>73</v>
          </cell>
          <cell r="J2078">
            <v>50</v>
          </cell>
          <cell r="K2078">
            <v>73</v>
          </cell>
          <cell r="L2078">
            <v>45</v>
          </cell>
          <cell r="M2078">
            <v>74</v>
          </cell>
          <cell r="N2078">
            <v>42</v>
          </cell>
          <cell r="O2078">
            <v>80</v>
          </cell>
          <cell r="P2078">
            <v>43</v>
          </cell>
          <cell r="Q2078">
            <v>73</v>
          </cell>
          <cell r="R2078">
            <v>45</v>
          </cell>
          <cell r="S2078">
            <v>69</v>
          </cell>
          <cell r="T2078">
            <v>35</v>
          </cell>
          <cell r="U2078">
            <v>73</v>
          </cell>
          <cell r="V2078">
            <v>47</v>
          </cell>
          <cell r="W2078">
            <v>71</v>
          </cell>
          <cell r="X2078">
            <v>46</v>
          </cell>
          <cell r="Y2078">
            <v>69</v>
          </cell>
          <cell r="Z2078">
            <v>42</v>
          </cell>
          <cell r="AA2078">
            <v>58</v>
          </cell>
          <cell r="AB2078">
            <v>38</v>
          </cell>
          <cell r="AC2078">
            <v>51</v>
          </cell>
          <cell r="AD2078">
            <v>33</v>
          </cell>
          <cell r="AE2078">
            <v>84</v>
          </cell>
          <cell r="AF2078">
            <v>50</v>
          </cell>
          <cell r="AG2078">
            <v>73</v>
          </cell>
          <cell r="AH2078">
            <v>51</v>
          </cell>
          <cell r="AI2078">
            <v>82</v>
          </cell>
          <cell r="AJ2078">
            <v>57</v>
          </cell>
          <cell r="AK2078">
            <v>84</v>
          </cell>
          <cell r="AL2078">
            <v>56</v>
          </cell>
          <cell r="AM2078">
            <v>69</v>
          </cell>
          <cell r="AN2078">
            <v>55</v>
          </cell>
          <cell r="AO2078">
            <v>70</v>
          </cell>
          <cell r="AP2078">
            <v>60</v>
          </cell>
          <cell r="AQ2078">
            <v>75</v>
          </cell>
          <cell r="AR2078">
            <v>42</v>
          </cell>
          <cell r="AS2078">
            <v>84</v>
          </cell>
          <cell r="AT2078">
            <v>64</v>
          </cell>
          <cell r="AU2078">
            <v>67</v>
          </cell>
          <cell r="AV2078">
            <v>49</v>
          </cell>
          <cell r="AW2078">
            <v>60</v>
          </cell>
          <cell r="AX2078">
            <v>49</v>
          </cell>
          <cell r="AY2078">
            <v>51</v>
          </cell>
          <cell r="AZ2078">
            <v>39</v>
          </cell>
        </row>
        <row r="2079">
          <cell r="B2079">
            <v>36665</v>
          </cell>
          <cell r="C2079">
            <v>64</v>
          </cell>
          <cell r="D2079">
            <v>52</v>
          </cell>
          <cell r="E2079">
            <v>78</v>
          </cell>
          <cell r="F2079">
            <v>47</v>
          </cell>
          <cell r="G2079">
            <v>70</v>
          </cell>
          <cell r="H2079">
            <v>48</v>
          </cell>
          <cell r="I2079">
            <v>70</v>
          </cell>
          <cell r="J2079">
            <v>55</v>
          </cell>
          <cell r="K2079">
            <v>71</v>
          </cell>
          <cell r="L2079">
            <v>50</v>
          </cell>
          <cell r="M2079">
            <v>73</v>
          </cell>
          <cell r="N2079">
            <v>49</v>
          </cell>
          <cell r="O2079">
            <v>83</v>
          </cell>
          <cell r="P2079">
            <v>49</v>
          </cell>
          <cell r="Q2079">
            <v>77</v>
          </cell>
          <cell r="R2079">
            <v>50</v>
          </cell>
          <cell r="S2079">
            <v>76</v>
          </cell>
          <cell r="T2079">
            <v>38</v>
          </cell>
          <cell r="U2079">
            <v>65</v>
          </cell>
          <cell r="V2079">
            <v>45</v>
          </cell>
          <cell r="W2079">
            <v>65</v>
          </cell>
          <cell r="X2079">
            <v>40</v>
          </cell>
          <cell r="Y2079">
            <v>70</v>
          </cell>
          <cell r="Z2079">
            <v>51</v>
          </cell>
          <cell r="AA2079">
            <v>70</v>
          </cell>
          <cell r="AB2079">
            <v>39</v>
          </cell>
          <cell r="AC2079">
            <v>66</v>
          </cell>
          <cell r="AD2079">
            <v>34</v>
          </cell>
          <cell r="AE2079">
            <v>90</v>
          </cell>
          <cell r="AF2079">
            <v>55</v>
          </cell>
          <cell r="AG2079">
            <v>78</v>
          </cell>
          <cell r="AH2079">
            <v>52</v>
          </cell>
          <cell r="AI2079">
            <v>82</v>
          </cell>
          <cell r="AJ2079">
            <v>59</v>
          </cell>
          <cell r="AK2079">
            <v>91</v>
          </cell>
          <cell r="AL2079">
            <v>61</v>
          </cell>
          <cell r="AM2079">
            <v>71</v>
          </cell>
          <cell r="AN2079">
            <v>58</v>
          </cell>
          <cell r="AO2079">
            <v>72</v>
          </cell>
          <cell r="AP2079">
            <v>61</v>
          </cell>
          <cell r="AQ2079">
            <v>80</v>
          </cell>
          <cell r="AR2079">
            <v>49</v>
          </cell>
          <cell r="AS2079">
            <v>90</v>
          </cell>
          <cell r="AT2079">
            <v>65</v>
          </cell>
          <cell r="AU2079">
            <v>73</v>
          </cell>
          <cell r="AV2079">
            <v>48</v>
          </cell>
          <cell r="AW2079">
            <v>76</v>
          </cell>
          <cell r="AX2079">
            <v>45</v>
          </cell>
          <cell r="AY2079">
            <v>66</v>
          </cell>
          <cell r="AZ2079">
            <v>39</v>
          </cell>
        </row>
        <row r="2080">
          <cell r="B2080">
            <v>36666</v>
          </cell>
          <cell r="C2080">
            <v>61</v>
          </cell>
          <cell r="D2080">
            <v>52</v>
          </cell>
          <cell r="E2080">
            <v>78</v>
          </cell>
          <cell r="F2080">
            <v>41</v>
          </cell>
          <cell r="G2080">
            <v>71</v>
          </cell>
          <cell r="H2080">
            <v>46</v>
          </cell>
          <cell r="I2080">
            <v>76</v>
          </cell>
          <cell r="J2080">
            <v>54</v>
          </cell>
          <cell r="K2080">
            <v>77</v>
          </cell>
          <cell r="L2080">
            <v>48</v>
          </cell>
          <cell r="M2080">
            <v>76</v>
          </cell>
          <cell r="N2080">
            <v>45</v>
          </cell>
          <cell r="O2080">
            <v>86</v>
          </cell>
          <cell r="P2080">
            <v>47</v>
          </cell>
          <cell r="Q2080">
            <v>79</v>
          </cell>
          <cell r="R2080">
            <v>49</v>
          </cell>
          <cell r="S2080">
            <v>75</v>
          </cell>
          <cell r="T2080">
            <v>41</v>
          </cell>
          <cell r="U2080">
            <v>75</v>
          </cell>
          <cell r="V2080">
            <v>39</v>
          </cell>
          <cell r="W2080">
            <v>74</v>
          </cell>
          <cell r="X2080">
            <v>42</v>
          </cell>
          <cell r="Y2080">
            <v>73</v>
          </cell>
          <cell r="Z2080">
            <v>47</v>
          </cell>
          <cell r="AA2080">
            <v>66</v>
          </cell>
          <cell r="AB2080">
            <v>42</v>
          </cell>
          <cell r="AC2080">
            <v>63</v>
          </cell>
          <cell r="AD2080">
            <v>42</v>
          </cell>
          <cell r="AE2080">
            <v>95</v>
          </cell>
          <cell r="AF2080">
            <v>57</v>
          </cell>
          <cell r="AG2080">
            <v>79</v>
          </cell>
          <cell r="AH2080">
            <v>53</v>
          </cell>
          <cell r="AI2080">
            <v>86</v>
          </cell>
          <cell r="AJ2080">
            <v>58</v>
          </cell>
          <cell r="AK2080">
            <v>96</v>
          </cell>
          <cell r="AL2080">
            <v>64</v>
          </cell>
          <cell r="AM2080">
            <v>70</v>
          </cell>
          <cell r="AN2080">
            <v>58</v>
          </cell>
          <cell r="AO2080">
            <v>70</v>
          </cell>
          <cell r="AP2080">
            <v>59</v>
          </cell>
          <cell r="AQ2080">
            <v>86</v>
          </cell>
          <cell r="AR2080">
            <v>46</v>
          </cell>
          <cell r="AS2080">
            <v>95</v>
          </cell>
          <cell r="AT2080">
            <v>67</v>
          </cell>
          <cell r="AU2080">
            <v>76</v>
          </cell>
          <cell r="AV2080">
            <v>48</v>
          </cell>
          <cell r="AW2080">
            <v>81</v>
          </cell>
          <cell r="AX2080">
            <v>53</v>
          </cell>
          <cell r="AY2080">
            <v>65</v>
          </cell>
          <cell r="AZ2080">
            <v>45</v>
          </cell>
        </row>
        <row r="2081">
          <cell r="B2081">
            <v>36667</v>
          </cell>
          <cell r="C2081">
            <v>67</v>
          </cell>
          <cell r="D2081">
            <v>53</v>
          </cell>
          <cell r="E2081">
            <v>81</v>
          </cell>
          <cell r="F2081">
            <v>53</v>
          </cell>
          <cell r="G2081">
            <v>76</v>
          </cell>
          <cell r="H2081">
            <v>53</v>
          </cell>
          <cell r="I2081">
            <v>80</v>
          </cell>
          <cell r="J2081">
            <v>53</v>
          </cell>
          <cell r="K2081">
            <v>78</v>
          </cell>
          <cell r="L2081">
            <v>47</v>
          </cell>
          <cell r="M2081">
            <v>80</v>
          </cell>
          <cell r="N2081">
            <v>46</v>
          </cell>
          <cell r="O2081">
            <v>92</v>
          </cell>
          <cell r="P2081">
            <v>51</v>
          </cell>
          <cell r="Q2081">
            <v>87</v>
          </cell>
          <cell r="R2081">
            <v>53</v>
          </cell>
          <cell r="S2081">
            <v>81</v>
          </cell>
          <cell r="T2081">
            <v>53</v>
          </cell>
          <cell r="U2081">
            <v>74</v>
          </cell>
          <cell r="V2081">
            <v>55</v>
          </cell>
          <cell r="W2081">
            <v>74</v>
          </cell>
          <cell r="X2081">
            <v>51</v>
          </cell>
          <cell r="Y2081">
            <v>78</v>
          </cell>
          <cell r="Z2081">
            <v>53</v>
          </cell>
          <cell r="AA2081">
            <v>75</v>
          </cell>
          <cell r="AB2081">
            <v>43</v>
          </cell>
          <cell r="AC2081">
            <v>73</v>
          </cell>
          <cell r="AD2081">
            <v>42</v>
          </cell>
          <cell r="AE2081">
            <v>95</v>
          </cell>
          <cell r="AF2081">
            <v>57</v>
          </cell>
          <cell r="AG2081">
            <v>92</v>
          </cell>
          <cell r="AH2081">
            <v>59</v>
          </cell>
          <cell r="AI2081">
            <v>76</v>
          </cell>
          <cell r="AJ2081">
            <v>61</v>
          </cell>
          <cell r="AK2081">
            <v>102</v>
          </cell>
          <cell r="AL2081">
            <v>66</v>
          </cell>
          <cell r="AM2081">
            <v>68</v>
          </cell>
          <cell r="AN2081">
            <v>59</v>
          </cell>
          <cell r="AO2081">
            <v>68</v>
          </cell>
          <cell r="AP2081">
            <v>58</v>
          </cell>
          <cell r="AQ2081">
            <v>90</v>
          </cell>
          <cell r="AR2081">
            <v>51</v>
          </cell>
          <cell r="AS2081">
            <v>99</v>
          </cell>
          <cell r="AT2081">
            <v>70</v>
          </cell>
          <cell r="AU2081">
            <v>79</v>
          </cell>
          <cell r="AV2081">
            <v>53</v>
          </cell>
          <cell r="AW2081">
            <v>82</v>
          </cell>
          <cell r="AX2081">
            <v>46</v>
          </cell>
          <cell r="AY2081">
            <v>75</v>
          </cell>
          <cell r="AZ2081">
            <v>44</v>
          </cell>
        </row>
        <row r="2082">
          <cell r="B2082">
            <v>36668</v>
          </cell>
          <cell r="C2082">
            <v>63</v>
          </cell>
          <cell r="D2082">
            <v>50</v>
          </cell>
          <cell r="E2082">
            <v>80</v>
          </cell>
          <cell r="F2082">
            <v>50</v>
          </cell>
          <cell r="G2082">
            <v>72</v>
          </cell>
          <cell r="H2082">
            <v>49</v>
          </cell>
          <cell r="I2082">
            <v>76</v>
          </cell>
          <cell r="J2082">
            <v>55</v>
          </cell>
          <cell r="K2082">
            <v>74</v>
          </cell>
          <cell r="L2082">
            <v>53</v>
          </cell>
          <cell r="M2082">
            <v>76</v>
          </cell>
          <cell r="N2082">
            <v>52</v>
          </cell>
          <cell r="O2082">
            <v>83</v>
          </cell>
          <cell r="P2082">
            <v>55</v>
          </cell>
          <cell r="Q2082">
            <v>84</v>
          </cell>
          <cell r="R2082">
            <v>58</v>
          </cell>
          <cell r="S2082">
            <v>83</v>
          </cell>
          <cell r="T2082">
            <v>50</v>
          </cell>
          <cell r="U2082">
            <v>77</v>
          </cell>
          <cell r="V2082">
            <v>56</v>
          </cell>
          <cell r="W2082">
            <v>77</v>
          </cell>
          <cell r="X2082">
            <v>55</v>
          </cell>
          <cell r="Y2082">
            <v>80</v>
          </cell>
          <cell r="Z2082">
            <v>61</v>
          </cell>
          <cell r="AA2082">
            <v>78</v>
          </cell>
          <cell r="AB2082">
            <v>47</v>
          </cell>
          <cell r="AC2082">
            <v>77</v>
          </cell>
          <cell r="AD2082">
            <v>52</v>
          </cell>
          <cell r="AE2082">
            <v>98</v>
          </cell>
          <cell r="AF2082">
            <v>63</v>
          </cell>
          <cell r="AG2082">
            <v>81</v>
          </cell>
          <cell r="AH2082">
            <v>58</v>
          </cell>
          <cell r="AI2082">
            <v>70</v>
          </cell>
          <cell r="AJ2082">
            <v>62</v>
          </cell>
          <cell r="AK2082">
            <v>103</v>
          </cell>
          <cell r="AL2082">
            <v>68</v>
          </cell>
          <cell r="AM2082">
            <v>69</v>
          </cell>
          <cell r="AN2082">
            <v>61</v>
          </cell>
          <cell r="AO2082">
            <v>65</v>
          </cell>
          <cell r="AP2082">
            <v>60</v>
          </cell>
          <cell r="AQ2082">
            <v>93</v>
          </cell>
          <cell r="AR2082">
            <v>56</v>
          </cell>
          <cell r="AS2082">
            <v>108</v>
          </cell>
          <cell r="AT2082">
            <v>72</v>
          </cell>
          <cell r="AU2082">
            <v>88</v>
          </cell>
          <cell r="AV2082">
            <v>57</v>
          </cell>
          <cell r="AW2082">
            <v>89</v>
          </cell>
          <cell r="AX2082">
            <v>53</v>
          </cell>
          <cell r="AY2082">
            <v>84</v>
          </cell>
          <cell r="AZ2082">
            <v>54</v>
          </cell>
        </row>
        <row r="2083">
          <cell r="B2083">
            <v>36669</v>
          </cell>
          <cell r="C2083">
            <v>63</v>
          </cell>
          <cell r="D2083">
            <v>50</v>
          </cell>
          <cell r="E2083">
            <v>77</v>
          </cell>
          <cell r="F2083">
            <v>48</v>
          </cell>
          <cell r="G2083">
            <v>69</v>
          </cell>
          <cell r="H2083">
            <v>47</v>
          </cell>
          <cell r="I2083">
            <v>70</v>
          </cell>
          <cell r="J2083">
            <v>52</v>
          </cell>
          <cell r="K2083">
            <v>68</v>
          </cell>
          <cell r="L2083">
            <v>51</v>
          </cell>
          <cell r="M2083">
            <v>70</v>
          </cell>
          <cell r="N2083">
            <v>53</v>
          </cell>
          <cell r="O2083">
            <v>88</v>
          </cell>
          <cell r="P2083">
            <v>54</v>
          </cell>
          <cell r="Q2083">
            <v>79</v>
          </cell>
          <cell r="R2083">
            <v>52</v>
          </cell>
          <cell r="S2083">
            <v>78</v>
          </cell>
          <cell r="T2083">
            <v>55</v>
          </cell>
          <cell r="U2083">
            <v>71</v>
          </cell>
          <cell r="V2083">
            <v>57</v>
          </cell>
          <cell r="W2083">
            <v>74</v>
          </cell>
          <cell r="X2083">
            <v>49</v>
          </cell>
          <cell r="Y2083">
            <v>80</v>
          </cell>
          <cell r="Z2083">
            <v>56</v>
          </cell>
          <cell r="AA2083">
            <v>80</v>
          </cell>
          <cell r="AB2083">
            <v>48</v>
          </cell>
          <cell r="AC2083">
            <v>82</v>
          </cell>
          <cell r="AD2083">
            <v>54</v>
          </cell>
          <cell r="AE2083">
            <v>96</v>
          </cell>
          <cell r="AF2083">
            <v>67</v>
          </cell>
          <cell r="AG2083">
            <v>88</v>
          </cell>
          <cell r="AH2083">
            <v>62</v>
          </cell>
          <cell r="AI2083">
            <v>69</v>
          </cell>
          <cell r="AJ2083">
            <v>61</v>
          </cell>
          <cell r="AK2083">
            <v>100</v>
          </cell>
          <cell r="AL2083">
            <v>71</v>
          </cell>
          <cell r="AM2083">
            <v>69</v>
          </cell>
          <cell r="AN2083">
            <v>61</v>
          </cell>
          <cell r="AO2083">
            <v>65</v>
          </cell>
          <cell r="AP2083">
            <v>60</v>
          </cell>
          <cell r="AQ2083">
            <v>90</v>
          </cell>
          <cell r="AR2083">
            <v>59</v>
          </cell>
          <cell r="AS2083">
            <v>107</v>
          </cell>
          <cell r="AT2083">
            <v>77</v>
          </cell>
          <cell r="AU2083">
            <v>84</v>
          </cell>
          <cell r="AV2083">
            <v>59</v>
          </cell>
          <cell r="AW2083">
            <v>94</v>
          </cell>
          <cell r="AX2083">
            <v>57</v>
          </cell>
          <cell r="AY2083">
            <v>89</v>
          </cell>
          <cell r="AZ2083">
            <v>57</v>
          </cell>
        </row>
        <row r="2084">
          <cell r="B2084">
            <v>36670</v>
          </cell>
          <cell r="C2084">
            <v>66</v>
          </cell>
          <cell r="D2084">
            <v>45</v>
          </cell>
          <cell r="E2084">
            <v>80</v>
          </cell>
          <cell r="F2084">
            <v>53</v>
          </cell>
          <cell r="G2084">
            <v>72</v>
          </cell>
          <cell r="H2084">
            <v>42</v>
          </cell>
          <cell r="I2084">
            <v>72</v>
          </cell>
          <cell r="J2084">
            <v>51</v>
          </cell>
          <cell r="K2084">
            <v>72</v>
          </cell>
          <cell r="L2084">
            <v>48</v>
          </cell>
          <cell r="M2084">
            <v>69</v>
          </cell>
          <cell r="N2084">
            <v>47</v>
          </cell>
          <cell r="O2084">
            <v>80</v>
          </cell>
          <cell r="P2084">
            <v>55</v>
          </cell>
          <cell r="Q2084">
            <v>82</v>
          </cell>
          <cell r="R2084">
            <v>51</v>
          </cell>
          <cell r="S2084">
            <v>80</v>
          </cell>
          <cell r="T2084">
            <v>51</v>
          </cell>
          <cell r="U2084">
            <v>73</v>
          </cell>
          <cell r="V2084">
            <v>48</v>
          </cell>
          <cell r="W2084">
            <v>74</v>
          </cell>
          <cell r="X2084">
            <v>35</v>
          </cell>
          <cell r="Y2084">
            <v>65</v>
          </cell>
          <cell r="Z2084">
            <v>54</v>
          </cell>
          <cell r="AA2084">
            <v>66</v>
          </cell>
          <cell r="AB2084">
            <v>48</v>
          </cell>
          <cell r="AC2084">
            <v>67</v>
          </cell>
          <cell r="AD2084">
            <v>49</v>
          </cell>
          <cell r="AE2084">
            <v>86</v>
          </cell>
          <cell r="AF2084">
            <v>61</v>
          </cell>
          <cell r="AG2084">
            <v>75</v>
          </cell>
          <cell r="AH2084">
            <v>54</v>
          </cell>
          <cell r="AI2084">
            <v>71</v>
          </cell>
          <cell r="AJ2084">
            <v>62</v>
          </cell>
          <cell r="AK2084">
            <v>93</v>
          </cell>
          <cell r="AL2084">
            <v>67</v>
          </cell>
          <cell r="AM2084">
            <v>69</v>
          </cell>
          <cell r="AN2084">
            <v>62</v>
          </cell>
          <cell r="AO2084">
            <v>67</v>
          </cell>
          <cell r="AP2084">
            <v>61</v>
          </cell>
          <cell r="AQ2084">
            <v>89</v>
          </cell>
          <cell r="AR2084">
            <v>62</v>
          </cell>
          <cell r="AS2084">
            <v>99</v>
          </cell>
          <cell r="AT2084">
            <v>81</v>
          </cell>
          <cell r="AU2084">
            <v>78</v>
          </cell>
          <cell r="AV2084">
            <v>62</v>
          </cell>
          <cell r="AW2084">
            <v>84</v>
          </cell>
          <cell r="AX2084">
            <v>59</v>
          </cell>
          <cell r="AY2084">
            <v>75</v>
          </cell>
          <cell r="AZ2084">
            <v>47</v>
          </cell>
        </row>
        <row r="2085">
          <cell r="B2085">
            <v>36671</v>
          </cell>
          <cell r="C2085">
            <v>62</v>
          </cell>
          <cell r="D2085">
            <v>43</v>
          </cell>
          <cell r="E2085">
            <v>74</v>
          </cell>
          <cell r="F2085">
            <v>50</v>
          </cell>
          <cell r="G2085">
            <v>68</v>
          </cell>
          <cell r="H2085">
            <v>43</v>
          </cell>
          <cell r="I2085">
            <v>64</v>
          </cell>
          <cell r="J2085">
            <v>48</v>
          </cell>
          <cell r="K2085">
            <v>65</v>
          </cell>
          <cell r="L2085">
            <v>46</v>
          </cell>
          <cell r="M2085">
            <v>67</v>
          </cell>
          <cell r="N2085">
            <v>44</v>
          </cell>
          <cell r="O2085">
            <v>76</v>
          </cell>
          <cell r="P2085">
            <v>50</v>
          </cell>
          <cell r="Q2085">
            <v>74</v>
          </cell>
          <cell r="R2085">
            <v>54</v>
          </cell>
          <cell r="S2085">
            <v>72</v>
          </cell>
          <cell r="T2085">
            <v>52</v>
          </cell>
          <cell r="U2085">
            <v>76</v>
          </cell>
          <cell r="V2085">
            <v>52</v>
          </cell>
          <cell r="W2085">
            <v>75</v>
          </cell>
          <cell r="X2085">
            <v>41</v>
          </cell>
          <cell r="Y2085">
            <v>76</v>
          </cell>
          <cell r="Z2085">
            <v>51</v>
          </cell>
          <cell r="AA2085">
            <v>73</v>
          </cell>
          <cell r="AB2085">
            <v>48</v>
          </cell>
          <cell r="AC2085">
            <v>74</v>
          </cell>
          <cell r="AD2085">
            <v>47</v>
          </cell>
          <cell r="AE2085">
            <v>81</v>
          </cell>
          <cell r="AF2085">
            <v>57</v>
          </cell>
          <cell r="AG2085">
            <v>65</v>
          </cell>
          <cell r="AH2085">
            <v>53</v>
          </cell>
          <cell r="AI2085">
            <v>68</v>
          </cell>
          <cell r="AJ2085">
            <v>60</v>
          </cell>
          <cell r="AK2085">
            <v>84</v>
          </cell>
          <cell r="AL2085">
            <v>60</v>
          </cell>
          <cell r="AM2085">
            <v>69</v>
          </cell>
          <cell r="AN2085">
            <v>60</v>
          </cell>
          <cell r="AO2085">
            <v>66</v>
          </cell>
          <cell r="AP2085">
            <v>61</v>
          </cell>
          <cell r="AQ2085">
            <v>82</v>
          </cell>
          <cell r="AR2085">
            <v>53</v>
          </cell>
          <cell r="AS2085">
            <v>96</v>
          </cell>
          <cell r="AT2085">
            <v>72</v>
          </cell>
          <cell r="AU2085">
            <v>79</v>
          </cell>
          <cell r="AV2085">
            <v>56</v>
          </cell>
          <cell r="AW2085">
            <v>84</v>
          </cell>
          <cell r="AX2085">
            <v>51</v>
          </cell>
          <cell r="AY2085">
            <v>76</v>
          </cell>
          <cell r="AZ2085">
            <v>48</v>
          </cell>
        </row>
        <row r="2086">
          <cell r="B2086">
            <v>36672</v>
          </cell>
          <cell r="C2086">
            <v>63</v>
          </cell>
          <cell r="D2086">
            <v>46</v>
          </cell>
          <cell r="E2086">
            <v>74</v>
          </cell>
          <cell r="F2086">
            <v>41</v>
          </cell>
          <cell r="G2086">
            <v>68</v>
          </cell>
          <cell r="H2086">
            <v>44</v>
          </cell>
          <cell r="I2086">
            <v>72</v>
          </cell>
          <cell r="J2086">
            <v>52</v>
          </cell>
          <cell r="K2086">
            <v>69</v>
          </cell>
          <cell r="L2086">
            <v>51</v>
          </cell>
          <cell r="M2086">
            <v>69</v>
          </cell>
          <cell r="N2086">
            <v>53</v>
          </cell>
          <cell r="O2086">
            <v>78</v>
          </cell>
          <cell r="P2086">
            <v>58</v>
          </cell>
          <cell r="Q2086">
            <v>76</v>
          </cell>
          <cell r="R2086">
            <v>49</v>
          </cell>
          <cell r="S2086">
            <v>72</v>
          </cell>
          <cell r="T2086">
            <v>51</v>
          </cell>
          <cell r="U2086">
            <v>68</v>
          </cell>
          <cell r="V2086">
            <v>50</v>
          </cell>
          <cell r="W2086">
            <v>70</v>
          </cell>
          <cell r="X2086">
            <v>44</v>
          </cell>
          <cell r="Y2086">
            <v>69</v>
          </cell>
          <cell r="Z2086">
            <v>49</v>
          </cell>
          <cell r="AA2086">
            <v>71</v>
          </cell>
          <cell r="AB2086">
            <v>44</v>
          </cell>
          <cell r="AC2086">
            <v>70</v>
          </cell>
          <cell r="AD2086">
            <v>46</v>
          </cell>
          <cell r="AE2086">
            <v>85</v>
          </cell>
          <cell r="AF2086">
            <v>56</v>
          </cell>
          <cell r="AG2086">
            <v>64</v>
          </cell>
          <cell r="AH2086">
            <v>53</v>
          </cell>
          <cell r="AI2086">
            <v>78</v>
          </cell>
          <cell r="AJ2086">
            <v>59</v>
          </cell>
          <cell r="AK2086">
            <v>89</v>
          </cell>
          <cell r="AL2086">
            <v>60</v>
          </cell>
          <cell r="AM2086">
            <v>71</v>
          </cell>
          <cell r="AN2086">
            <v>59</v>
          </cell>
          <cell r="AO2086">
            <v>70</v>
          </cell>
          <cell r="AP2086">
            <v>61</v>
          </cell>
          <cell r="AQ2086">
            <v>82</v>
          </cell>
          <cell r="AR2086">
            <v>49</v>
          </cell>
          <cell r="AS2086">
            <v>95</v>
          </cell>
          <cell r="AT2086">
            <v>70</v>
          </cell>
          <cell r="AU2086">
            <v>73</v>
          </cell>
          <cell r="AV2086">
            <v>55</v>
          </cell>
          <cell r="AW2086">
            <v>73</v>
          </cell>
          <cell r="AX2086">
            <v>49</v>
          </cell>
          <cell r="AY2086">
            <v>73</v>
          </cell>
          <cell r="AZ2086">
            <v>48</v>
          </cell>
        </row>
        <row r="2087">
          <cell r="B2087">
            <v>36673</v>
          </cell>
          <cell r="C2087">
            <v>63</v>
          </cell>
          <cell r="D2087">
            <v>50</v>
          </cell>
          <cell r="E2087">
            <v>75</v>
          </cell>
          <cell r="F2087">
            <v>48</v>
          </cell>
          <cell r="G2087">
            <v>68</v>
          </cell>
          <cell r="H2087">
            <v>45</v>
          </cell>
          <cell r="I2087">
            <v>68</v>
          </cell>
          <cell r="J2087">
            <v>54</v>
          </cell>
          <cell r="K2087">
            <v>67</v>
          </cell>
          <cell r="L2087">
            <v>50</v>
          </cell>
          <cell r="M2087">
            <v>67</v>
          </cell>
          <cell r="N2087">
            <v>46</v>
          </cell>
          <cell r="O2087">
            <v>71</v>
          </cell>
          <cell r="P2087">
            <v>58</v>
          </cell>
          <cell r="Q2087">
            <v>81</v>
          </cell>
          <cell r="R2087">
            <v>58</v>
          </cell>
          <cell r="S2087">
            <v>84</v>
          </cell>
          <cell r="T2087">
            <v>38</v>
          </cell>
          <cell r="U2087">
            <v>78</v>
          </cell>
          <cell r="V2087">
            <v>43</v>
          </cell>
          <cell r="W2087">
            <v>78</v>
          </cell>
          <cell r="X2087">
            <v>43</v>
          </cell>
          <cell r="Y2087">
            <v>79</v>
          </cell>
          <cell r="Z2087">
            <v>48</v>
          </cell>
          <cell r="AA2087">
            <v>76</v>
          </cell>
          <cell r="AB2087">
            <v>40</v>
          </cell>
          <cell r="AC2087">
            <v>75</v>
          </cell>
          <cell r="AD2087">
            <v>41</v>
          </cell>
          <cell r="AE2087">
            <v>87</v>
          </cell>
          <cell r="AF2087">
            <v>56</v>
          </cell>
          <cell r="AG2087">
            <v>68</v>
          </cell>
          <cell r="AH2087">
            <v>54</v>
          </cell>
          <cell r="AI2087">
            <v>85</v>
          </cell>
          <cell r="AJ2087">
            <v>62</v>
          </cell>
          <cell r="AK2087">
            <v>93</v>
          </cell>
          <cell r="AL2087">
            <v>62</v>
          </cell>
          <cell r="AM2087">
            <v>80</v>
          </cell>
          <cell r="AN2087">
            <v>61</v>
          </cell>
          <cell r="AO2087">
            <v>72</v>
          </cell>
          <cell r="AP2087">
            <v>62</v>
          </cell>
          <cell r="AQ2087">
            <v>87</v>
          </cell>
          <cell r="AR2087">
            <v>51</v>
          </cell>
          <cell r="AS2087">
            <v>104</v>
          </cell>
          <cell r="AT2087">
            <v>73</v>
          </cell>
          <cell r="AU2087">
            <v>86</v>
          </cell>
          <cell r="AV2087">
            <v>54</v>
          </cell>
          <cell r="AW2087">
            <v>84</v>
          </cell>
          <cell r="AX2087">
            <v>46</v>
          </cell>
          <cell r="AY2087">
            <v>76</v>
          </cell>
          <cell r="AZ2087">
            <v>43</v>
          </cell>
        </row>
        <row r="2088">
          <cell r="B2088">
            <v>36674</v>
          </cell>
          <cell r="C2088">
            <v>61</v>
          </cell>
          <cell r="D2088">
            <v>49</v>
          </cell>
          <cell r="E2088">
            <v>69</v>
          </cell>
          <cell r="F2088">
            <v>39</v>
          </cell>
          <cell r="G2088">
            <v>64</v>
          </cell>
          <cell r="H2088">
            <v>39</v>
          </cell>
          <cell r="I2088">
            <v>63</v>
          </cell>
          <cell r="J2088">
            <v>52</v>
          </cell>
          <cell r="K2088">
            <v>64</v>
          </cell>
          <cell r="L2088">
            <v>52</v>
          </cell>
          <cell r="M2088">
            <v>64</v>
          </cell>
          <cell r="N2088">
            <v>46</v>
          </cell>
          <cell r="O2088">
            <v>72</v>
          </cell>
          <cell r="P2088">
            <v>54</v>
          </cell>
          <cell r="Q2088">
            <v>75</v>
          </cell>
          <cell r="R2088">
            <v>56</v>
          </cell>
          <cell r="S2088">
            <v>78</v>
          </cell>
          <cell r="T2088">
            <v>51</v>
          </cell>
          <cell r="U2088">
            <v>71</v>
          </cell>
          <cell r="V2088">
            <v>49</v>
          </cell>
          <cell r="W2088">
            <v>71</v>
          </cell>
          <cell r="X2088">
            <v>44</v>
          </cell>
          <cell r="Y2088">
            <v>67</v>
          </cell>
          <cell r="Z2088">
            <v>51</v>
          </cell>
          <cell r="AA2088">
            <v>87</v>
          </cell>
          <cell r="AB2088">
            <v>53</v>
          </cell>
          <cell r="AC2088">
            <v>88</v>
          </cell>
          <cell r="AD2088">
            <v>50</v>
          </cell>
          <cell r="AE2088">
            <v>88</v>
          </cell>
          <cell r="AF2088">
            <v>58</v>
          </cell>
          <cell r="AG2088">
            <v>68</v>
          </cell>
          <cell r="AH2088">
            <v>53</v>
          </cell>
          <cell r="AI2088">
            <v>87</v>
          </cell>
          <cell r="AJ2088">
            <v>65</v>
          </cell>
          <cell r="AK2088">
            <v>96</v>
          </cell>
          <cell r="AL2088">
            <v>64</v>
          </cell>
          <cell r="AM2088">
            <v>76</v>
          </cell>
          <cell r="AN2088">
            <v>63</v>
          </cell>
          <cell r="AO2088">
            <v>76</v>
          </cell>
          <cell r="AP2088">
            <v>61</v>
          </cell>
          <cell r="AQ2088">
            <v>85</v>
          </cell>
          <cell r="AR2088">
            <v>54</v>
          </cell>
          <cell r="AS2088">
            <v>108</v>
          </cell>
          <cell r="AT2088">
            <v>85</v>
          </cell>
          <cell r="AU2088">
            <v>87</v>
          </cell>
          <cell r="AV2088">
            <v>62</v>
          </cell>
          <cell r="AW2088">
            <v>96</v>
          </cell>
          <cell r="AX2088">
            <v>57</v>
          </cell>
          <cell r="AY2088">
            <v>89</v>
          </cell>
          <cell r="AZ2088">
            <v>51</v>
          </cell>
        </row>
        <row r="2089">
          <cell r="B2089">
            <v>36675</v>
          </cell>
          <cell r="C2089">
            <v>60</v>
          </cell>
          <cell r="D2089">
            <v>49</v>
          </cell>
          <cell r="E2089">
            <v>72</v>
          </cell>
          <cell r="F2089">
            <v>36</v>
          </cell>
          <cell r="G2089">
            <v>67</v>
          </cell>
          <cell r="H2089">
            <v>39</v>
          </cell>
          <cell r="I2089">
            <v>64</v>
          </cell>
          <cell r="J2089">
            <v>50</v>
          </cell>
          <cell r="K2089">
            <v>63</v>
          </cell>
          <cell r="L2089">
            <v>49</v>
          </cell>
          <cell r="M2089">
            <v>64</v>
          </cell>
          <cell r="N2089">
            <v>47</v>
          </cell>
          <cell r="O2089">
            <v>69</v>
          </cell>
          <cell r="P2089">
            <v>50</v>
          </cell>
          <cell r="Q2089">
            <v>73</v>
          </cell>
          <cell r="R2089">
            <v>47</v>
          </cell>
          <cell r="S2089">
            <v>77</v>
          </cell>
          <cell r="T2089">
            <v>50</v>
          </cell>
          <cell r="U2089">
            <v>59</v>
          </cell>
          <cell r="V2089">
            <v>45</v>
          </cell>
          <cell r="W2089">
            <v>61</v>
          </cell>
          <cell r="X2089">
            <v>45</v>
          </cell>
          <cell r="Y2089">
            <v>59</v>
          </cell>
          <cell r="Z2089">
            <v>46</v>
          </cell>
          <cell r="AA2089">
            <v>82</v>
          </cell>
          <cell r="AB2089">
            <v>45</v>
          </cell>
          <cell r="AC2089">
            <v>91</v>
          </cell>
          <cell r="AD2089">
            <v>57</v>
          </cell>
          <cell r="AE2089">
            <v>81</v>
          </cell>
          <cell r="AF2089">
            <v>53</v>
          </cell>
          <cell r="AG2089">
            <v>63</v>
          </cell>
          <cell r="AH2089">
            <v>51</v>
          </cell>
          <cell r="AI2089">
            <v>73</v>
          </cell>
          <cell r="AJ2089">
            <v>64</v>
          </cell>
          <cell r="AK2089">
            <v>91</v>
          </cell>
          <cell r="AL2089">
            <v>63</v>
          </cell>
          <cell r="AM2089">
            <v>73</v>
          </cell>
          <cell r="AN2089">
            <v>63</v>
          </cell>
          <cell r="AO2089">
            <v>67</v>
          </cell>
          <cell r="AP2089">
            <v>61</v>
          </cell>
          <cell r="AQ2089">
            <v>81</v>
          </cell>
          <cell r="AR2089">
            <v>54</v>
          </cell>
          <cell r="AS2089">
            <v>107</v>
          </cell>
          <cell r="AT2089">
            <v>83</v>
          </cell>
          <cell r="AU2089">
            <v>86</v>
          </cell>
          <cell r="AV2089">
            <v>57</v>
          </cell>
          <cell r="AW2089">
            <v>101</v>
          </cell>
          <cell r="AX2089">
            <v>62</v>
          </cell>
          <cell r="AY2089">
            <v>92</v>
          </cell>
          <cell r="AZ2089">
            <v>53</v>
          </cell>
        </row>
        <row r="2090">
          <cell r="B2090">
            <v>36676</v>
          </cell>
          <cell r="C2090">
            <v>52</v>
          </cell>
          <cell r="D2090">
            <v>48</v>
          </cell>
          <cell r="E2090">
            <v>61</v>
          </cell>
          <cell r="F2090">
            <v>49</v>
          </cell>
          <cell r="G2090">
            <v>67</v>
          </cell>
          <cell r="H2090">
            <v>41</v>
          </cell>
          <cell r="I2090">
            <v>59</v>
          </cell>
          <cell r="J2090">
            <v>49</v>
          </cell>
          <cell r="K2090">
            <v>60</v>
          </cell>
          <cell r="L2090">
            <v>46</v>
          </cell>
          <cell r="M2090">
            <v>60</v>
          </cell>
          <cell r="N2090">
            <v>42</v>
          </cell>
          <cell r="O2090">
            <v>61</v>
          </cell>
          <cell r="P2090">
            <v>46</v>
          </cell>
          <cell r="Q2090">
            <v>71</v>
          </cell>
          <cell r="R2090">
            <v>43</v>
          </cell>
          <cell r="S2090">
            <v>79</v>
          </cell>
          <cell r="T2090">
            <v>38</v>
          </cell>
          <cell r="U2090">
            <v>63</v>
          </cell>
          <cell r="V2090">
            <v>46</v>
          </cell>
          <cell r="W2090">
            <v>58</v>
          </cell>
          <cell r="X2090">
            <v>37</v>
          </cell>
          <cell r="Y2090">
            <v>55</v>
          </cell>
          <cell r="Z2090">
            <v>44</v>
          </cell>
          <cell r="AA2090">
            <v>64</v>
          </cell>
          <cell r="AB2090">
            <v>47</v>
          </cell>
          <cell r="AC2090">
            <v>64</v>
          </cell>
          <cell r="AD2090">
            <v>47</v>
          </cell>
          <cell r="AE2090">
            <v>80</v>
          </cell>
          <cell r="AF2090">
            <v>51</v>
          </cell>
          <cell r="AG2090">
            <v>65</v>
          </cell>
          <cell r="AH2090">
            <v>50</v>
          </cell>
          <cell r="AI2090">
            <v>73</v>
          </cell>
          <cell r="AJ2090">
            <v>62</v>
          </cell>
          <cell r="AK2090">
            <v>87</v>
          </cell>
          <cell r="AL2090">
            <v>57</v>
          </cell>
          <cell r="AM2090">
            <v>72</v>
          </cell>
          <cell r="AN2090">
            <v>61</v>
          </cell>
          <cell r="AO2090">
            <v>67</v>
          </cell>
          <cell r="AP2090">
            <v>62</v>
          </cell>
          <cell r="AQ2090">
            <v>80</v>
          </cell>
          <cell r="AR2090">
            <v>44</v>
          </cell>
          <cell r="AS2090">
            <v>103</v>
          </cell>
          <cell r="AT2090">
            <v>82</v>
          </cell>
          <cell r="AU2090">
            <v>82</v>
          </cell>
          <cell r="AV2090">
            <v>55</v>
          </cell>
          <cell r="AW2090">
            <v>99</v>
          </cell>
          <cell r="AX2090">
            <v>67</v>
          </cell>
          <cell r="AY2090">
            <v>77</v>
          </cell>
          <cell r="AZ2090">
            <v>52</v>
          </cell>
        </row>
        <row r="2091">
          <cell r="B2091">
            <v>36677</v>
          </cell>
          <cell r="C2091">
            <v>57</v>
          </cell>
          <cell r="D2091">
            <v>49</v>
          </cell>
          <cell r="E2091">
            <v>64</v>
          </cell>
          <cell r="F2091">
            <v>46</v>
          </cell>
          <cell r="G2091">
            <v>58</v>
          </cell>
          <cell r="H2091">
            <v>39</v>
          </cell>
          <cell r="I2091">
            <v>58</v>
          </cell>
          <cell r="J2091">
            <v>49</v>
          </cell>
          <cell r="K2091">
            <v>62</v>
          </cell>
          <cell r="L2091">
            <v>47</v>
          </cell>
          <cell r="M2091">
            <v>64</v>
          </cell>
          <cell r="N2091">
            <v>44</v>
          </cell>
          <cell r="O2091">
            <v>73</v>
          </cell>
          <cell r="P2091">
            <v>36</v>
          </cell>
          <cell r="Q2091">
            <v>64</v>
          </cell>
          <cell r="R2091">
            <v>37</v>
          </cell>
          <cell r="S2091">
            <v>63</v>
          </cell>
          <cell r="T2091">
            <v>39</v>
          </cell>
          <cell r="U2091">
            <v>46</v>
          </cell>
          <cell r="V2091">
            <v>33</v>
          </cell>
          <cell r="W2091">
            <v>46</v>
          </cell>
          <cell r="X2091">
            <v>32</v>
          </cell>
          <cell r="Y2091">
            <v>61</v>
          </cell>
          <cell r="Z2091">
            <v>40</v>
          </cell>
          <cell r="AA2091">
            <v>77</v>
          </cell>
          <cell r="AB2091">
            <v>39</v>
          </cell>
          <cell r="AC2091">
            <v>71</v>
          </cell>
          <cell r="AD2091">
            <v>48</v>
          </cell>
          <cell r="AE2091">
            <v>83</v>
          </cell>
          <cell r="AF2091">
            <v>54</v>
          </cell>
          <cell r="AG2091">
            <v>74</v>
          </cell>
          <cell r="AH2091">
            <v>49</v>
          </cell>
          <cell r="AI2091">
            <v>75</v>
          </cell>
          <cell r="AJ2091">
            <v>64</v>
          </cell>
          <cell r="AK2091">
            <v>86</v>
          </cell>
          <cell r="AL2091">
            <v>57</v>
          </cell>
          <cell r="AM2091">
            <v>72</v>
          </cell>
          <cell r="AN2091">
            <v>62</v>
          </cell>
          <cell r="AO2091">
            <v>68</v>
          </cell>
          <cell r="AP2091">
            <v>62</v>
          </cell>
          <cell r="AQ2091">
            <v>72</v>
          </cell>
          <cell r="AR2091">
            <v>43</v>
          </cell>
          <cell r="AS2091">
            <v>101</v>
          </cell>
          <cell r="AT2091">
            <v>73</v>
          </cell>
          <cell r="AU2091">
            <v>69</v>
          </cell>
          <cell r="AV2091">
            <v>48</v>
          </cell>
          <cell r="AW2091">
            <v>96</v>
          </cell>
          <cell r="AX2091">
            <v>65</v>
          </cell>
          <cell r="AY2091">
            <v>83</v>
          </cell>
          <cell r="AZ2091">
            <v>53</v>
          </cell>
        </row>
        <row r="2092">
          <cell r="B2092">
            <v>36678</v>
          </cell>
          <cell r="C2092">
            <v>68</v>
          </cell>
          <cell r="D2092">
            <v>48</v>
          </cell>
          <cell r="E2092">
            <v>71</v>
          </cell>
          <cell r="F2092">
            <v>41</v>
          </cell>
          <cell r="G2092">
            <v>67</v>
          </cell>
          <cell r="H2092">
            <v>40</v>
          </cell>
          <cell r="I2092">
            <v>78</v>
          </cell>
          <cell r="J2092">
            <v>43</v>
          </cell>
          <cell r="K2092">
            <v>78</v>
          </cell>
          <cell r="L2092">
            <v>42</v>
          </cell>
          <cell r="M2092">
            <v>75</v>
          </cell>
          <cell r="N2092">
            <v>44</v>
          </cell>
          <cell r="O2092">
            <v>86</v>
          </cell>
          <cell r="P2092">
            <v>42</v>
          </cell>
          <cell r="Q2092">
            <v>78</v>
          </cell>
          <cell r="R2092">
            <v>38</v>
          </cell>
          <cell r="S2092">
            <v>74</v>
          </cell>
          <cell r="T2092">
            <v>33</v>
          </cell>
          <cell r="U2092">
            <v>60</v>
          </cell>
          <cell r="V2092">
            <v>33</v>
          </cell>
          <cell r="W2092">
            <v>56</v>
          </cell>
          <cell r="X2092">
            <v>34</v>
          </cell>
          <cell r="Y2092">
            <v>62</v>
          </cell>
          <cell r="Z2092">
            <v>37</v>
          </cell>
          <cell r="AA2092">
            <v>68</v>
          </cell>
          <cell r="AB2092">
            <v>33</v>
          </cell>
          <cell r="AC2092">
            <v>65</v>
          </cell>
          <cell r="AD2092">
            <v>38</v>
          </cell>
          <cell r="AE2092">
            <v>89</v>
          </cell>
          <cell r="AF2092">
            <v>51</v>
          </cell>
          <cell r="AG2092">
            <v>77</v>
          </cell>
          <cell r="AH2092">
            <v>51</v>
          </cell>
          <cell r="AI2092">
            <v>80</v>
          </cell>
          <cell r="AJ2092">
            <v>64</v>
          </cell>
          <cell r="AK2092">
            <v>92</v>
          </cell>
          <cell r="AL2092">
            <v>57</v>
          </cell>
          <cell r="AM2092">
            <v>73</v>
          </cell>
          <cell r="AN2092">
            <v>62</v>
          </cell>
          <cell r="AO2092">
            <v>71</v>
          </cell>
          <cell r="AP2092">
            <v>63</v>
          </cell>
          <cell r="AQ2092">
            <v>85</v>
          </cell>
          <cell r="AR2092">
            <v>43</v>
          </cell>
          <cell r="AS2092">
            <v>98</v>
          </cell>
          <cell r="AT2092">
            <v>76</v>
          </cell>
          <cell r="AU2092">
            <v>74</v>
          </cell>
          <cell r="AV2092">
            <v>44</v>
          </cell>
          <cell r="AW2092">
            <v>91</v>
          </cell>
          <cell r="AX2092">
            <v>53</v>
          </cell>
          <cell r="AY2092">
            <v>70</v>
          </cell>
          <cell r="AZ2092">
            <v>43</v>
          </cell>
        </row>
        <row r="2093">
          <cell r="B2093">
            <v>36679</v>
          </cell>
          <cell r="C2093">
            <v>79</v>
          </cell>
          <cell r="D2093">
            <v>48</v>
          </cell>
          <cell r="E2093">
            <v>81</v>
          </cell>
          <cell r="F2093">
            <v>41</v>
          </cell>
          <cell r="G2093">
            <v>73</v>
          </cell>
          <cell r="H2093">
            <v>40</v>
          </cell>
          <cell r="I2093">
            <v>85</v>
          </cell>
          <cell r="J2093">
            <v>49</v>
          </cell>
          <cell r="K2093">
            <v>84</v>
          </cell>
          <cell r="L2093">
            <v>45</v>
          </cell>
          <cell r="M2093">
            <v>82</v>
          </cell>
          <cell r="N2093">
            <v>39</v>
          </cell>
          <cell r="O2093">
            <v>91</v>
          </cell>
          <cell r="P2093">
            <v>48</v>
          </cell>
          <cell r="Q2093">
            <v>87</v>
          </cell>
          <cell r="R2093">
            <v>53</v>
          </cell>
          <cell r="S2093">
            <v>85</v>
          </cell>
          <cell r="T2093">
            <v>43</v>
          </cell>
          <cell r="U2093">
            <v>76</v>
          </cell>
          <cell r="V2093">
            <v>50</v>
          </cell>
          <cell r="W2093">
            <v>65</v>
          </cell>
          <cell r="X2093">
            <v>42</v>
          </cell>
          <cell r="Y2093">
            <v>83</v>
          </cell>
          <cell r="Z2093">
            <v>51</v>
          </cell>
          <cell r="AA2093">
            <v>87</v>
          </cell>
          <cell r="AB2093">
            <v>50</v>
          </cell>
          <cell r="AC2093">
            <v>86</v>
          </cell>
          <cell r="AD2093">
            <v>50</v>
          </cell>
          <cell r="AE2093">
            <v>88</v>
          </cell>
          <cell r="AF2093">
            <v>50</v>
          </cell>
          <cell r="AG2093">
            <v>62</v>
          </cell>
          <cell r="AH2093">
            <v>51</v>
          </cell>
          <cell r="AI2093">
            <v>85</v>
          </cell>
          <cell r="AJ2093">
            <v>60</v>
          </cell>
          <cell r="AK2093">
            <v>95</v>
          </cell>
          <cell r="AL2093">
            <v>61</v>
          </cell>
          <cell r="AM2093">
            <v>72</v>
          </cell>
          <cell r="AN2093">
            <v>59</v>
          </cell>
          <cell r="AO2093">
            <v>73</v>
          </cell>
          <cell r="AP2093">
            <v>62</v>
          </cell>
          <cell r="AQ2093">
            <v>92</v>
          </cell>
          <cell r="AR2093">
            <v>48</v>
          </cell>
          <cell r="AS2093">
            <v>100</v>
          </cell>
          <cell r="AT2093">
            <v>70</v>
          </cell>
          <cell r="AU2093">
            <v>88</v>
          </cell>
          <cell r="AV2093">
            <v>60</v>
          </cell>
          <cell r="AW2093">
            <v>94</v>
          </cell>
          <cell r="AX2093">
            <v>55</v>
          </cell>
          <cell r="AY2093">
            <v>89</v>
          </cell>
          <cell r="AZ2093">
            <v>52</v>
          </cell>
        </row>
        <row r="2094">
          <cell r="B2094">
            <v>36680</v>
          </cell>
          <cell r="C2094">
            <v>79</v>
          </cell>
          <cell r="D2094">
            <v>48</v>
          </cell>
          <cell r="E2094">
            <v>81</v>
          </cell>
          <cell r="F2094">
            <v>41</v>
          </cell>
          <cell r="G2094">
            <v>73</v>
          </cell>
          <cell r="H2094">
            <v>40</v>
          </cell>
          <cell r="I2094">
            <v>85</v>
          </cell>
          <cell r="J2094">
            <v>49</v>
          </cell>
          <cell r="K2094">
            <v>84</v>
          </cell>
          <cell r="L2094">
            <v>45</v>
          </cell>
          <cell r="M2094">
            <v>82</v>
          </cell>
          <cell r="N2094">
            <v>39</v>
          </cell>
          <cell r="O2094">
            <v>91</v>
          </cell>
          <cell r="P2094">
            <v>48</v>
          </cell>
          <cell r="Q2094">
            <v>87</v>
          </cell>
          <cell r="R2094">
            <v>53</v>
          </cell>
          <cell r="S2094">
            <v>85</v>
          </cell>
          <cell r="T2094">
            <v>43</v>
          </cell>
          <cell r="U2094">
            <v>76</v>
          </cell>
          <cell r="V2094">
            <v>50</v>
          </cell>
          <cell r="W2094">
            <v>65</v>
          </cell>
          <cell r="X2094">
            <v>42</v>
          </cell>
          <cell r="Y2094">
            <v>83</v>
          </cell>
          <cell r="Z2094">
            <v>51</v>
          </cell>
          <cell r="AA2094">
            <v>87</v>
          </cell>
          <cell r="AB2094">
            <v>50</v>
          </cell>
          <cell r="AC2094">
            <v>86</v>
          </cell>
          <cell r="AD2094">
            <v>50</v>
          </cell>
          <cell r="AE2094">
            <v>88</v>
          </cell>
          <cell r="AF2094">
            <v>50</v>
          </cell>
          <cell r="AG2094">
            <v>62</v>
          </cell>
          <cell r="AH2094">
            <v>51</v>
          </cell>
          <cell r="AI2094">
            <v>85</v>
          </cell>
          <cell r="AJ2094">
            <v>60</v>
          </cell>
          <cell r="AK2094">
            <v>95</v>
          </cell>
          <cell r="AL2094">
            <v>61</v>
          </cell>
          <cell r="AM2094">
            <v>72</v>
          </cell>
          <cell r="AN2094">
            <v>59</v>
          </cell>
          <cell r="AO2094">
            <v>73</v>
          </cell>
          <cell r="AP2094">
            <v>62</v>
          </cell>
          <cell r="AQ2094">
            <v>92</v>
          </cell>
          <cell r="AR2094">
            <v>48</v>
          </cell>
          <cell r="AS2094">
            <v>100</v>
          </cell>
          <cell r="AT2094">
            <v>70</v>
          </cell>
          <cell r="AU2094">
            <v>88</v>
          </cell>
          <cell r="AV2094">
            <v>60</v>
          </cell>
          <cell r="AW2094">
            <v>94</v>
          </cell>
          <cell r="AX2094">
            <v>55</v>
          </cell>
          <cell r="AY2094">
            <v>89</v>
          </cell>
          <cell r="AZ2094">
            <v>52</v>
          </cell>
        </row>
        <row r="2095">
          <cell r="B2095">
            <v>36681</v>
          </cell>
          <cell r="C2095">
            <v>83</v>
          </cell>
          <cell r="D2095">
            <v>54</v>
          </cell>
          <cell r="E2095">
            <v>87</v>
          </cell>
          <cell r="F2095">
            <v>49</v>
          </cell>
          <cell r="G2095">
            <v>82</v>
          </cell>
          <cell r="H2095">
            <v>52</v>
          </cell>
          <cell r="I2095">
            <v>87</v>
          </cell>
          <cell r="J2095">
            <v>57</v>
          </cell>
          <cell r="K2095">
            <v>82</v>
          </cell>
          <cell r="L2095">
            <v>50</v>
          </cell>
          <cell r="M2095">
            <v>82</v>
          </cell>
          <cell r="N2095">
            <v>49</v>
          </cell>
          <cell r="O2095">
            <v>92</v>
          </cell>
          <cell r="P2095">
            <v>53</v>
          </cell>
          <cell r="Q2095">
            <v>95</v>
          </cell>
          <cell r="R2095">
            <v>57</v>
          </cell>
          <cell r="S2095">
            <v>86</v>
          </cell>
          <cell r="T2095">
            <v>41</v>
          </cell>
          <cell r="U2095">
            <v>80</v>
          </cell>
          <cell r="V2095">
            <v>44</v>
          </cell>
          <cell r="W2095">
            <v>76</v>
          </cell>
          <cell r="X2095">
            <v>39</v>
          </cell>
          <cell r="Y2095">
            <v>73</v>
          </cell>
          <cell r="Z2095">
            <v>46</v>
          </cell>
          <cell r="AA2095">
            <v>74</v>
          </cell>
          <cell r="AB2095">
            <v>48</v>
          </cell>
          <cell r="AC2095">
            <v>70</v>
          </cell>
          <cell r="AD2095">
            <v>48</v>
          </cell>
          <cell r="AE2095">
            <v>86</v>
          </cell>
          <cell r="AF2095">
            <v>53</v>
          </cell>
          <cell r="AG2095">
            <v>63</v>
          </cell>
          <cell r="AH2095">
            <v>50</v>
          </cell>
          <cell r="AI2095">
            <v>84</v>
          </cell>
          <cell r="AJ2095">
            <v>60</v>
          </cell>
          <cell r="AK2095">
            <v>99</v>
          </cell>
          <cell r="AL2095">
            <v>62</v>
          </cell>
          <cell r="AM2095">
            <v>73</v>
          </cell>
          <cell r="AN2095">
            <v>61</v>
          </cell>
          <cell r="AO2095">
            <v>73</v>
          </cell>
          <cell r="AP2095">
            <v>62</v>
          </cell>
          <cell r="AQ2095">
            <v>92</v>
          </cell>
          <cell r="AR2095">
            <v>53</v>
          </cell>
          <cell r="AS2095">
            <v>105</v>
          </cell>
          <cell r="AT2095">
            <v>72</v>
          </cell>
          <cell r="AU2095">
            <v>90</v>
          </cell>
          <cell r="AV2095">
            <v>55</v>
          </cell>
          <cell r="AW2095">
            <v>95</v>
          </cell>
          <cell r="AX2095">
            <v>60</v>
          </cell>
          <cell r="AY2095">
            <v>74</v>
          </cell>
          <cell r="AZ2095">
            <v>50</v>
          </cell>
        </row>
        <row r="2096">
          <cell r="B2096">
            <v>36682</v>
          </cell>
          <cell r="C2096">
            <v>66</v>
          </cell>
          <cell r="D2096">
            <v>54</v>
          </cell>
          <cell r="E2096">
            <v>78</v>
          </cell>
          <cell r="F2096">
            <v>55</v>
          </cell>
          <cell r="G2096">
            <v>80</v>
          </cell>
          <cell r="H2096">
            <v>56</v>
          </cell>
          <cell r="I2096">
            <v>70</v>
          </cell>
          <cell r="J2096">
            <v>56</v>
          </cell>
          <cell r="K2096">
            <v>70</v>
          </cell>
          <cell r="L2096">
            <v>50</v>
          </cell>
          <cell r="M2096">
            <v>68</v>
          </cell>
          <cell r="N2096">
            <v>50</v>
          </cell>
          <cell r="O2096">
            <v>76</v>
          </cell>
          <cell r="P2096">
            <v>50</v>
          </cell>
          <cell r="Q2096">
            <v>91</v>
          </cell>
          <cell r="R2096">
            <v>66</v>
          </cell>
          <cell r="S2096">
            <v>90</v>
          </cell>
          <cell r="T2096">
            <v>41</v>
          </cell>
          <cell r="U2096">
            <v>90</v>
          </cell>
          <cell r="V2096">
            <v>51</v>
          </cell>
          <cell r="W2096">
            <v>89</v>
          </cell>
          <cell r="X2096">
            <v>47</v>
          </cell>
          <cell r="Y2096">
            <v>89</v>
          </cell>
          <cell r="Z2096">
            <v>48</v>
          </cell>
          <cell r="AA2096">
            <v>74</v>
          </cell>
          <cell r="AB2096">
            <v>48</v>
          </cell>
          <cell r="AC2096">
            <v>76</v>
          </cell>
          <cell r="AD2096">
            <v>43</v>
          </cell>
          <cell r="AE2096">
            <v>81</v>
          </cell>
          <cell r="AF2096">
            <v>51</v>
          </cell>
          <cell r="AG2096">
            <v>68</v>
          </cell>
          <cell r="AH2096">
            <v>56</v>
          </cell>
          <cell r="AI2096">
            <v>82</v>
          </cell>
          <cell r="AJ2096">
            <v>61</v>
          </cell>
          <cell r="AK2096">
            <v>85</v>
          </cell>
          <cell r="AL2096">
            <v>56</v>
          </cell>
          <cell r="AM2096">
            <v>72</v>
          </cell>
          <cell r="AN2096">
            <v>60</v>
          </cell>
          <cell r="AO2096">
            <v>73</v>
          </cell>
          <cell r="AP2096">
            <v>63</v>
          </cell>
          <cell r="AQ2096">
            <v>82</v>
          </cell>
          <cell r="AR2096">
            <v>61</v>
          </cell>
          <cell r="AS2096">
            <v>101</v>
          </cell>
          <cell r="AT2096">
            <v>80</v>
          </cell>
          <cell r="AU2096">
            <v>98</v>
          </cell>
          <cell r="AV2096">
            <v>60</v>
          </cell>
          <cell r="AW2096">
            <v>95</v>
          </cell>
          <cell r="AX2096">
            <v>62</v>
          </cell>
          <cell r="AY2096">
            <v>83</v>
          </cell>
          <cell r="AZ2096">
            <v>45</v>
          </cell>
        </row>
        <row r="2097">
          <cell r="B2097">
            <v>36683</v>
          </cell>
          <cell r="C2097">
            <v>62</v>
          </cell>
          <cell r="D2097">
            <v>52</v>
          </cell>
          <cell r="E2097">
            <v>73</v>
          </cell>
          <cell r="F2097">
            <v>48</v>
          </cell>
          <cell r="G2097">
            <v>71</v>
          </cell>
          <cell r="H2097">
            <v>49</v>
          </cell>
          <cell r="I2097">
            <v>67</v>
          </cell>
          <cell r="J2097">
            <v>56</v>
          </cell>
          <cell r="K2097">
            <v>65</v>
          </cell>
          <cell r="L2097">
            <v>53</v>
          </cell>
          <cell r="M2097">
            <v>66</v>
          </cell>
          <cell r="N2097">
            <v>51</v>
          </cell>
          <cell r="O2097">
            <v>78</v>
          </cell>
          <cell r="P2097">
            <v>52</v>
          </cell>
          <cell r="Q2097">
            <v>88</v>
          </cell>
          <cell r="R2097">
            <v>53</v>
          </cell>
          <cell r="S2097">
            <v>86</v>
          </cell>
          <cell r="T2097">
            <v>49</v>
          </cell>
          <cell r="U2097">
            <v>85</v>
          </cell>
          <cell r="V2097">
            <v>55</v>
          </cell>
          <cell r="W2097">
            <v>84</v>
          </cell>
          <cell r="X2097">
            <v>48</v>
          </cell>
          <cell r="Y2097">
            <v>91</v>
          </cell>
          <cell r="Z2097">
            <v>61</v>
          </cell>
          <cell r="AA2097">
            <v>92</v>
          </cell>
          <cell r="AB2097">
            <v>50</v>
          </cell>
          <cell r="AC2097">
            <v>92</v>
          </cell>
          <cell r="AD2097">
            <v>50</v>
          </cell>
          <cell r="AE2097">
            <v>83</v>
          </cell>
          <cell r="AF2097">
            <v>54</v>
          </cell>
          <cell r="AG2097">
            <v>66</v>
          </cell>
          <cell r="AH2097">
            <v>53</v>
          </cell>
          <cell r="AI2097">
            <v>86</v>
          </cell>
          <cell r="AJ2097">
            <v>59</v>
          </cell>
          <cell r="AK2097">
            <v>90</v>
          </cell>
          <cell r="AL2097">
            <v>59</v>
          </cell>
          <cell r="AM2097">
            <v>75</v>
          </cell>
          <cell r="AN2097">
            <v>59</v>
          </cell>
          <cell r="AO2097">
            <v>74</v>
          </cell>
          <cell r="AP2097">
            <v>60</v>
          </cell>
          <cell r="AQ2097">
            <v>88</v>
          </cell>
          <cell r="AR2097">
            <v>48</v>
          </cell>
          <cell r="AS2097">
            <v>101</v>
          </cell>
          <cell r="AT2097">
            <v>80</v>
          </cell>
          <cell r="AU2097">
            <v>95</v>
          </cell>
          <cell r="AV2097">
            <v>62</v>
          </cell>
          <cell r="AW2097">
            <v>96</v>
          </cell>
          <cell r="AX2097">
            <v>64</v>
          </cell>
          <cell r="AY2097">
            <v>93</v>
          </cell>
          <cell r="AZ2097">
            <v>50</v>
          </cell>
        </row>
        <row r="2098">
          <cell r="B2098">
            <v>36684</v>
          </cell>
          <cell r="C2098">
            <v>58</v>
          </cell>
          <cell r="D2098">
            <v>51</v>
          </cell>
          <cell r="E2098">
            <v>72</v>
          </cell>
          <cell r="F2098">
            <v>53</v>
          </cell>
          <cell r="G2098">
            <v>75</v>
          </cell>
          <cell r="H2098">
            <v>53</v>
          </cell>
          <cell r="I2098">
            <v>64</v>
          </cell>
          <cell r="J2098">
            <v>57</v>
          </cell>
          <cell r="K2098">
            <v>66</v>
          </cell>
          <cell r="L2098">
            <v>55</v>
          </cell>
          <cell r="M2098">
            <v>64</v>
          </cell>
          <cell r="N2098">
            <v>53</v>
          </cell>
          <cell r="O2098">
            <v>71</v>
          </cell>
          <cell r="P2098">
            <v>54</v>
          </cell>
          <cell r="Q2098">
            <v>89</v>
          </cell>
          <cell r="R2098">
            <v>55</v>
          </cell>
          <cell r="S2098">
            <v>95</v>
          </cell>
          <cell r="T2098">
            <v>42</v>
          </cell>
          <cell r="U2098">
            <v>96</v>
          </cell>
          <cell r="V2098">
            <v>53</v>
          </cell>
          <cell r="W2098">
            <v>86</v>
          </cell>
          <cell r="X2098">
            <v>48</v>
          </cell>
          <cell r="Y2098">
            <v>95</v>
          </cell>
          <cell r="Z2098">
            <v>58</v>
          </cell>
          <cell r="AA2098">
            <v>93</v>
          </cell>
          <cell r="AB2098">
            <v>51</v>
          </cell>
          <cell r="AC2098">
            <v>93</v>
          </cell>
          <cell r="AD2098">
            <v>58</v>
          </cell>
          <cell r="AE2098">
            <v>75</v>
          </cell>
          <cell r="AF2098">
            <v>55</v>
          </cell>
          <cell r="AG2098">
            <v>69</v>
          </cell>
          <cell r="AH2098">
            <v>54</v>
          </cell>
          <cell r="AI2098">
            <v>83</v>
          </cell>
          <cell r="AJ2098">
            <v>60</v>
          </cell>
          <cell r="AK2098">
            <v>87</v>
          </cell>
          <cell r="AL2098">
            <v>63</v>
          </cell>
          <cell r="AM2098">
            <v>72</v>
          </cell>
          <cell r="AN2098">
            <v>60</v>
          </cell>
          <cell r="AO2098">
            <v>72</v>
          </cell>
          <cell r="AP2098">
            <v>63</v>
          </cell>
          <cell r="AQ2098">
            <v>84</v>
          </cell>
          <cell r="AR2098">
            <v>51</v>
          </cell>
          <cell r="AS2098">
            <v>103</v>
          </cell>
          <cell r="AT2098">
            <v>75</v>
          </cell>
          <cell r="AU2098">
            <v>99</v>
          </cell>
          <cell r="AV2098">
            <v>64</v>
          </cell>
          <cell r="AW2098">
            <v>97</v>
          </cell>
          <cell r="AX2098">
            <v>60</v>
          </cell>
          <cell r="AY2098">
            <v>94</v>
          </cell>
          <cell r="AZ2098">
            <v>63</v>
          </cell>
        </row>
        <row r="2099">
          <cell r="B2099">
            <v>36685</v>
          </cell>
          <cell r="C2099">
            <v>63</v>
          </cell>
          <cell r="D2099">
            <v>50</v>
          </cell>
          <cell r="E2099">
            <v>73</v>
          </cell>
          <cell r="F2099">
            <v>46</v>
          </cell>
          <cell r="G2099">
            <v>58</v>
          </cell>
          <cell r="H2099">
            <v>51</v>
          </cell>
          <cell r="I2099">
            <v>63</v>
          </cell>
          <cell r="J2099">
            <v>54</v>
          </cell>
          <cell r="K2099">
            <v>64</v>
          </cell>
          <cell r="L2099">
            <v>51</v>
          </cell>
          <cell r="M2099">
            <v>64</v>
          </cell>
          <cell r="N2099">
            <v>46</v>
          </cell>
          <cell r="O2099">
            <v>63</v>
          </cell>
          <cell r="P2099">
            <v>53</v>
          </cell>
          <cell r="Q2099">
            <v>70</v>
          </cell>
          <cell r="R2099">
            <v>52</v>
          </cell>
          <cell r="S2099">
            <v>82</v>
          </cell>
          <cell r="T2099">
            <v>53</v>
          </cell>
          <cell r="U2099">
            <v>92</v>
          </cell>
          <cell r="V2099">
            <v>58</v>
          </cell>
          <cell r="W2099">
            <v>83</v>
          </cell>
          <cell r="X2099">
            <v>53</v>
          </cell>
          <cell r="Y2099">
            <v>92</v>
          </cell>
          <cell r="Z2099">
            <v>60</v>
          </cell>
          <cell r="AA2099">
            <v>96</v>
          </cell>
          <cell r="AB2099">
            <v>54</v>
          </cell>
          <cell r="AC2099">
            <v>92</v>
          </cell>
          <cell r="AD2099">
            <v>54</v>
          </cell>
          <cell r="AE2099">
            <v>71</v>
          </cell>
          <cell r="AF2099">
            <v>55</v>
          </cell>
          <cell r="AG2099">
            <v>62</v>
          </cell>
          <cell r="AH2099">
            <v>53</v>
          </cell>
          <cell r="AI2099">
            <v>75</v>
          </cell>
          <cell r="AJ2099">
            <v>61</v>
          </cell>
          <cell r="AK2099">
            <v>69</v>
          </cell>
          <cell r="AL2099">
            <v>55</v>
          </cell>
          <cell r="AM2099">
            <v>70</v>
          </cell>
          <cell r="AN2099">
            <v>59</v>
          </cell>
          <cell r="AO2099">
            <v>71</v>
          </cell>
          <cell r="AP2099">
            <v>62</v>
          </cell>
          <cell r="AQ2099">
            <v>67</v>
          </cell>
          <cell r="AR2099">
            <v>49</v>
          </cell>
          <cell r="AS2099">
            <v>84</v>
          </cell>
          <cell r="AT2099">
            <v>64</v>
          </cell>
          <cell r="AU2099">
            <v>92</v>
          </cell>
          <cell r="AV2099">
            <v>71</v>
          </cell>
          <cell r="AW2099">
            <v>93</v>
          </cell>
          <cell r="AX2099">
            <v>66</v>
          </cell>
          <cell r="AY2099">
            <v>95</v>
          </cell>
          <cell r="AZ2099">
            <v>56</v>
          </cell>
        </row>
        <row r="2100">
          <cell r="B2100">
            <v>36686</v>
          </cell>
          <cell r="C2100">
            <v>59</v>
          </cell>
          <cell r="D2100">
            <v>47</v>
          </cell>
          <cell r="E2100">
            <v>66</v>
          </cell>
          <cell r="F2100">
            <v>37</v>
          </cell>
          <cell r="G2100">
            <v>57</v>
          </cell>
          <cell r="H2100">
            <v>41</v>
          </cell>
          <cell r="I2100">
            <v>59</v>
          </cell>
          <cell r="J2100">
            <v>49</v>
          </cell>
          <cell r="K2100">
            <v>59</v>
          </cell>
          <cell r="L2100">
            <v>45</v>
          </cell>
          <cell r="M2100">
            <v>59</v>
          </cell>
          <cell r="N2100">
            <v>45</v>
          </cell>
          <cell r="O2100">
            <v>65</v>
          </cell>
          <cell r="P2100">
            <v>48</v>
          </cell>
          <cell r="Q2100">
            <v>70</v>
          </cell>
          <cell r="R2100">
            <v>49</v>
          </cell>
          <cell r="S2100">
            <v>75</v>
          </cell>
          <cell r="T2100">
            <v>39</v>
          </cell>
          <cell r="U2100">
            <v>68</v>
          </cell>
          <cell r="V2100">
            <v>43</v>
          </cell>
          <cell r="W2100">
            <v>71</v>
          </cell>
          <cell r="X2100">
            <v>40</v>
          </cell>
          <cell r="Y2100">
            <v>75</v>
          </cell>
          <cell r="Z2100">
            <v>53</v>
          </cell>
          <cell r="AA2100">
            <v>79</v>
          </cell>
          <cell r="AB2100">
            <v>41</v>
          </cell>
          <cell r="AC2100">
            <v>78</v>
          </cell>
          <cell r="AD2100">
            <v>50</v>
          </cell>
          <cell r="AE2100">
            <v>78</v>
          </cell>
          <cell r="AF2100">
            <v>52</v>
          </cell>
          <cell r="AG2100">
            <v>65</v>
          </cell>
          <cell r="AH2100">
            <v>52</v>
          </cell>
          <cell r="AI2100">
            <v>77</v>
          </cell>
          <cell r="AJ2100">
            <v>60</v>
          </cell>
          <cell r="AK2100">
            <v>80</v>
          </cell>
          <cell r="AL2100">
            <v>54</v>
          </cell>
          <cell r="AM2100">
            <v>71</v>
          </cell>
          <cell r="AN2100">
            <v>58</v>
          </cell>
          <cell r="AO2100">
            <v>68</v>
          </cell>
          <cell r="AP2100">
            <v>61</v>
          </cell>
          <cell r="AQ2100">
            <v>78</v>
          </cell>
          <cell r="AR2100">
            <v>47</v>
          </cell>
          <cell r="AS2100">
            <v>93</v>
          </cell>
          <cell r="AT2100">
            <v>67</v>
          </cell>
          <cell r="AU2100">
            <v>83</v>
          </cell>
          <cell r="AV2100">
            <v>51</v>
          </cell>
          <cell r="AW2100">
            <v>86</v>
          </cell>
          <cell r="AX2100">
            <v>52</v>
          </cell>
          <cell r="AY2100">
            <v>84</v>
          </cell>
          <cell r="AZ2100">
            <v>43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CE78"/>
  <sheetViews>
    <sheetView tabSelected="1" topLeftCell="L17" workbookViewId="0">
      <selection activeCell="O19" sqref="O19"/>
    </sheetView>
  </sheetViews>
  <sheetFormatPr defaultRowHeight="12.75" x14ac:dyDescent="0.2"/>
  <cols>
    <col min="1" max="1" width="9.140625" style="91"/>
    <col min="2" max="3" width="6" style="91" bestFit="1" customWidth="1"/>
    <col min="4" max="5" width="4" style="91" bestFit="1" customWidth="1"/>
    <col min="6" max="6" width="6.5703125" style="91" bestFit="1" customWidth="1"/>
    <col min="7" max="7" width="7.140625" style="91" customWidth="1"/>
    <col min="8" max="8" width="7" style="91" customWidth="1"/>
    <col min="9" max="9" width="10.85546875" style="91" customWidth="1"/>
    <col min="10" max="10" width="16.85546875" style="91" customWidth="1"/>
    <col min="11" max="11" width="10.5703125" style="91" customWidth="1"/>
    <col min="12" max="12" width="8.42578125" style="91" bestFit="1" customWidth="1"/>
    <col min="13" max="13" width="4.140625" style="91" bestFit="1" customWidth="1"/>
    <col min="14" max="15" width="6.7109375" style="91" bestFit="1" customWidth="1"/>
    <col min="16" max="16" width="7.5703125" style="91" customWidth="1"/>
    <col min="17" max="17" width="8.42578125" style="91" bestFit="1" customWidth="1"/>
    <col min="18" max="18" width="7.28515625" style="91" customWidth="1"/>
    <col min="19" max="19" width="7.85546875" style="91" customWidth="1"/>
    <col min="20" max="20" width="6.5703125" style="91" bestFit="1" customWidth="1"/>
    <col min="21" max="21" width="4.140625" style="91" bestFit="1" customWidth="1"/>
    <col min="22" max="22" width="6.7109375" style="91" bestFit="1" customWidth="1"/>
    <col min="23" max="23" width="5.7109375" style="91" bestFit="1" customWidth="1"/>
    <col min="24" max="25" width="9.140625" style="91"/>
    <col min="26" max="26" width="7.85546875" style="91" customWidth="1"/>
    <col min="27" max="27" width="8" style="91" bestFit="1" customWidth="1"/>
    <col min="28" max="28" width="7.85546875" style="91" customWidth="1"/>
    <col min="29" max="29" width="7.7109375" style="91" customWidth="1"/>
    <col min="30" max="30" width="9.7109375" style="91" customWidth="1"/>
    <col min="31" max="35" width="9.140625" style="91"/>
    <col min="36" max="36" width="12" style="91" bestFit="1" customWidth="1"/>
    <col min="37" max="39" width="12" style="91" customWidth="1"/>
    <col min="40" max="40" width="9.140625" style="91"/>
    <col min="41" max="41" width="12.5703125" style="91" bestFit="1" customWidth="1"/>
    <col min="42" max="42" width="9.140625" style="91"/>
    <col min="43" max="43" width="15.85546875" style="91" bestFit="1" customWidth="1"/>
    <col min="44" max="44" width="14.7109375" style="91" bestFit="1" customWidth="1"/>
    <col min="45" max="45" width="9.7109375" style="91" bestFit="1" customWidth="1"/>
    <col min="46" max="47" width="12" style="91" bestFit="1" customWidth="1"/>
    <col min="48" max="48" width="9.85546875" style="91" bestFit="1" customWidth="1"/>
    <col min="49" max="49" width="14.5703125" style="91" bestFit="1" customWidth="1"/>
    <col min="50" max="50" width="6.42578125" style="91" bestFit="1" customWidth="1"/>
    <col min="51" max="51" width="6.28515625" style="91" bestFit="1" customWidth="1"/>
    <col min="52" max="52" width="9.140625" style="91"/>
    <col min="53" max="53" width="13.5703125" style="91" bestFit="1" customWidth="1"/>
    <col min="54" max="54" width="7.42578125" style="91" bestFit="1" customWidth="1"/>
    <col min="55" max="55" width="11.85546875" style="91" bestFit="1" customWidth="1"/>
    <col min="56" max="56" width="7.5703125" style="91" bestFit="1" customWidth="1"/>
    <col min="57" max="57" width="5" style="91" bestFit="1" customWidth="1"/>
    <col min="58" max="16384" width="9.140625" style="91"/>
  </cols>
  <sheetData>
    <row r="2" spans="33:48" x14ac:dyDescent="0.2">
      <c r="AS2" s="91" t="s">
        <v>17</v>
      </c>
    </row>
    <row r="3" spans="33:48" x14ac:dyDescent="0.2">
      <c r="AH3" s="110"/>
      <c r="AI3" s="110"/>
      <c r="AJ3" s="91" t="s">
        <v>87</v>
      </c>
      <c r="AN3" s="91" t="s">
        <v>88</v>
      </c>
      <c r="AO3" s="91" t="s">
        <v>12</v>
      </c>
      <c r="AS3" s="118" t="s">
        <v>53</v>
      </c>
      <c r="AT3" s="91" t="s">
        <v>55</v>
      </c>
      <c r="AU3" s="91" t="s">
        <v>56</v>
      </c>
      <c r="AV3" s="91" t="s">
        <v>86</v>
      </c>
    </row>
    <row r="4" spans="33:48" x14ac:dyDescent="0.2">
      <c r="AG4" s="92">
        <v>36617</v>
      </c>
      <c r="AH4" s="93" t="s">
        <v>58</v>
      </c>
      <c r="AI4" s="94">
        <v>36800</v>
      </c>
      <c r="AS4" s="95">
        <f>AVERAGE(Ops!E6:E10)</f>
        <v>1152</v>
      </c>
      <c r="AT4" s="91">
        <v>18</v>
      </c>
      <c r="AU4" s="91">
        <v>20</v>
      </c>
      <c r="AV4" s="91">
        <v>26.4</v>
      </c>
    </row>
    <row r="5" spans="33:48" x14ac:dyDescent="0.2">
      <c r="AG5" s="92">
        <f t="shared" ref="AG5:AG15" si="0">EOMONTH(AI4,1)</f>
        <v>36860</v>
      </c>
      <c r="AH5" s="93" t="s">
        <v>58</v>
      </c>
      <c r="AI5" s="94">
        <f t="shared" ref="AI5:AI15" si="1">EOMONTH(AG4,11)</f>
        <v>36981</v>
      </c>
      <c r="AS5" s="95">
        <f>AVERAGE(Ops!E11:E15)</f>
        <v>1152</v>
      </c>
      <c r="AT5" s="91">
        <v>90</v>
      </c>
      <c r="AU5" s="91">
        <v>59</v>
      </c>
      <c r="AV5" s="91">
        <v>66</v>
      </c>
    </row>
    <row r="6" spans="33:48" x14ac:dyDescent="0.2">
      <c r="AG6" s="92">
        <f t="shared" si="0"/>
        <v>37011</v>
      </c>
      <c r="AH6" s="93" t="s">
        <v>58</v>
      </c>
      <c r="AI6" s="94">
        <f t="shared" si="1"/>
        <v>37195</v>
      </c>
      <c r="AS6" s="95">
        <f>AVERAGE(Ops!E16:E22)</f>
        <v>1152</v>
      </c>
      <c r="AT6" s="91">
        <v>121.42857142857143</v>
      </c>
      <c r="AU6" s="91">
        <v>130.71428571428572</v>
      </c>
      <c r="AV6" s="91">
        <v>111.2</v>
      </c>
    </row>
    <row r="7" spans="33:48" x14ac:dyDescent="0.2">
      <c r="AG7" s="92">
        <f t="shared" si="0"/>
        <v>37225</v>
      </c>
      <c r="AH7" s="93" t="s">
        <v>58</v>
      </c>
      <c r="AI7" s="94">
        <f t="shared" si="1"/>
        <v>37346</v>
      </c>
      <c r="AS7" s="95">
        <f>AVERAGE(Ops!E23:E27)</f>
        <v>1152</v>
      </c>
      <c r="AT7" s="91">
        <v>210.57142857142853</v>
      </c>
      <c r="AU7" s="91">
        <v>181</v>
      </c>
      <c r="AV7" s="91">
        <v>179</v>
      </c>
    </row>
    <row r="8" spans="33:48" x14ac:dyDescent="0.2">
      <c r="AG8" s="92">
        <f t="shared" si="0"/>
        <v>37376</v>
      </c>
      <c r="AH8" s="93" t="s">
        <v>58</v>
      </c>
      <c r="AI8" s="94">
        <f t="shared" si="1"/>
        <v>37560</v>
      </c>
      <c r="AS8" s="95">
        <f>AVERAGE(Ops!E28:E34)</f>
        <v>1152</v>
      </c>
      <c r="AT8" s="91">
        <v>320</v>
      </c>
      <c r="AU8" s="91">
        <v>227.85714285714286</v>
      </c>
      <c r="AV8" s="91">
        <v>213</v>
      </c>
    </row>
    <row r="9" spans="33:48" x14ac:dyDescent="0.2">
      <c r="AG9" s="92">
        <f t="shared" si="0"/>
        <v>37590</v>
      </c>
      <c r="AH9" s="93" t="s">
        <v>58</v>
      </c>
      <c r="AI9" s="94">
        <f t="shared" si="1"/>
        <v>37711</v>
      </c>
      <c r="AS9" s="95">
        <f>AVERAGE(Ops!E35:E39)</f>
        <v>1152</v>
      </c>
      <c r="AT9" s="91">
        <v>422.85714285714238</v>
      </c>
      <c r="AU9" s="91">
        <v>325</v>
      </c>
      <c r="AV9" s="91">
        <v>264</v>
      </c>
    </row>
    <row r="10" spans="33:48" x14ac:dyDescent="0.2">
      <c r="AG10" s="92">
        <f t="shared" si="0"/>
        <v>37741</v>
      </c>
      <c r="AH10" s="93" t="s">
        <v>58</v>
      </c>
      <c r="AI10" s="94">
        <f t="shared" si="1"/>
        <v>37925</v>
      </c>
      <c r="AS10" s="95">
        <f>AVERAGE(Ops!E40:E46)</f>
        <v>1152</v>
      </c>
      <c r="AT10" s="91">
        <v>505</v>
      </c>
      <c r="AU10" s="91">
        <v>365</v>
      </c>
      <c r="AV10" s="91">
        <v>308.8</v>
      </c>
    </row>
    <row r="11" spans="33:48" x14ac:dyDescent="0.2">
      <c r="AG11" s="92">
        <f t="shared" si="0"/>
        <v>37955</v>
      </c>
      <c r="AH11" s="93" t="s">
        <v>58</v>
      </c>
      <c r="AI11" s="94">
        <f t="shared" si="1"/>
        <v>38077</v>
      </c>
      <c r="AS11" s="95">
        <f>AS10</f>
        <v>1152</v>
      </c>
      <c r="AT11" s="91">
        <v>555</v>
      </c>
      <c r="AU11" s="91">
        <v>395</v>
      </c>
      <c r="AV11" s="91">
        <v>376</v>
      </c>
    </row>
    <row r="12" spans="33:48" x14ac:dyDescent="0.2">
      <c r="AG12" s="92">
        <f t="shared" si="0"/>
        <v>38107</v>
      </c>
      <c r="AH12" s="93" t="s">
        <v>58</v>
      </c>
      <c r="AI12" s="94">
        <f t="shared" si="1"/>
        <v>38291</v>
      </c>
      <c r="AS12" s="95">
        <f>AS11</f>
        <v>1152</v>
      </c>
      <c r="AT12" s="91">
        <v>605</v>
      </c>
      <c r="AU12" s="91">
        <v>430</v>
      </c>
      <c r="AV12" s="91">
        <v>415.6</v>
      </c>
    </row>
    <row r="13" spans="33:48" x14ac:dyDescent="0.2">
      <c r="AG13" s="92">
        <f t="shared" si="0"/>
        <v>38321</v>
      </c>
      <c r="AH13" s="93" t="s">
        <v>58</v>
      </c>
      <c r="AI13" s="94">
        <f t="shared" si="1"/>
        <v>38442</v>
      </c>
      <c r="AS13" s="95">
        <f>AS12</f>
        <v>1152</v>
      </c>
      <c r="AT13" s="91">
        <v>655</v>
      </c>
      <c r="AU13" s="91">
        <v>475</v>
      </c>
      <c r="AV13" s="91">
        <v>475</v>
      </c>
    </row>
    <row r="14" spans="33:48" x14ac:dyDescent="0.2">
      <c r="AG14" s="92">
        <f t="shared" si="0"/>
        <v>38472</v>
      </c>
      <c r="AH14" s="93" t="s">
        <v>58</v>
      </c>
      <c r="AI14" s="94">
        <f t="shared" si="1"/>
        <v>38656</v>
      </c>
      <c r="AS14" s="95">
        <f>AS13</f>
        <v>1152</v>
      </c>
      <c r="AT14" s="91">
        <v>705</v>
      </c>
      <c r="AU14" s="91">
        <v>495</v>
      </c>
      <c r="AV14" s="91">
        <v>508.6</v>
      </c>
    </row>
    <row r="15" spans="33:48" x14ac:dyDescent="0.2">
      <c r="AG15" s="96">
        <f t="shared" si="0"/>
        <v>38686</v>
      </c>
      <c r="AH15" s="97" t="s">
        <v>58</v>
      </c>
      <c r="AI15" s="98">
        <f t="shared" si="1"/>
        <v>38807</v>
      </c>
      <c r="AS15" s="99">
        <f>AS14</f>
        <v>1152</v>
      </c>
      <c r="AT15" s="91">
        <v>755</v>
      </c>
      <c r="AU15" s="91">
        <v>515</v>
      </c>
      <c r="AV15" s="91">
        <v>559</v>
      </c>
    </row>
    <row r="19" spans="3:83" ht="33" customHeight="1" thickBot="1" x14ac:dyDescent="0.25">
      <c r="L19" s="100"/>
      <c r="M19" s="100"/>
      <c r="N19" s="100"/>
      <c r="O19" s="100"/>
      <c r="Q19" s="100"/>
      <c r="R19" s="100"/>
      <c r="T19" s="100"/>
      <c r="U19" s="100"/>
      <c r="V19" s="100"/>
      <c r="Z19" s="101"/>
      <c r="AA19" s="100"/>
      <c r="AB19" s="100"/>
      <c r="AC19" s="100"/>
      <c r="AG19" s="167" t="s">
        <v>62</v>
      </c>
      <c r="AH19" s="168"/>
      <c r="AI19" s="168"/>
      <c r="AJ19" s="90" t="s">
        <v>60</v>
      </c>
      <c r="AK19" s="134"/>
      <c r="AL19" s="134"/>
      <c r="AM19" s="134"/>
    </row>
    <row r="20" spans="3:83" ht="13.5" thickBot="1" x14ac:dyDescent="0.25">
      <c r="F20" s="165" t="s">
        <v>82</v>
      </c>
      <c r="G20" s="166"/>
      <c r="H20" s="166"/>
      <c r="I20" s="60" t="s">
        <v>81</v>
      </c>
      <c r="L20" s="165" t="s">
        <v>79</v>
      </c>
      <c r="M20" s="166"/>
      <c r="N20" s="166"/>
      <c r="O20" s="60" t="s">
        <v>81</v>
      </c>
      <c r="P20" s="111"/>
      <c r="Q20" s="101"/>
      <c r="R20" s="101"/>
      <c r="S20" s="101"/>
      <c r="T20" s="165" t="s">
        <v>80</v>
      </c>
      <c r="U20" s="166"/>
      <c r="V20" s="166"/>
      <c r="W20" s="60" t="s">
        <v>81</v>
      </c>
      <c r="AG20" s="92">
        <v>36617</v>
      </c>
      <c r="AH20" s="93" t="s">
        <v>58</v>
      </c>
      <c r="AI20" s="94">
        <v>36800</v>
      </c>
      <c r="AJ20" s="109">
        <f>AVERAGE(Ops!F6:F10)</f>
        <v>1094</v>
      </c>
      <c r="AK20" s="109"/>
      <c r="AL20" s="109"/>
      <c r="AM20" s="109"/>
      <c r="AQ20" s="169" t="s">
        <v>91</v>
      </c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1"/>
    </row>
    <row r="21" spans="3:83" x14ac:dyDescent="0.2">
      <c r="C21" s="94"/>
      <c r="D21" s="94"/>
      <c r="F21" s="61">
        <v>36617</v>
      </c>
      <c r="G21" s="62" t="s">
        <v>58</v>
      </c>
      <c r="H21" s="63">
        <v>36800</v>
      </c>
      <c r="I21" s="64">
        <f>AY55</f>
        <v>26.4</v>
      </c>
      <c r="L21" s="112">
        <v>36617</v>
      </c>
      <c r="M21" s="62" t="s">
        <v>58</v>
      </c>
      <c r="N21" s="113">
        <v>36800</v>
      </c>
      <c r="O21" s="114">
        <f>AX55</f>
        <v>20</v>
      </c>
      <c r="P21" s="101"/>
      <c r="Q21" s="101"/>
      <c r="R21" s="101"/>
      <c r="S21" s="101"/>
      <c r="T21" s="112">
        <v>36617</v>
      </c>
      <c r="U21" s="62" t="s">
        <v>58</v>
      </c>
      <c r="V21" s="113">
        <v>36800</v>
      </c>
      <c r="W21" s="114">
        <f>AW55</f>
        <v>18</v>
      </c>
      <c r="AG21" s="92">
        <f t="shared" ref="AG21:AG31" si="2">EOMONTH(AI20,1)</f>
        <v>36860</v>
      </c>
      <c r="AH21" s="93" t="s">
        <v>58</v>
      </c>
      <c r="AI21" s="94">
        <f t="shared" ref="AI21:AI31" si="3">EOMONTH(AG20,11)</f>
        <v>36981</v>
      </c>
      <c r="AJ21" s="109">
        <f>AVERAGE(Ops!F11:F15)</f>
        <v>1224</v>
      </c>
      <c r="AK21" s="109"/>
      <c r="AL21" s="109"/>
      <c r="AM21" s="109"/>
      <c r="AQ21" s="120" t="s">
        <v>0</v>
      </c>
      <c r="AR21" s="121" t="s">
        <v>1</v>
      </c>
      <c r="AS21" s="121" t="s">
        <v>2</v>
      </c>
      <c r="AT21" s="121" t="s">
        <v>90</v>
      </c>
      <c r="AU21" s="122" t="s">
        <v>89</v>
      </c>
      <c r="AV21" s="120" t="s">
        <v>7</v>
      </c>
      <c r="AW21" s="121" t="s">
        <v>8</v>
      </c>
      <c r="AX21" s="121" t="s">
        <v>9</v>
      </c>
      <c r="AY21" s="121" t="s">
        <v>10</v>
      </c>
      <c r="AZ21" s="121" t="s">
        <v>31</v>
      </c>
      <c r="BA21" s="121" t="s">
        <v>11</v>
      </c>
      <c r="BB21" s="121" t="s">
        <v>32</v>
      </c>
      <c r="BC21" s="121" t="s">
        <v>26</v>
      </c>
      <c r="BD21" s="122" t="s">
        <v>16</v>
      </c>
      <c r="BE21" s="128" t="s">
        <v>70</v>
      </c>
      <c r="BF21" s="21"/>
      <c r="BG21" s="21"/>
      <c r="BH21" s="21"/>
      <c r="BI21" s="21"/>
      <c r="BJ21" s="21"/>
      <c r="BK21" s="35"/>
      <c r="BL21" s="37" t="s">
        <v>18</v>
      </c>
      <c r="BM21" s="37" t="s">
        <v>38</v>
      </c>
      <c r="BN21" s="37" t="s">
        <v>25</v>
      </c>
      <c r="BO21" s="37" t="s">
        <v>20</v>
      </c>
      <c r="BP21" s="37" t="s">
        <v>21</v>
      </c>
      <c r="BQ21" s="37" t="s">
        <v>22</v>
      </c>
      <c r="BR21" s="37"/>
      <c r="BS21" s="42" t="s">
        <v>69</v>
      </c>
      <c r="BT21" s="37" t="s">
        <v>71</v>
      </c>
      <c r="BU21" s="37" t="s">
        <v>72</v>
      </c>
      <c r="BV21" s="37"/>
      <c r="BW21" s="40" t="s">
        <v>73</v>
      </c>
      <c r="BX21" s="37">
        <v>125</v>
      </c>
      <c r="BY21" s="40" t="s">
        <v>63</v>
      </c>
      <c r="BZ21" s="43"/>
      <c r="CA21" s="43"/>
      <c r="CB21" s="43"/>
      <c r="CC21" s="43"/>
      <c r="CD21" s="43"/>
      <c r="CE21" s="43"/>
    </row>
    <row r="22" spans="3:83" x14ac:dyDescent="0.2">
      <c r="F22" s="61">
        <f t="shared" ref="F22:F32" si="4">EOMONTH(H21,1)</f>
        <v>36860</v>
      </c>
      <c r="G22" s="62" t="s">
        <v>58</v>
      </c>
      <c r="H22" s="63">
        <f t="shared" ref="H22:H32" si="5">EOMONTH(F21,11)</f>
        <v>36981</v>
      </c>
      <c r="I22" s="64">
        <f t="shared" ref="I22:I32" si="6">AY56</f>
        <v>66</v>
      </c>
      <c r="L22" s="112">
        <f t="shared" ref="L22:L32" si="7">EOMONTH(N21,1)</f>
        <v>36860</v>
      </c>
      <c r="M22" s="62" t="s">
        <v>58</v>
      </c>
      <c r="N22" s="113">
        <f t="shared" ref="N22:N32" si="8">EOMONTH(L21,11)</f>
        <v>36981</v>
      </c>
      <c r="O22" s="114">
        <f t="shared" ref="O22:O32" si="9">AX56</f>
        <v>59</v>
      </c>
      <c r="P22" s="101"/>
      <c r="Q22" s="101"/>
      <c r="R22" s="101"/>
      <c r="S22" s="101"/>
      <c r="T22" s="112">
        <f t="shared" ref="T22:T32" si="10">EOMONTH(V21,1)</f>
        <v>36860</v>
      </c>
      <c r="U22" s="62" t="s">
        <v>58</v>
      </c>
      <c r="V22" s="113">
        <f t="shared" ref="V22:V32" si="11">EOMONTH(T21,11)</f>
        <v>36981</v>
      </c>
      <c r="W22" s="114">
        <f t="shared" ref="W22:W32" si="12">AW56</f>
        <v>90</v>
      </c>
      <c r="AG22" s="92">
        <f t="shared" si="2"/>
        <v>37011</v>
      </c>
      <c r="AH22" s="93" t="s">
        <v>58</v>
      </c>
      <c r="AI22" s="94">
        <f t="shared" si="3"/>
        <v>37195</v>
      </c>
      <c r="AJ22" s="109">
        <f>AVERAGE(Ops!F16:F22)</f>
        <v>1095.4285714285713</v>
      </c>
      <c r="AK22" s="109"/>
      <c r="AL22" s="109"/>
      <c r="AM22" s="109"/>
      <c r="AN22" s="94">
        <v>36617</v>
      </c>
      <c r="AO22" s="93" t="s">
        <v>58</v>
      </c>
      <c r="AP22" s="94">
        <v>36800</v>
      </c>
      <c r="AQ22" s="123">
        <v>50</v>
      </c>
      <c r="AR22" s="91">
        <v>141</v>
      </c>
      <c r="AS22" s="91">
        <v>195</v>
      </c>
      <c r="AT22" s="91">
        <v>270</v>
      </c>
      <c r="AU22" s="124">
        <v>58</v>
      </c>
      <c r="AV22" s="123">
        <v>72</v>
      </c>
      <c r="AW22" s="91">
        <v>120</v>
      </c>
      <c r="AX22" s="91">
        <v>48</v>
      </c>
      <c r="AY22" s="91">
        <v>68</v>
      </c>
      <c r="AZ22" s="91">
        <v>9</v>
      </c>
      <c r="BA22" s="91">
        <v>95</v>
      </c>
      <c r="BB22" s="91">
        <v>35</v>
      </c>
      <c r="BC22" s="91">
        <v>447</v>
      </c>
      <c r="BD22" s="124">
        <v>45</v>
      </c>
      <c r="BE22" s="129">
        <f>SUM(AQ22:BD22)</f>
        <v>1653</v>
      </c>
    </row>
    <row r="23" spans="3:83" x14ac:dyDescent="0.2">
      <c r="F23" s="61">
        <f t="shared" si="4"/>
        <v>37011</v>
      </c>
      <c r="G23" s="62" t="s">
        <v>58</v>
      </c>
      <c r="H23" s="63">
        <f t="shared" si="5"/>
        <v>37195</v>
      </c>
      <c r="I23" s="64">
        <f t="shared" si="6"/>
        <v>111.2</v>
      </c>
      <c r="L23" s="112">
        <f t="shared" si="7"/>
        <v>37011</v>
      </c>
      <c r="M23" s="62" t="s">
        <v>58</v>
      </c>
      <c r="N23" s="113">
        <f t="shared" si="8"/>
        <v>37195</v>
      </c>
      <c r="O23" s="114">
        <f t="shared" si="9"/>
        <v>130.71428571428572</v>
      </c>
      <c r="P23" s="101"/>
      <c r="Q23" s="101"/>
      <c r="R23" s="101"/>
      <c r="S23" s="101"/>
      <c r="T23" s="112">
        <f t="shared" si="10"/>
        <v>37011</v>
      </c>
      <c r="U23" s="62" t="s">
        <v>58</v>
      </c>
      <c r="V23" s="113">
        <f t="shared" si="11"/>
        <v>37195</v>
      </c>
      <c r="W23" s="114">
        <f t="shared" si="12"/>
        <v>121.42857142857143</v>
      </c>
      <c r="AG23" s="92">
        <f t="shared" si="2"/>
        <v>37225</v>
      </c>
      <c r="AH23" s="93" t="s">
        <v>58</v>
      </c>
      <c r="AI23" s="94">
        <f t="shared" si="3"/>
        <v>37346</v>
      </c>
      <c r="AJ23" s="109">
        <f>AVERAGE(Ops!F23:F27)</f>
        <v>1224</v>
      </c>
      <c r="AK23" s="109"/>
      <c r="AL23" s="109"/>
      <c r="AM23" s="109"/>
      <c r="AN23" s="94">
        <f t="shared" ref="AN23:AN33" si="13">EOMONTH(AP22,1)</f>
        <v>36860</v>
      </c>
      <c r="AO23" s="93" t="s">
        <v>58</v>
      </c>
      <c r="AP23" s="94">
        <f t="shared" ref="AP23:AP33" si="14">EOMONTH(AN22,11)</f>
        <v>36981</v>
      </c>
      <c r="AQ23" s="123">
        <v>50</v>
      </c>
      <c r="AR23" s="91">
        <v>141</v>
      </c>
      <c r="AS23" s="91">
        <v>195</v>
      </c>
      <c r="AT23" s="91">
        <v>270</v>
      </c>
      <c r="AU23" s="124">
        <v>58</v>
      </c>
      <c r="AV23" s="123">
        <v>72</v>
      </c>
      <c r="AW23" s="91">
        <v>120</v>
      </c>
      <c r="AX23" s="91">
        <v>48</v>
      </c>
      <c r="AY23" s="91">
        <v>68</v>
      </c>
      <c r="AZ23" s="91">
        <v>9</v>
      </c>
      <c r="BA23" s="91">
        <v>95</v>
      </c>
      <c r="BB23" s="91">
        <v>35</v>
      </c>
      <c r="BC23" s="91">
        <v>447</v>
      </c>
      <c r="BD23" s="124">
        <v>45</v>
      </c>
      <c r="BE23" s="129">
        <f t="shared" ref="BE23:BE33" si="15">SUM(AQ23:BD23)</f>
        <v>1653</v>
      </c>
    </row>
    <row r="24" spans="3:83" x14ac:dyDescent="0.2">
      <c r="F24" s="61">
        <f t="shared" si="4"/>
        <v>37225</v>
      </c>
      <c r="G24" s="62" t="s">
        <v>58</v>
      </c>
      <c r="H24" s="63">
        <f t="shared" si="5"/>
        <v>37346</v>
      </c>
      <c r="I24" s="64">
        <f t="shared" si="6"/>
        <v>179</v>
      </c>
      <c r="L24" s="112">
        <f t="shared" si="7"/>
        <v>37225</v>
      </c>
      <c r="M24" s="62" t="s">
        <v>58</v>
      </c>
      <c r="N24" s="113">
        <f t="shared" si="8"/>
        <v>37346</v>
      </c>
      <c r="O24" s="114">
        <f t="shared" si="9"/>
        <v>181</v>
      </c>
      <c r="P24" s="101"/>
      <c r="Q24" s="101"/>
      <c r="R24" s="101"/>
      <c r="S24" s="101"/>
      <c r="T24" s="112">
        <f t="shared" si="10"/>
        <v>37225</v>
      </c>
      <c r="U24" s="62" t="s">
        <v>58</v>
      </c>
      <c r="V24" s="113">
        <f t="shared" si="11"/>
        <v>37346</v>
      </c>
      <c r="W24" s="114">
        <f t="shared" si="12"/>
        <v>210.57142857142853</v>
      </c>
      <c r="AG24" s="92">
        <f t="shared" si="2"/>
        <v>37376</v>
      </c>
      <c r="AH24" s="93" t="s">
        <v>58</v>
      </c>
      <c r="AI24" s="94">
        <f t="shared" si="3"/>
        <v>37560</v>
      </c>
      <c r="AJ24" s="109">
        <f>AVERAGE(Ops!F28:F34)</f>
        <v>1095.4285714285713</v>
      </c>
      <c r="AK24" s="109"/>
      <c r="AL24" s="109"/>
      <c r="AM24" s="109"/>
      <c r="AN24" s="94">
        <f t="shared" si="13"/>
        <v>37011</v>
      </c>
      <c r="AO24" s="93" t="s">
        <v>58</v>
      </c>
      <c r="AP24" s="94">
        <f t="shared" si="14"/>
        <v>37195</v>
      </c>
      <c r="AQ24" s="123">
        <v>50</v>
      </c>
      <c r="AR24" s="91">
        <v>141</v>
      </c>
      <c r="AS24" s="91">
        <v>195</v>
      </c>
      <c r="AT24" s="91">
        <v>270</v>
      </c>
      <c r="AU24" s="124">
        <v>58</v>
      </c>
      <c r="AV24" s="123">
        <v>72</v>
      </c>
      <c r="AW24" s="91">
        <v>120</v>
      </c>
      <c r="AX24" s="91">
        <v>48</v>
      </c>
      <c r="AY24" s="91">
        <v>68</v>
      </c>
      <c r="AZ24" s="91">
        <v>9</v>
      </c>
      <c r="BA24" s="91">
        <v>95</v>
      </c>
      <c r="BB24" s="91">
        <v>35</v>
      </c>
      <c r="BC24" s="91">
        <v>447</v>
      </c>
      <c r="BD24" s="124">
        <v>45</v>
      </c>
      <c r="BE24" s="129">
        <f t="shared" si="15"/>
        <v>1653</v>
      </c>
    </row>
    <row r="25" spans="3:83" x14ac:dyDescent="0.2">
      <c r="F25" s="61">
        <f t="shared" si="4"/>
        <v>37376</v>
      </c>
      <c r="G25" s="62" t="s">
        <v>58</v>
      </c>
      <c r="H25" s="63">
        <f t="shared" si="5"/>
        <v>37560</v>
      </c>
      <c r="I25" s="64">
        <f t="shared" si="6"/>
        <v>213</v>
      </c>
      <c r="L25" s="112">
        <f t="shared" si="7"/>
        <v>37376</v>
      </c>
      <c r="M25" s="62" t="s">
        <v>58</v>
      </c>
      <c r="N25" s="113">
        <f t="shared" si="8"/>
        <v>37560</v>
      </c>
      <c r="O25" s="114">
        <f t="shared" si="9"/>
        <v>227.85714285714286</v>
      </c>
      <c r="P25" s="101"/>
      <c r="Q25" s="101"/>
      <c r="R25" s="101"/>
      <c r="S25" s="101"/>
      <c r="T25" s="112">
        <f t="shared" si="10"/>
        <v>37376</v>
      </c>
      <c r="U25" s="62" t="s">
        <v>58</v>
      </c>
      <c r="V25" s="113">
        <f t="shared" si="11"/>
        <v>37560</v>
      </c>
      <c r="W25" s="114">
        <f t="shared" si="12"/>
        <v>320</v>
      </c>
      <c r="AG25" s="92">
        <f t="shared" si="2"/>
        <v>37590</v>
      </c>
      <c r="AH25" s="93" t="s">
        <v>58</v>
      </c>
      <c r="AI25" s="94">
        <f t="shared" si="3"/>
        <v>37711</v>
      </c>
      <c r="AJ25" s="91">
        <f>AVERAGE(Ops!F35:F39)</f>
        <v>1284</v>
      </c>
      <c r="AN25" s="94">
        <f t="shared" si="13"/>
        <v>37225</v>
      </c>
      <c r="AO25" s="93" t="s">
        <v>58</v>
      </c>
      <c r="AP25" s="94">
        <f t="shared" si="14"/>
        <v>37346</v>
      </c>
      <c r="AQ25" s="123">
        <v>50</v>
      </c>
      <c r="AR25" s="91">
        <v>141</v>
      </c>
      <c r="AS25" s="91">
        <v>195</v>
      </c>
      <c r="AT25" s="91">
        <v>270</v>
      </c>
      <c r="AU25" s="124">
        <v>58</v>
      </c>
      <c r="AV25" s="123">
        <v>72</v>
      </c>
      <c r="AW25" s="91">
        <v>120</v>
      </c>
      <c r="AX25" s="91">
        <v>48</v>
      </c>
      <c r="AY25" s="91">
        <v>68</v>
      </c>
      <c r="AZ25" s="91">
        <v>9</v>
      </c>
      <c r="BA25" s="91">
        <v>95</v>
      </c>
      <c r="BB25" s="91">
        <v>35</v>
      </c>
      <c r="BC25" s="91">
        <v>447</v>
      </c>
      <c r="BD25" s="124">
        <v>45</v>
      </c>
      <c r="BE25" s="129">
        <f t="shared" si="15"/>
        <v>1653</v>
      </c>
    </row>
    <row r="26" spans="3:83" x14ac:dyDescent="0.2">
      <c r="F26" s="61">
        <f t="shared" si="4"/>
        <v>37590</v>
      </c>
      <c r="G26" s="62" t="s">
        <v>58</v>
      </c>
      <c r="H26" s="63">
        <f t="shared" si="5"/>
        <v>37711</v>
      </c>
      <c r="I26" s="64">
        <f t="shared" si="6"/>
        <v>264</v>
      </c>
      <c r="L26" s="112">
        <f t="shared" si="7"/>
        <v>37590</v>
      </c>
      <c r="M26" s="62" t="s">
        <v>58</v>
      </c>
      <c r="N26" s="113">
        <f t="shared" si="8"/>
        <v>37711</v>
      </c>
      <c r="O26" s="114">
        <f t="shared" si="9"/>
        <v>325</v>
      </c>
      <c r="P26" s="101"/>
      <c r="Q26" s="101"/>
      <c r="R26" s="101"/>
      <c r="S26" s="101"/>
      <c r="T26" s="112">
        <f t="shared" si="10"/>
        <v>37590</v>
      </c>
      <c r="U26" s="62" t="s">
        <v>58</v>
      </c>
      <c r="V26" s="113">
        <f t="shared" si="11"/>
        <v>37711</v>
      </c>
      <c r="W26" s="114">
        <f t="shared" si="12"/>
        <v>422.85714285714238</v>
      </c>
      <c r="AG26" s="92">
        <f t="shared" si="2"/>
        <v>37741</v>
      </c>
      <c r="AH26" s="93" t="s">
        <v>58</v>
      </c>
      <c r="AI26" s="94">
        <f t="shared" si="3"/>
        <v>37925</v>
      </c>
      <c r="AJ26" s="91">
        <f>AVERAGE(Ops!F40:F46)</f>
        <v>1284</v>
      </c>
      <c r="AN26" s="94">
        <f t="shared" si="13"/>
        <v>37376</v>
      </c>
      <c r="AO26" s="93" t="s">
        <v>58</v>
      </c>
      <c r="AP26" s="94">
        <f t="shared" si="14"/>
        <v>37560</v>
      </c>
      <c r="AQ26" s="123">
        <v>50</v>
      </c>
      <c r="AR26" s="91">
        <v>141</v>
      </c>
      <c r="AS26" s="91">
        <v>195</v>
      </c>
      <c r="AT26" s="91">
        <v>270</v>
      </c>
      <c r="AU26" s="124">
        <v>58</v>
      </c>
      <c r="AV26" s="123">
        <v>72</v>
      </c>
      <c r="AW26" s="91">
        <v>120</v>
      </c>
      <c r="AX26" s="91">
        <v>48</v>
      </c>
      <c r="AY26" s="91">
        <v>68</v>
      </c>
      <c r="AZ26" s="91">
        <v>9</v>
      </c>
      <c r="BA26" s="91">
        <v>95</v>
      </c>
      <c r="BB26" s="91">
        <v>35</v>
      </c>
      <c r="BC26" s="91">
        <v>447</v>
      </c>
      <c r="BD26" s="124">
        <v>45</v>
      </c>
      <c r="BE26" s="129">
        <f t="shared" si="15"/>
        <v>1653</v>
      </c>
    </row>
    <row r="27" spans="3:83" x14ac:dyDescent="0.2">
      <c r="F27" s="61">
        <f t="shared" si="4"/>
        <v>37741</v>
      </c>
      <c r="G27" s="62" t="s">
        <v>58</v>
      </c>
      <c r="H27" s="63">
        <f t="shared" si="5"/>
        <v>37925</v>
      </c>
      <c r="I27" s="64">
        <f t="shared" si="6"/>
        <v>308.8</v>
      </c>
      <c r="L27" s="112">
        <f t="shared" si="7"/>
        <v>37741</v>
      </c>
      <c r="M27" s="62" t="s">
        <v>58</v>
      </c>
      <c r="N27" s="113">
        <f t="shared" si="8"/>
        <v>37925</v>
      </c>
      <c r="O27" s="114">
        <f t="shared" si="9"/>
        <v>365</v>
      </c>
      <c r="P27" s="101"/>
      <c r="Q27" s="101"/>
      <c r="R27" s="101"/>
      <c r="S27" s="101"/>
      <c r="T27" s="112">
        <f t="shared" si="10"/>
        <v>37741</v>
      </c>
      <c r="U27" s="62" t="s">
        <v>58</v>
      </c>
      <c r="V27" s="113">
        <f t="shared" si="11"/>
        <v>37925</v>
      </c>
      <c r="W27" s="114">
        <f t="shared" si="12"/>
        <v>505</v>
      </c>
      <c r="AG27" s="92">
        <f t="shared" si="2"/>
        <v>37955</v>
      </c>
      <c r="AH27" s="93" t="s">
        <v>58</v>
      </c>
      <c r="AI27" s="94">
        <f t="shared" si="3"/>
        <v>38077</v>
      </c>
      <c r="AJ27" s="91">
        <f>AJ26</f>
        <v>1284</v>
      </c>
      <c r="AN27" s="94">
        <f t="shared" si="13"/>
        <v>37590</v>
      </c>
      <c r="AO27" s="93" t="s">
        <v>58</v>
      </c>
      <c r="AP27" s="94">
        <f t="shared" si="14"/>
        <v>37711</v>
      </c>
      <c r="AQ27" s="123">
        <v>50</v>
      </c>
      <c r="AR27" s="91">
        <v>141</v>
      </c>
      <c r="AS27" s="91">
        <v>195</v>
      </c>
      <c r="AT27" s="91">
        <v>270</v>
      </c>
      <c r="AU27" s="124">
        <v>58</v>
      </c>
      <c r="AV27" s="123">
        <v>72</v>
      </c>
      <c r="AW27" s="91">
        <v>120</v>
      </c>
      <c r="AX27" s="91">
        <v>48</v>
      </c>
      <c r="AY27" s="91">
        <v>68</v>
      </c>
      <c r="AZ27" s="91">
        <v>9</v>
      </c>
      <c r="BA27" s="91">
        <v>95</v>
      </c>
      <c r="BB27" s="91">
        <v>35</v>
      </c>
      <c r="BC27" s="91">
        <v>447</v>
      </c>
      <c r="BD27" s="124">
        <v>45</v>
      </c>
      <c r="BE27" s="129">
        <f t="shared" si="15"/>
        <v>1653</v>
      </c>
    </row>
    <row r="28" spans="3:83" x14ac:dyDescent="0.2">
      <c r="F28" s="61">
        <f t="shared" si="4"/>
        <v>37955</v>
      </c>
      <c r="G28" s="62" t="s">
        <v>58</v>
      </c>
      <c r="H28" s="63">
        <f t="shared" si="5"/>
        <v>38077</v>
      </c>
      <c r="I28" s="64">
        <f t="shared" si="6"/>
        <v>376</v>
      </c>
      <c r="L28" s="112">
        <f t="shared" si="7"/>
        <v>37955</v>
      </c>
      <c r="M28" s="62" t="s">
        <v>58</v>
      </c>
      <c r="N28" s="113">
        <f t="shared" si="8"/>
        <v>38077</v>
      </c>
      <c r="O28" s="114">
        <f t="shared" si="9"/>
        <v>395</v>
      </c>
      <c r="P28" s="101"/>
      <c r="Q28" s="101"/>
      <c r="R28" s="101"/>
      <c r="S28" s="101"/>
      <c r="T28" s="112">
        <f t="shared" si="10"/>
        <v>37955</v>
      </c>
      <c r="U28" s="62" t="s">
        <v>58</v>
      </c>
      <c r="V28" s="113">
        <f t="shared" si="11"/>
        <v>38077</v>
      </c>
      <c r="W28" s="114">
        <f t="shared" si="12"/>
        <v>555</v>
      </c>
      <c r="AG28" s="92">
        <f t="shared" si="2"/>
        <v>38107</v>
      </c>
      <c r="AH28" s="93" t="s">
        <v>58</v>
      </c>
      <c r="AI28" s="94">
        <f t="shared" si="3"/>
        <v>38291</v>
      </c>
      <c r="AJ28" s="91">
        <f>AJ27</f>
        <v>1284</v>
      </c>
      <c r="AN28" s="94">
        <f t="shared" si="13"/>
        <v>37741</v>
      </c>
      <c r="AO28" s="93" t="s">
        <v>58</v>
      </c>
      <c r="AP28" s="94">
        <f t="shared" si="14"/>
        <v>37925</v>
      </c>
      <c r="AQ28" s="123">
        <v>50</v>
      </c>
      <c r="AR28" s="91">
        <v>141</v>
      </c>
      <c r="AS28" s="91">
        <v>195</v>
      </c>
      <c r="AT28" s="91">
        <v>270</v>
      </c>
      <c r="AU28" s="124">
        <v>58</v>
      </c>
      <c r="AV28" s="123">
        <v>72</v>
      </c>
      <c r="AW28" s="91">
        <v>120</v>
      </c>
      <c r="AX28" s="91">
        <v>48</v>
      </c>
      <c r="AY28" s="91">
        <v>68</v>
      </c>
      <c r="AZ28" s="91">
        <v>9</v>
      </c>
      <c r="BA28" s="91">
        <v>95</v>
      </c>
      <c r="BB28" s="91">
        <v>35</v>
      </c>
      <c r="BC28" s="91">
        <v>447</v>
      </c>
      <c r="BD28" s="124">
        <v>45</v>
      </c>
      <c r="BE28" s="129">
        <f t="shared" si="15"/>
        <v>1653</v>
      </c>
    </row>
    <row r="29" spans="3:83" x14ac:dyDescent="0.2">
      <c r="F29" s="61">
        <f t="shared" si="4"/>
        <v>38107</v>
      </c>
      <c r="G29" s="62" t="s">
        <v>58</v>
      </c>
      <c r="H29" s="63">
        <f t="shared" si="5"/>
        <v>38291</v>
      </c>
      <c r="I29" s="64">
        <f t="shared" si="6"/>
        <v>415.6</v>
      </c>
      <c r="L29" s="112">
        <f t="shared" si="7"/>
        <v>38107</v>
      </c>
      <c r="M29" s="62" t="s">
        <v>58</v>
      </c>
      <c r="N29" s="113">
        <f t="shared" si="8"/>
        <v>38291</v>
      </c>
      <c r="O29" s="114">
        <f t="shared" si="9"/>
        <v>430</v>
      </c>
      <c r="P29" s="101"/>
      <c r="Q29" s="101"/>
      <c r="R29" s="101"/>
      <c r="S29" s="101"/>
      <c r="T29" s="112">
        <f t="shared" si="10"/>
        <v>38107</v>
      </c>
      <c r="U29" s="62" t="s">
        <v>58</v>
      </c>
      <c r="V29" s="113">
        <f t="shared" si="11"/>
        <v>38291</v>
      </c>
      <c r="W29" s="114">
        <f t="shared" si="12"/>
        <v>605</v>
      </c>
      <c r="Z29" s="84" t="s">
        <v>72</v>
      </c>
      <c r="AA29" s="85">
        <f>AQ39+AT39+AU39+AV39</f>
        <v>684</v>
      </c>
      <c r="AG29" s="92">
        <f t="shared" si="2"/>
        <v>38321</v>
      </c>
      <c r="AH29" s="93" t="s">
        <v>58</v>
      </c>
      <c r="AI29" s="94">
        <f t="shared" si="3"/>
        <v>38442</v>
      </c>
      <c r="AJ29" s="91">
        <f>AJ28</f>
        <v>1284</v>
      </c>
      <c r="AN29" s="94">
        <f t="shared" si="13"/>
        <v>37955</v>
      </c>
      <c r="AO29" s="93" t="s">
        <v>58</v>
      </c>
      <c r="AP29" s="94">
        <f t="shared" si="14"/>
        <v>38077</v>
      </c>
      <c r="AQ29" s="123">
        <v>50</v>
      </c>
      <c r="AR29" s="91">
        <v>141</v>
      </c>
      <c r="AS29" s="91">
        <v>195</v>
      </c>
      <c r="AT29" s="91">
        <v>270</v>
      </c>
      <c r="AU29" s="124">
        <v>58</v>
      </c>
      <c r="AV29" s="123">
        <v>72</v>
      </c>
      <c r="AW29" s="91">
        <v>120</v>
      </c>
      <c r="AX29" s="91">
        <v>48</v>
      </c>
      <c r="AY29" s="91">
        <v>68</v>
      </c>
      <c r="AZ29" s="91">
        <v>9</v>
      </c>
      <c r="BA29" s="91">
        <v>95</v>
      </c>
      <c r="BB29" s="91">
        <v>35</v>
      </c>
      <c r="BC29" s="91">
        <v>447</v>
      </c>
      <c r="BD29" s="124">
        <v>45</v>
      </c>
      <c r="BE29" s="129">
        <f t="shared" si="15"/>
        <v>1653</v>
      </c>
    </row>
    <row r="30" spans="3:83" x14ac:dyDescent="0.2">
      <c r="F30" s="61">
        <f t="shared" si="4"/>
        <v>38321</v>
      </c>
      <c r="G30" s="62" t="s">
        <v>58</v>
      </c>
      <c r="H30" s="63">
        <f t="shared" si="5"/>
        <v>38442</v>
      </c>
      <c r="I30" s="64">
        <f t="shared" si="6"/>
        <v>475</v>
      </c>
      <c r="L30" s="112">
        <f t="shared" si="7"/>
        <v>38321</v>
      </c>
      <c r="M30" s="62" t="s">
        <v>58</v>
      </c>
      <c r="N30" s="113">
        <f t="shared" si="8"/>
        <v>38442</v>
      </c>
      <c r="O30" s="114">
        <f t="shared" si="9"/>
        <v>475</v>
      </c>
      <c r="P30" s="101"/>
      <c r="Q30" s="101"/>
      <c r="R30" s="101"/>
      <c r="S30" s="101"/>
      <c r="T30" s="112">
        <f t="shared" si="10"/>
        <v>38321</v>
      </c>
      <c r="U30" s="62" t="s">
        <v>58</v>
      </c>
      <c r="V30" s="113">
        <f t="shared" si="11"/>
        <v>38442</v>
      </c>
      <c r="W30" s="114">
        <f t="shared" si="12"/>
        <v>655</v>
      </c>
      <c r="AG30" s="92">
        <f t="shared" si="2"/>
        <v>38472</v>
      </c>
      <c r="AH30" s="93" t="s">
        <v>58</v>
      </c>
      <c r="AI30" s="94">
        <f t="shared" si="3"/>
        <v>38656</v>
      </c>
      <c r="AJ30" s="91">
        <f>AJ29</f>
        <v>1284</v>
      </c>
      <c r="AN30" s="94">
        <f t="shared" si="13"/>
        <v>38107</v>
      </c>
      <c r="AO30" s="93" t="s">
        <v>58</v>
      </c>
      <c r="AP30" s="94">
        <f t="shared" si="14"/>
        <v>38291</v>
      </c>
      <c r="AQ30" s="123">
        <v>50</v>
      </c>
      <c r="AR30" s="91">
        <v>141</v>
      </c>
      <c r="AS30" s="91">
        <v>195</v>
      </c>
      <c r="AT30" s="91">
        <v>270</v>
      </c>
      <c r="AU30" s="124">
        <v>58</v>
      </c>
      <c r="AV30" s="123">
        <v>72</v>
      </c>
      <c r="AW30" s="91">
        <v>120</v>
      </c>
      <c r="AX30" s="91">
        <v>48</v>
      </c>
      <c r="AY30" s="91">
        <v>68</v>
      </c>
      <c r="AZ30" s="91">
        <v>9</v>
      </c>
      <c r="BA30" s="91">
        <v>95</v>
      </c>
      <c r="BB30" s="91">
        <v>35</v>
      </c>
      <c r="BC30" s="91">
        <v>447</v>
      </c>
      <c r="BD30" s="124">
        <v>45</v>
      </c>
      <c r="BE30" s="129">
        <f t="shared" si="15"/>
        <v>1653</v>
      </c>
    </row>
    <row r="31" spans="3:83" x14ac:dyDescent="0.2">
      <c r="F31" s="61">
        <f t="shared" si="4"/>
        <v>38472</v>
      </c>
      <c r="G31" s="62" t="s">
        <v>58</v>
      </c>
      <c r="H31" s="63">
        <f t="shared" si="5"/>
        <v>38656</v>
      </c>
      <c r="I31" s="64">
        <f t="shared" si="6"/>
        <v>508.6</v>
      </c>
      <c r="L31" s="112">
        <f t="shared" si="7"/>
        <v>38472</v>
      </c>
      <c r="M31" s="62" t="s">
        <v>58</v>
      </c>
      <c r="N31" s="113">
        <f t="shared" si="8"/>
        <v>38656</v>
      </c>
      <c r="O31" s="114">
        <f t="shared" si="9"/>
        <v>495</v>
      </c>
      <c r="P31" s="101"/>
      <c r="Q31" s="101"/>
      <c r="R31" s="101"/>
      <c r="S31" s="101"/>
      <c r="T31" s="112">
        <f t="shared" si="10"/>
        <v>38472</v>
      </c>
      <c r="U31" s="62" t="s">
        <v>58</v>
      </c>
      <c r="V31" s="113">
        <f t="shared" si="11"/>
        <v>38656</v>
      </c>
      <c r="W31" s="114">
        <f t="shared" si="12"/>
        <v>705</v>
      </c>
      <c r="AG31" s="96">
        <f t="shared" si="2"/>
        <v>38686</v>
      </c>
      <c r="AH31" s="97" t="s">
        <v>58</v>
      </c>
      <c r="AI31" s="98">
        <f t="shared" si="3"/>
        <v>38807</v>
      </c>
      <c r="AJ31" s="131">
        <f>AJ30</f>
        <v>1284</v>
      </c>
      <c r="AN31" s="94">
        <f t="shared" si="13"/>
        <v>38321</v>
      </c>
      <c r="AO31" s="93" t="s">
        <v>58</v>
      </c>
      <c r="AP31" s="94">
        <f t="shared" si="14"/>
        <v>38442</v>
      </c>
      <c r="AQ31" s="123">
        <v>50</v>
      </c>
      <c r="AR31" s="91">
        <v>141</v>
      </c>
      <c r="AS31" s="91">
        <v>195</v>
      </c>
      <c r="AT31" s="91">
        <v>270</v>
      </c>
      <c r="AU31" s="124">
        <v>58</v>
      </c>
      <c r="AV31" s="123">
        <v>72</v>
      </c>
      <c r="AW31" s="91">
        <v>120</v>
      </c>
      <c r="AX31" s="91">
        <v>48</v>
      </c>
      <c r="AY31" s="91">
        <v>68</v>
      </c>
      <c r="AZ31" s="91">
        <v>9</v>
      </c>
      <c r="BA31" s="91">
        <v>95</v>
      </c>
      <c r="BB31" s="91">
        <v>35</v>
      </c>
      <c r="BC31" s="91">
        <v>447</v>
      </c>
      <c r="BD31" s="124">
        <v>45</v>
      </c>
      <c r="BE31" s="129">
        <f t="shared" si="15"/>
        <v>1653</v>
      </c>
    </row>
    <row r="32" spans="3:83" x14ac:dyDescent="0.2">
      <c r="F32" s="65">
        <f t="shared" si="4"/>
        <v>38686</v>
      </c>
      <c r="G32" s="66" t="s">
        <v>58</v>
      </c>
      <c r="H32" s="67">
        <f t="shared" si="5"/>
        <v>38807</v>
      </c>
      <c r="I32" s="68">
        <f t="shared" si="6"/>
        <v>559</v>
      </c>
      <c r="L32" s="115">
        <f t="shared" si="7"/>
        <v>38686</v>
      </c>
      <c r="M32" s="66" t="s">
        <v>58</v>
      </c>
      <c r="N32" s="116">
        <f t="shared" si="8"/>
        <v>38807</v>
      </c>
      <c r="O32" s="87">
        <f t="shared" si="9"/>
        <v>515</v>
      </c>
      <c r="P32" s="101"/>
      <c r="Q32" s="88" t="s">
        <v>77</v>
      </c>
      <c r="R32" s="117">
        <f>AVERAGE(BE22:BE33)</f>
        <v>1653</v>
      </c>
      <c r="S32" s="101"/>
      <c r="T32" s="115">
        <f t="shared" si="10"/>
        <v>38686</v>
      </c>
      <c r="U32" s="66" t="s">
        <v>58</v>
      </c>
      <c r="V32" s="116">
        <f t="shared" si="11"/>
        <v>38807</v>
      </c>
      <c r="W32" s="87">
        <f t="shared" si="12"/>
        <v>755</v>
      </c>
      <c r="AN32" s="94">
        <f t="shared" si="13"/>
        <v>38472</v>
      </c>
      <c r="AO32" s="93" t="s">
        <v>58</v>
      </c>
      <c r="AP32" s="94">
        <f t="shared" si="14"/>
        <v>38656</v>
      </c>
      <c r="AQ32" s="123">
        <v>50</v>
      </c>
      <c r="AR32" s="91">
        <v>141</v>
      </c>
      <c r="AS32" s="91">
        <v>195</v>
      </c>
      <c r="AT32" s="91">
        <v>270</v>
      </c>
      <c r="AU32" s="124">
        <v>58</v>
      </c>
      <c r="AV32" s="123">
        <v>72</v>
      </c>
      <c r="AW32" s="91">
        <v>120</v>
      </c>
      <c r="AX32" s="91">
        <v>48</v>
      </c>
      <c r="AY32" s="91">
        <v>68</v>
      </c>
      <c r="AZ32" s="91">
        <v>9</v>
      </c>
      <c r="BA32" s="91">
        <v>95</v>
      </c>
      <c r="BB32" s="91">
        <v>35</v>
      </c>
      <c r="BC32" s="91">
        <v>447</v>
      </c>
      <c r="BD32" s="124">
        <v>45</v>
      </c>
      <c r="BE32" s="129">
        <f t="shared" si="15"/>
        <v>1653</v>
      </c>
    </row>
    <row r="33" spans="2:57" ht="13.5" thickBot="1" x14ac:dyDescent="0.25">
      <c r="AN33" s="94">
        <f t="shared" si="13"/>
        <v>38686</v>
      </c>
      <c r="AO33" s="93" t="s">
        <v>58</v>
      </c>
      <c r="AP33" s="94">
        <f t="shared" si="14"/>
        <v>38807</v>
      </c>
      <c r="AQ33" s="125">
        <v>50</v>
      </c>
      <c r="AR33" s="126">
        <v>141</v>
      </c>
      <c r="AS33" s="126">
        <v>195</v>
      </c>
      <c r="AT33" s="126">
        <v>270</v>
      </c>
      <c r="AU33" s="127">
        <v>58</v>
      </c>
      <c r="AV33" s="125">
        <v>72</v>
      </c>
      <c r="AW33" s="126">
        <v>120</v>
      </c>
      <c r="AX33" s="126">
        <v>48</v>
      </c>
      <c r="AY33" s="126">
        <v>68</v>
      </c>
      <c r="AZ33" s="126">
        <v>9</v>
      </c>
      <c r="BA33" s="126">
        <v>95</v>
      </c>
      <c r="BB33" s="126">
        <v>35</v>
      </c>
      <c r="BC33" s="126">
        <v>447</v>
      </c>
      <c r="BD33" s="127">
        <v>45</v>
      </c>
      <c r="BE33" s="130">
        <f t="shared" si="15"/>
        <v>1653</v>
      </c>
    </row>
    <row r="35" spans="2:57" x14ac:dyDescent="0.2">
      <c r="AN35" s="119"/>
    </row>
    <row r="36" spans="2:57" ht="13.5" thickBot="1" x14ac:dyDescent="0.25"/>
    <row r="37" spans="2:57" x14ac:dyDescent="0.2">
      <c r="B37" s="86" t="s">
        <v>78</v>
      </c>
      <c r="C37" s="89">
        <v>250</v>
      </c>
      <c r="AQ37" s="172" t="s">
        <v>96</v>
      </c>
      <c r="AR37" s="173"/>
      <c r="AS37" s="173"/>
      <c r="AT37" s="173"/>
      <c r="AU37" s="173"/>
      <c r="AV37" s="173"/>
      <c r="AW37" s="173"/>
      <c r="AX37" s="174"/>
    </row>
    <row r="38" spans="2:57" x14ac:dyDescent="0.2">
      <c r="AQ38" s="123" t="s">
        <v>18</v>
      </c>
      <c r="AR38" s="91" t="s">
        <v>92</v>
      </c>
      <c r="AS38" s="91" t="s">
        <v>25</v>
      </c>
      <c r="AT38" s="91" t="s">
        <v>20</v>
      </c>
      <c r="AU38" s="91" t="s">
        <v>21</v>
      </c>
      <c r="AV38" s="91" t="s">
        <v>22</v>
      </c>
      <c r="AW38" s="91" t="s">
        <v>93</v>
      </c>
      <c r="AX38" s="124" t="s">
        <v>70</v>
      </c>
      <c r="AZ38" s="91" t="s">
        <v>63</v>
      </c>
      <c r="BA38" s="132" t="s">
        <v>78</v>
      </c>
      <c r="BC38" s="91" t="s">
        <v>94</v>
      </c>
    </row>
    <row r="39" spans="2:57" x14ac:dyDescent="0.2">
      <c r="AN39" s="94">
        <v>36617</v>
      </c>
      <c r="AO39" s="93" t="s">
        <v>58</v>
      </c>
      <c r="AP39" s="94">
        <v>36800</v>
      </c>
      <c r="AQ39" s="123">
        <v>10</v>
      </c>
      <c r="AR39" s="91">
        <v>400</v>
      </c>
      <c r="AS39" s="91">
        <v>330</v>
      </c>
      <c r="AT39" s="91">
        <v>500</v>
      </c>
      <c r="AU39" s="91">
        <v>120</v>
      </c>
      <c r="AV39" s="91">
        <v>54</v>
      </c>
      <c r="AW39" s="91">
        <v>50</v>
      </c>
      <c r="AX39" s="124">
        <f>SUM(AQ39:AW39)</f>
        <v>1464</v>
      </c>
      <c r="AZ39" s="91">
        <f t="shared" ref="AZ39:AZ50" si="16">AX39-BE22</f>
        <v>-189</v>
      </c>
      <c r="BA39" s="91">
        <v>250</v>
      </c>
      <c r="BC39" s="91">
        <f>BA39+AZ39</f>
        <v>61</v>
      </c>
    </row>
    <row r="40" spans="2:57" x14ac:dyDescent="0.2">
      <c r="AN40" s="94">
        <f t="shared" ref="AN40:AN50" si="17">EOMONTH(AP39,1)</f>
        <v>36860</v>
      </c>
      <c r="AO40" s="93" t="s">
        <v>58</v>
      </c>
      <c r="AP40" s="94">
        <f t="shared" ref="AP40:AP50" si="18">EOMONTH(AN39,11)</f>
        <v>36981</v>
      </c>
      <c r="AQ40" s="123">
        <v>10</v>
      </c>
      <c r="AR40" s="91">
        <v>600</v>
      </c>
      <c r="AS40" s="91">
        <v>330</v>
      </c>
      <c r="AT40" s="91">
        <v>500</v>
      </c>
      <c r="AU40" s="91">
        <v>120</v>
      </c>
      <c r="AV40" s="91">
        <v>54</v>
      </c>
      <c r="AW40" s="91">
        <v>310</v>
      </c>
      <c r="AX40" s="124">
        <f t="shared" ref="AX40:AX50" si="19">SUM(AQ40:AW40)</f>
        <v>1924</v>
      </c>
      <c r="AZ40" s="91">
        <f t="shared" si="16"/>
        <v>271</v>
      </c>
      <c r="BA40" s="91">
        <v>250</v>
      </c>
      <c r="BC40" s="91">
        <f t="shared" ref="BC40:BC50" si="20">BA40+AZ40</f>
        <v>521</v>
      </c>
    </row>
    <row r="41" spans="2:57" x14ac:dyDescent="0.2">
      <c r="AN41" s="94">
        <f t="shared" si="17"/>
        <v>37011</v>
      </c>
      <c r="AO41" s="93" t="s">
        <v>58</v>
      </c>
      <c r="AP41" s="94">
        <f t="shared" si="18"/>
        <v>37195</v>
      </c>
      <c r="AQ41" s="123">
        <v>10</v>
      </c>
      <c r="AR41" s="91">
        <v>400</v>
      </c>
      <c r="AS41" s="91">
        <v>330</v>
      </c>
      <c r="AT41" s="91">
        <v>500</v>
      </c>
      <c r="AU41" s="91">
        <v>120</v>
      </c>
      <c r="AV41" s="91">
        <v>54</v>
      </c>
      <c r="AW41" s="91">
        <v>50</v>
      </c>
      <c r="AX41" s="124">
        <f t="shared" si="19"/>
        <v>1464</v>
      </c>
      <c r="AZ41" s="91">
        <f t="shared" si="16"/>
        <v>-189</v>
      </c>
      <c r="BA41" s="91">
        <v>250</v>
      </c>
      <c r="BC41" s="91">
        <f t="shared" si="20"/>
        <v>61</v>
      </c>
    </row>
    <row r="42" spans="2:57" x14ac:dyDescent="0.2">
      <c r="AN42" s="94">
        <f t="shared" si="17"/>
        <v>37225</v>
      </c>
      <c r="AO42" s="93" t="s">
        <v>58</v>
      </c>
      <c r="AP42" s="94">
        <f t="shared" si="18"/>
        <v>37346</v>
      </c>
      <c r="AQ42" s="123">
        <v>10</v>
      </c>
      <c r="AR42" s="91">
        <v>600</v>
      </c>
      <c r="AS42" s="91">
        <v>330</v>
      </c>
      <c r="AT42" s="91">
        <v>500</v>
      </c>
      <c r="AU42" s="91">
        <v>120</v>
      </c>
      <c r="AV42" s="91">
        <v>54</v>
      </c>
      <c r="AW42" s="91">
        <v>310</v>
      </c>
      <c r="AX42" s="124">
        <f t="shared" si="19"/>
        <v>1924</v>
      </c>
      <c r="AZ42" s="91">
        <f t="shared" si="16"/>
        <v>271</v>
      </c>
      <c r="BA42" s="91">
        <v>250</v>
      </c>
      <c r="BC42" s="91">
        <f t="shared" si="20"/>
        <v>521</v>
      </c>
    </row>
    <row r="43" spans="2:57" ht="13.5" thickBot="1" x14ac:dyDescent="0.25">
      <c r="AN43" s="94">
        <f t="shared" si="17"/>
        <v>37376</v>
      </c>
      <c r="AO43" s="93" t="s">
        <v>58</v>
      </c>
      <c r="AP43" s="94">
        <f t="shared" si="18"/>
        <v>37560</v>
      </c>
      <c r="AQ43" s="123">
        <v>10</v>
      </c>
      <c r="AR43" s="91">
        <v>400</v>
      </c>
      <c r="AS43" s="91">
        <v>330</v>
      </c>
      <c r="AT43" s="91">
        <v>500</v>
      </c>
      <c r="AU43" s="91">
        <v>120</v>
      </c>
      <c r="AV43" s="91">
        <v>54</v>
      </c>
      <c r="AW43" s="91">
        <v>50</v>
      </c>
      <c r="AX43" s="124">
        <f t="shared" si="19"/>
        <v>1464</v>
      </c>
      <c r="AZ43" s="91">
        <f t="shared" si="16"/>
        <v>-189</v>
      </c>
      <c r="BA43" s="91">
        <v>250</v>
      </c>
      <c r="BC43" s="91">
        <f t="shared" si="20"/>
        <v>61</v>
      </c>
    </row>
    <row r="44" spans="2:57" ht="30.75" customHeight="1" x14ac:dyDescent="0.35">
      <c r="F44" s="161" t="s">
        <v>65</v>
      </c>
      <c r="G44" s="162"/>
      <c r="H44" s="162"/>
      <c r="I44" s="163" t="s">
        <v>98</v>
      </c>
      <c r="J44" s="164" t="s">
        <v>99</v>
      </c>
      <c r="K44" s="152" t="s">
        <v>74</v>
      </c>
      <c r="AN44" s="94">
        <f t="shared" si="17"/>
        <v>37590</v>
      </c>
      <c r="AO44" s="93" t="s">
        <v>58</v>
      </c>
      <c r="AP44" s="94">
        <f t="shared" si="18"/>
        <v>37711</v>
      </c>
      <c r="AQ44" s="123">
        <v>10</v>
      </c>
      <c r="AR44" s="91">
        <v>600</v>
      </c>
      <c r="AS44" s="91">
        <v>330</v>
      </c>
      <c r="AT44" s="91">
        <v>500</v>
      </c>
      <c r="AU44" s="91">
        <v>120</v>
      </c>
      <c r="AV44" s="91">
        <v>54</v>
      </c>
      <c r="AW44" s="91">
        <v>310</v>
      </c>
      <c r="AX44" s="124">
        <f t="shared" si="19"/>
        <v>1924</v>
      </c>
      <c r="AZ44" s="91">
        <f t="shared" si="16"/>
        <v>271</v>
      </c>
      <c r="BA44" s="91">
        <v>250</v>
      </c>
      <c r="BC44" s="91">
        <f t="shared" si="20"/>
        <v>521</v>
      </c>
    </row>
    <row r="45" spans="2:57" x14ac:dyDescent="0.2">
      <c r="F45" s="153">
        <v>36617</v>
      </c>
      <c r="G45" s="149" t="s">
        <v>58</v>
      </c>
      <c r="H45" s="148">
        <v>36800</v>
      </c>
      <c r="I45" s="150">
        <f>AZ55</f>
        <v>64.400000000000006</v>
      </c>
      <c r="J45" s="151">
        <f>AT55</f>
        <v>61</v>
      </c>
      <c r="K45" s="154">
        <f>I45-J45</f>
        <v>3.4000000000000057</v>
      </c>
      <c r="AN45" s="94">
        <f t="shared" si="17"/>
        <v>37741</v>
      </c>
      <c r="AO45" s="93" t="s">
        <v>58</v>
      </c>
      <c r="AP45" s="94">
        <f t="shared" si="18"/>
        <v>37925</v>
      </c>
      <c r="AQ45" s="123">
        <v>10</v>
      </c>
      <c r="AR45" s="91">
        <v>400</v>
      </c>
      <c r="AS45" s="91">
        <v>330</v>
      </c>
      <c r="AT45" s="91">
        <v>500</v>
      </c>
      <c r="AU45" s="91">
        <v>120</v>
      </c>
      <c r="AV45" s="91">
        <v>54</v>
      </c>
      <c r="AW45" s="91">
        <v>50</v>
      </c>
      <c r="AX45" s="124">
        <f t="shared" si="19"/>
        <v>1464</v>
      </c>
      <c r="AZ45" s="91">
        <f t="shared" si="16"/>
        <v>-189</v>
      </c>
      <c r="BA45" s="91">
        <v>250</v>
      </c>
      <c r="BC45" s="91">
        <f t="shared" si="20"/>
        <v>61</v>
      </c>
    </row>
    <row r="46" spans="2:57" x14ac:dyDescent="0.2">
      <c r="F46" s="153">
        <f t="shared" ref="F46:F56" si="21">EOMONTH(H45,1)</f>
        <v>36860</v>
      </c>
      <c r="G46" s="149" t="s">
        <v>58</v>
      </c>
      <c r="H46" s="148">
        <f t="shared" ref="H46:H56" si="22">EOMONTH(F45,11)</f>
        <v>36981</v>
      </c>
      <c r="I46" s="150">
        <f t="shared" ref="I46:I56" si="23">AZ56</f>
        <v>215</v>
      </c>
      <c r="J46" s="151">
        <f t="shared" ref="J46:J56" si="24">AT56</f>
        <v>521</v>
      </c>
      <c r="K46" s="154">
        <f t="shared" ref="K46:K56" si="25">I46-J46</f>
        <v>-306</v>
      </c>
      <c r="AG46" s="167" t="s">
        <v>61</v>
      </c>
      <c r="AH46" s="168"/>
      <c r="AI46" s="168"/>
      <c r="AJ46" s="90" t="s">
        <v>60</v>
      </c>
      <c r="AK46" s="134"/>
      <c r="AL46" s="134"/>
      <c r="AM46" s="134"/>
      <c r="AN46" s="94">
        <f t="shared" si="17"/>
        <v>37955</v>
      </c>
      <c r="AO46" s="93" t="s">
        <v>58</v>
      </c>
      <c r="AP46" s="94">
        <f t="shared" si="18"/>
        <v>38077</v>
      </c>
      <c r="AQ46" s="123">
        <v>10</v>
      </c>
      <c r="AR46" s="91">
        <v>600</v>
      </c>
      <c r="AS46" s="91">
        <v>330</v>
      </c>
      <c r="AT46" s="91">
        <v>500</v>
      </c>
      <c r="AU46" s="91">
        <v>120</v>
      </c>
      <c r="AV46" s="91">
        <v>54</v>
      </c>
      <c r="AW46" s="91">
        <v>310</v>
      </c>
      <c r="AX46" s="124">
        <f t="shared" si="19"/>
        <v>1924</v>
      </c>
      <c r="AZ46" s="91">
        <f t="shared" si="16"/>
        <v>271</v>
      </c>
      <c r="BA46" s="91">
        <v>250</v>
      </c>
      <c r="BC46" s="91">
        <f t="shared" si="20"/>
        <v>521</v>
      </c>
    </row>
    <row r="47" spans="2:57" x14ac:dyDescent="0.2">
      <c r="F47" s="153">
        <f t="shared" si="21"/>
        <v>37011</v>
      </c>
      <c r="G47" s="149" t="s">
        <v>58</v>
      </c>
      <c r="H47" s="148">
        <f t="shared" si="22"/>
        <v>37195</v>
      </c>
      <c r="I47" s="150">
        <f t="shared" si="23"/>
        <v>363.34285714285716</v>
      </c>
      <c r="J47" s="151">
        <f t="shared" si="24"/>
        <v>61</v>
      </c>
      <c r="K47" s="154">
        <f t="shared" si="25"/>
        <v>302.34285714285716</v>
      </c>
      <c r="AG47" s="92">
        <v>36617</v>
      </c>
      <c r="AH47" s="93" t="s">
        <v>58</v>
      </c>
      <c r="AI47" s="94">
        <v>36800</v>
      </c>
      <c r="AJ47" s="95">
        <f>AVERAGE(Ops!G6:G10)</f>
        <v>50</v>
      </c>
      <c r="AK47" s="109"/>
      <c r="AL47" s="109"/>
      <c r="AM47" s="109"/>
      <c r="AN47" s="94">
        <f t="shared" si="17"/>
        <v>38107</v>
      </c>
      <c r="AO47" s="93" t="s">
        <v>58</v>
      </c>
      <c r="AP47" s="94">
        <f t="shared" si="18"/>
        <v>38291</v>
      </c>
      <c r="AQ47" s="123">
        <v>10</v>
      </c>
      <c r="AR47" s="91">
        <v>400</v>
      </c>
      <c r="AS47" s="91">
        <v>330</v>
      </c>
      <c r="AT47" s="91">
        <v>500</v>
      </c>
      <c r="AU47" s="91">
        <v>120</v>
      </c>
      <c r="AV47" s="91">
        <v>54</v>
      </c>
      <c r="AW47" s="91">
        <v>50</v>
      </c>
      <c r="AX47" s="124">
        <f t="shared" si="19"/>
        <v>1464</v>
      </c>
      <c r="AZ47" s="91">
        <f t="shared" si="16"/>
        <v>-189</v>
      </c>
      <c r="BA47" s="91">
        <v>250</v>
      </c>
      <c r="BC47" s="91">
        <f t="shared" si="20"/>
        <v>61</v>
      </c>
    </row>
    <row r="48" spans="2:57" x14ac:dyDescent="0.2">
      <c r="F48" s="153">
        <f t="shared" si="21"/>
        <v>37225</v>
      </c>
      <c r="G48" s="149" t="s">
        <v>58</v>
      </c>
      <c r="H48" s="148">
        <f t="shared" si="22"/>
        <v>37346</v>
      </c>
      <c r="I48" s="150">
        <f t="shared" si="23"/>
        <v>570.57142857142856</v>
      </c>
      <c r="J48" s="151">
        <f t="shared" si="24"/>
        <v>521</v>
      </c>
      <c r="K48" s="154">
        <f t="shared" si="25"/>
        <v>49.571428571428555</v>
      </c>
      <c r="AA48" s="81" t="s">
        <v>75</v>
      </c>
      <c r="AB48" s="82">
        <f>AR39+AS39+AW39</f>
        <v>780</v>
      </c>
      <c r="AG48" s="92">
        <f t="shared" ref="AG48:AG58" si="26">EOMONTH(AI47,1)</f>
        <v>36860</v>
      </c>
      <c r="AH48" s="93" t="s">
        <v>58</v>
      </c>
      <c r="AI48" s="94">
        <f t="shared" ref="AI48:AI58" si="27">EOMONTH(AG47,11)</f>
        <v>36981</v>
      </c>
      <c r="AJ48" s="95">
        <f>AVERAGE(Ops!G11:G15)</f>
        <v>310</v>
      </c>
      <c r="AK48" s="109"/>
      <c r="AL48" s="109"/>
      <c r="AM48" s="109"/>
      <c r="AN48" s="94">
        <f t="shared" si="17"/>
        <v>38321</v>
      </c>
      <c r="AO48" s="93" t="s">
        <v>58</v>
      </c>
      <c r="AP48" s="94">
        <f t="shared" si="18"/>
        <v>38442</v>
      </c>
      <c r="AQ48" s="123">
        <v>10</v>
      </c>
      <c r="AR48" s="91">
        <v>600</v>
      </c>
      <c r="AS48" s="91">
        <v>330</v>
      </c>
      <c r="AT48" s="91">
        <v>500</v>
      </c>
      <c r="AU48" s="91">
        <v>120</v>
      </c>
      <c r="AV48" s="91">
        <v>54</v>
      </c>
      <c r="AW48" s="91">
        <v>310</v>
      </c>
      <c r="AX48" s="124">
        <f t="shared" si="19"/>
        <v>1924</v>
      </c>
      <c r="AZ48" s="91">
        <f t="shared" si="16"/>
        <v>271</v>
      </c>
      <c r="BA48" s="91">
        <v>250</v>
      </c>
      <c r="BC48" s="91">
        <f t="shared" si="20"/>
        <v>521</v>
      </c>
    </row>
    <row r="49" spans="6:55" x14ac:dyDescent="0.2">
      <c r="F49" s="153">
        <f t="shared" si="21"/>
        <v>37376</v>
      </c>
      <c r="G49" s="149" t="s">
        <v>58</v>
      </c>
      <c r="H49" s="148">
        <f t="shared" si="22"/>
        <v>37560</v>
      </c>
      <c r="I49" s="150">
        <f t="shared" si="23"/>
        <v>760.85714285714289</v>
      </c>
      <c r="J49" s="151">
        <f t="shared" si="24"/>
        <v>61</v>
      </c>
      <c r="K49" s="154">
        <f t="shared" si="25"/>
        <v>699.85714285714289</v>
      </c>
      <c r="AA49" s="83" t="s">
        <v>76</v>
      </c>
      <c r="AB49" s="34">
        <f>AR40+AS40+AW40</f>
        <v>1240</v>
      </c>
      <c r="AG49" s="92">
        <f t="shared" si="26"/>
        <v>37011</v>
      </c>
      <c r="AH49" s="93" t="s">
        <v>58</v>
      </c>
      <c r="AI49" s="94">
        <f t="shared" si="27"/>
        <v>37195</v>
      </c>
      <c r="AJ49" s="95">
        <f>AVERAGE(Ops!G16:G22)</f>
        <v>50</v>
      </c>
      <c r="AK49" s="109"/>
      <c r="AL49" s="109"/>
      <c r="AM49" s="109"/>
      <c r="AN49" s="94">
        <f t="shared" si="17"/>
        <v>38472</v>
      </c>
      <c r="AO49" s="93" t="s">
        <v>58</v>
      </c>
      <c r="AP49" s="94">
        <f t="shared" si="18"/>
        <v>38656</v>
      </c>
      <c r="AQ49" s="123">
        <v>10</v>
      </c>
      <c r="AR49" s="91">
        <v>400</v>
      </c>
      <c r="AS49" s="91">
        <v>330</v>
      </c>
      <c r="AT49" s="91">
        <v>500</v>
      </c>
      <c r="AU49" s="91">
        <v>120</v>
      </c>
      <c r="AV49" s="91">
        <v>54</v>
      </c>
      <c r="AW49" s="91">
        <v>50</v>
      </c>
      <c r="AX49" s="124">
        <f t="shared" si="19"/>
        <v>1464</v>
      </c>
      <c r="AZ49" s="91">
        <f t="shared" si="16"/>
        <v>-189</v>
      </c>
      <c r="BA49" s="91">
        <v>250</v>
      </c>
      <c r="BC49" s="91">
        <f t="shared" si="20"/>
        <v>61</v>
      </c>
    </row>
    <row r="50" spans="6:55" ht="13.5" thickBot="1" x14ac:dyDescent="0.25">
      <c r="F50" s="153">
        <f t="shared" si="21"/>
        <v>37590</v>
      </c>
      <c r="G50" s="149" t="s">
        <v>58</v>
      </c>
      <c r="H50" s="148">
        <f t="shared" si="22"/>
        <v>37711</v>
      </c>
      <c r="I50" s="150">
        <f t="shared" si="23"/>
        <v>1011.8571428571424</v>
      </c>
      <c r="J50" s="151">
        <f t="shared" si="24"/>
        <v>871</v>
      </c>
      <c r="K50" s="154">
        <f t="shared" si="25"/>
        <v>140.85714285714243</v>
      </c>
      <c r="AG50" s="92">
        <f t="shared" si="26"/>
        <v>37225</v>
      </c>
      <c r="AH50" s="93" t="s">
        <v>58</v>
      </c>
      <c r="AI50" s="94">
        <f t="shared" si="27"/>
        <v>37346</v>
      </c>
      <c r="AJ50" s="95">
        <f>AVERAGE(Ops!G23:G27)</f>
        <v>310</v>
      </c>
      <c r="AK50" s="109"/>
      <c r="AL50" s="109"/>
      <c r="AM50" s="109"/>
      <c r="AN50" s="94">
        <f t="shared" si="17"/>
        <v>38686</v>
      </c>
      <c r="AO50" s="93" t="s">
        <v>58</v>
      </c>
      <c r="AP50" s="94">
        <f t="shared" si="18"/>
        <v>38807</v>
      </c>
      <c r="AQ50" s="125">
        <v>10</v>
      </c>
      <c r="AR50" s="126">
        <v>600</v>
      </c>
      <c r="AS50" s="126">
        <v>330</v>
      </c>
      <c r="AT50" s="126">
        <v>500</v>
      </c>
      <c r="AU50" s="126">
        <v>120</v>
      </c>
      <c r="AV50" s="126">
        <v>54</v>
      </c>
      <c r="AW50" s="126">
        <v>310</v>
      </c>
      <c r="AX50" s="127">
        <f t="shared" si="19"/>
        <v>1924</v>
      </c>
      <c r="AZ50" s="91">
        <f t="shared" si="16"/>
        <v>271</v>
      </c>
      <c r="BA50" s="91">
        <v>250</v>
      </c>
      <c r="BC50" s="91">
        <f t="shared" si="20"/>
        <v>521</v>
      </c>
    </row>
    <row r="51" spans="6:55" x14ac:dyDescent="0.2">
      <c r="F51" s="153">
        <f t="shared" si="21"/>
        <v>37741</v>
      </c>
      <c r="G51" s="149" t="s">
        <v>58</v>
      </c>
      <c r="H51" s="148">
        <f t="shared" si="22"/>
        <v>37925</v>
      </c>
      <c r="I51" s="150">
        <f t="shared" si="23"/>
        <v>1178.8</v>
      </c>
      <c r="J51" s="151">
        <f t="shared" si="24"/>
        <v>711</v>
      </c>
      <c r="K51" s="154">
        <f t="shared" si="25"/>
        <v>467.79999999999995</v>
      </c>
      <c r="AG51" s="92">
        <f t="shared" si="26"/>
        <v>37376</v>
      </c>
      <c r="AH51" s="93" t="s">
        <v>58</v>
      </c>
      <c r="AI51" s="94">
        <f t="shared" si="27"/>
        <v>37560</v>
      </c>
      <c r="AJ51" s="95">
        <f>AVERAGE(Ops!G28:G34)</f>
        <v>50</v>
      </c>
      <c r="AK51" s="109"/>
      <c r="AL51" s="109"/>
      <c r="AM51" s="109"/>
    </row>
    <row r="52" spans="6:55" ht="13.5" thickBot="1" x14ac:dyDescent="0.25">
      <c r="F52" s="153">
        <f t="shared" si="21"/>
        <v>37955</v>
      </c>
      <c r="G52" s="149" t="s">
        <v>58</v>
      </c>
      <c r="H52" s="148">
        <f t="shared" si="22"/>
        <v>38077</v>
      </c>
      <c r="I52" s="150">
        <f t="shared" si="23"/>
        <v>1326</v>
      </c>
      <c r="J52" s="151">
        <f t="shared" si="24"/>
        <v>1171</v>
      </c>
      <c r="K52" s="154">
        <f t="shared" si="25"/>
        <v>155</v>
      </c>
      <c r="AG52" s="92">
        <f t="shared" si="26"/>
        <v>37590</v>
      </c>
      <c r="AH52" s="93" t="s">
        <v>58</v>
      </c>
      <c r="AI52" s="94">
        <f t="shared" si="27"/>
        <v>37711</v>
      </c>
      <c r="AJ52" s="102">
        <f>AVERAGE(Ops!G35:G39)</f>
        <v>310</v>
      </c>
    </row>
    <row r="53" spans="6:55" ht="13.5" thickBot="1" x14ac:dyDescent="0.25">
      <c r="F53" s="153">
        <f t="shared" si="21"/>
        <v>38107</v>
      </c>
      <c r="G53" s="149" t="s">
        <v>58</v>
      </c>
      <c r="H53" s="148">
        <f t="shared" si="22"/>
        <v>38291</v>
      </c>
      <c r="I53" s="150">
        <f t="shared" si="23"/>
        <v>1450.6</v>
      </c>
      <c r="J53" s="151">
        <f t="shared" si="24"/>
        <v>711</v>
      </c>
      <c r="K53" s="154">
        <f t="shared" si="25"/>
        <v>739.59999999999991</v>
      </c>
      <c r="AG53" s="92">
        <f t="shared" si="26"/>
        <v>37741</v>
      </c>
      <c r="AH53" s="93" t="s">
        <v>58</v>
      </c>
      <c r="AI53" s="94">
        <f t="shared" si="27"/>
        <v>37925</v>
      </c>
      <c r="AJ53" s="102">
        <f>AVERAGE(Ops!G40:G46)</f>
        <v>50</v>
      </c>
      <c r="AW53" s="172" t="s">
        <v>95</v>
      </c>
      <c r="AX53" s="173"/>
      <c r="AY53" s="173"/>
      <c r="AZ53" s="174"/>
      <c r="BA53" s="101"/>
      <c r="BB53" s="101"/>
    </row>
    <row r="54" spans="6:55" x14ac:dyDescent="0.2">
      <c r="F54" s="153">
        <f t="shared" si="21"/>
        <v>38321</v>
      </c>
      <c r="G54" s="149" t="s">
        <v>58</v>
      </c>
      <c r="H54" s="148">
        <f t="shared" si="22"/>
        <v>38442</v>
      </c>
      <c r="I54" s="150">
        <f t="shared" si="23"/>
        <v>1605</v>
      </c>
      <c r="J54" s="151">
        <f t="shared" si="24"/>
        <v>1171</v>
      </c>
      <c r="K54" s="154">
        <f t="shared" si="25"/>
        <v>434</v>
      </c>
      <c r="AG54" s="92">
        <f t="shared" si="26"/>
        <v>37955</v>
      </c>
      <c r="AH54" s="93" t="s">
        <v>58</v>
      </c>
      <c r="AI54" s="94">
        <f t="shared" si="27"/>
        <v>38077</v>
      </c>
      <c r="AJ54" s="102">
        <f>AVERAGE(Ops!G47:G51)</f>
        <v>310</v>
      </c>
      <c r="AQ54" s="135" t="s">
        <v>97</v>
      </c>
      <c r="AR54" s="136" t="s">
        <v>84</v>
      </c>
      <c r="AS54" s="136" t="s">
        <v>85</v>
      </c>
      <c r="AT54" s="137" t="s">
        <v>70</v>
      </c>
      <c r="AW54" s="139" t="s">
        <v>55</v>
      </c>
      <c r="AX54" s="132" t="s">
        <v>56</v>
      </c>
      <c r="AY54" s="132" t="s">
        <v>57</v>
      </c>
      <c r="AZ54" s="140" t="s">
        <v>70</v>
      </c>
      <c r="BA54" s="101"/>
      <c r="BB54" s="146" t="s">
        <v>74</v>
      </c>
    </row>
    <row r="55" spans="6:55" x14ac:dyDescent="0.2">
      <c r="F55" s="153">
        <f t="shared" si="21"/>
        <v>38472</v>
      </c>
      <c r="G55" s="149" t="s">
        <v>58</v>
      </c>
      <c r="H55" s="148">
        <f t="shared" si="22"/>
        <v>38656</v>
      </c>
      <c r="I55" s="150">
        <f t="shared" si="23"/>
        <v>1708.6</v>
      </c>
      <c r="J55" s="151">
        <f t="shared" si="24"/>
        <v>711</v>
      </c>
      <c r="K55" s="154">
        <f t="shared" si="25"/>
        <v>997.59999999999991</v>
      </c>
      <c r="AG55" s="92">
        <f t="shared" si="26"/>
        <v>38107</v>
      </c>
      <c r="AH55" s="93" t="s">
        <v>58</v>
      </c>
      <c r="AI55" s="94">
        <f t="shared" si="27"/>
        <v>38291</v>
      </c>
      <c r="AJ55" s="102">
        <f>AVERAGE(Ops!G52:G58)</f>
        <v>50</v>
      </c>
      <c r="AN55" s="94">
        <v>36617</v>
      </c>
      <c r="AO55" s="93" t="s">
        <v>58</v>
      </c>
      <c r="AP55" s="94">
        <v>36800</v>
      </c>
      <c r="AQ55" s="123">
        <f t="shared" ref="AQ55:AQ66" si="28">BC39</f>
        <v>61</v>
      </c>
      <c r="AR55" s="109">
        <v>0</v>
      </c>
      <c r="AS55" s="91">
        <v>0</v>
      </c>
      <c r="AT55" s="124">
        <f>SUM(AQ55:AS55)</f>
        <v>61</v>
      </c>
      <c r="AW55" s="141">
        <v>18</v>
      </c>
      <c r="AX55" s="133">
        <v>20</v>
      </c>
      <c r="AY55" s="133">
        <v>26.4</v>
      </c>
      <c r="AZ55" s="142">
        <f>SUM(AW55:AY55)</f>
        <v>64.400000000000006</v>
      </c>
      <c r="BA55" s="101"/>
      <c r="BB55" s="147">
        <f>AZ55-AT55</f>
        <v>3.4000000000000057</v>
      </c>
    </row>
    <row r="56" spans="6:55" ht="13.5" thickBot="1" x14ac:dyDescent="0.25">
      <c r="F56" s="155">
        <f t="shared" si="21"/>
        <v>38686</v>
      </c>
      <c r="G56" s="156" t="s">
        <v>58</v>
      </c>
      <c r="H56" s="157">
        <f t="shared" si="22"/>
        <v>38807</v>
      </c>
      <c r="I56" s="158">
        <f t="shared" si="23"/>
        <v>1829</v>
      </c>
      <c r="J56" s="159">
        <f t="shared" si="24"/>
        <v>1171</v>
      </c>
      <c r="K56" s="160">
        <f t="shared" si="25"/>
        <v>658</v>
      </c>
      <c r="AG56" s="92">
        <f t="shared" si="26"/>
        <v>38321</v>
      </c>
      <c r="AH56" s="93" t="s">
        <v>58</v>
      </c>
      <c r="AI56" s="94">
        <f t="shared" si="27"/>
        <v>38442</v>
      </c>
      <c r="AJ56" s="102">
        <f>AVERAGE(Ops!G59:G63)</f>
        <v>310</v>
      </c>
      <c r="AN56" s="94">
        <f t="shared" ref="AN56:AN66" si="29">EOMONTH(AP55,1)</f>
        <v>36860</v>
      </c>
      <c r="AO56" s="93" t="s">
        <v>58</v>
      </c>
      <c r="AP56" s="94">
        <f t="shared" ref="AP56:AP66" si="30">EOMONTH(AN55,11)</f>
        <v>36981</v>
      </c>
      <c r="AQ56" s="123">
        <f t="shared" si="28"/>
        <v>521</v>
      </c>
      <c r="AR56" s="109">
        <v>0</v>
      </c>
      <c r="AS56" s="91">
        <v>0</v>
      </c>
      <c r="AT56" s="124">
        <f t="shared" ref="AT56:AT66" si="31">SUM(AQ56:AS56)</f>
        <v>521</v>
      </c>
      <c r="AW56" s="141">
        <v>90</v>
      </c>
      <c r="AX56" s="133">
        <v>59</v>
      </c>
      <c r="AY56" s="133">
        <v>66</v>
      </c>
      <c r="AZ56" s="142">
        <f t="shared" ref="AZ56:AZ66" si="32">SUM(AW56:AY56)</f>
        <v>215</v>
      </c>
      <c r="BA56" s="101"/>
      <c r="BB56" s="147">
        <f t="shared" ref="BB56:BB66" si="33">AZ56-AT56</f>
        <v>-306</v>
      </c>
    </row>
    <row r="57" spans="6:55" x14ac:dyDescent="0.2">
      <c r="AG57" s="92">
        <f t="shared" si="26"/>
        <v>38472</v>
      </c>
      <c r="AH57" s="93" t="s">
        <v>58</v>
      </c>
      <c r="AI57" s="94">
        <f t="shared" si="27"/>
        <v>38656</v>
      </c>
      <c r="AJ57" s="102">
        <f>AVERAGE(Ops!G64:G70)</f>
        <v>50</v>
      </c>
      <c r="AN57" s="94">
        <f t="shared" si="29"/>
        <v>37011</v>
      </c>
      <c r="AO57" s="93" t="s">
        <v>58</v>
      </c>
      <c r="AP57" s="94">
        <f t="shared" si="30"/>
        <v>37195</v>
      </c>
      <c r="AQ57" s="123">
        <f t="shared" si="28"/>
        <v>61</v>
      </c>
      <c r="AR57" s="109">
        <v>0</v>
      </c>
      <c r="AS57" s="91">
        <v>0</v>
      </c>
      <c r="AT57" s="124">
        <f t="shared" si="31"/>
        <v>61</v>
      </c>
      <c r="AW57" s="141">
        <v>121.42857142857143</v>
      </c>
      <c r="AX57" s="133">
        <v>130.71428571428572</v>
      </c>
      <c r="AY57" s="133">
        <v>111.2</v>
      </c>
      <c r="AZ57" s="142">
        <f t="shared" si="32"/>
        <v>363.34285714285716</v>
      </c>
      <c r="BA57" s="101"/>
      <c r="BB57" s="147">
        <f t="shared" si="33"/>
        <v>302.34285714285716</v>
      </c>
    </row>
    <row r="58" spans="6:55" x14ac:dyDescent="0.2">
      <c r="AG58" s="96">
        <f t="shared" si="26"/>
        <v>38686</v>
      </c>
      <c r="AH58" s="97" t="s">
        <v>58</v>
      </c>
      <c r="AI58" s="98">
        <f t="shared" si="27"/>
        <v>38807</v>
      </c>
      <c r="AJ58" s="103">
        <f>AVERAGE(Ops!G71:G75)</f>
        <v>310</v>
      </c>
      <c r="AN58" s="94">
        <f t="shared" si="29"/>
        <v>37225</v>
      </c>
      <c r="AO58" s="93" t="s">
        <v>58</v>
      </c>
      <c r="AP58" s="94">
        <f t="shared" si="30"/>
        <v>37346</v>
      </c>
      <c r="AQ58" s="123">
        <f t="shared" si="28"/>
        <v>521</v>
      </c>
      <c r="AR58" s="109">
        <v>0</v>
      </c>
      <c r="AS58" s="91">
        <v>0</v>
      </c>
      <c r="AT58" s="124">
        <f t="shared" si="31"/>
        <v>521</v>
      </c>
      <c r="AW58" s="141">
        <v>210.57142857142853</v>
      </c>
      <c r="AX58" s="133">
        <v>181</v>
      </c>
      <c r="AY58" s="133">
        <v>179</v>
      </c>
      <c r="AZ58" s="142">
        <f t="shared" si="32"/>
        <v>570.57142857142856</v>
      </c>
      <c r="BA58" s="101"/>
      <c r="BB58" s="147">
        <f t="shared" si="33"/>
        <v>49.571428571428555</v>
      </c>
    </row>
    <row r="59" spans="6:55" x14ac:dyDescent="0.2">
      <c r="AN59" s="94">
        <f t="shared" si="29"/>
        <v>37376</v>
      </c>
      <c r="AO59" s="93" t="s">
        <v>58</v>
      </c>
      <c r="AP59" s="94">
        <f t="shared" si="30"/>
        <v>37560</v>
      </c>
      <c r="AQ59" s="123">
        <f t="shared" si="28"/>
        <v>61</v>
      </c>
      <c r="AR59" s="109">
        <v>0</v>
      </c>
      <c r="AS59" s="91">
        <v>0</v>
      </c>
      <c r="AT59" s="124">
        <f t="shared" si="31"/>
        <v>61</v>
      </c>
      <c r="AW59" s="141">
        <v>320</v>
      </c>
      <c r="AX59" s="133">
        <v>227.85714285714286</v>
      </c>
      <c r="AY59" s="133">
        <v>213</v>
      </c>
      <c r="AZ59" s="142">
        <f t="shared" si="32"/>
        <v>760.85714285714289</v>
      </c>
      <c r="BA59" s="101"/>
      <c r="BB59" s="147">
        <f t="shared" si="33"/>
        <v>699.85714285714289</v>
      </c>
    </row>
    <row r="60" spans="6:55" x14ac:dyDescent="0.2">
      <c r="AG60" s="167" t="s">
        <v>64</v>
      </c>
      <c r="AH60" s="168"/>
      <c r="AI60" s="168"/>
      <c r="AJ60" s="90" t="s">
        <v>60</v>
      </c>
      <c r="AK60" s="134"/>
      <c r="AL60" s="134"/>
      <c r="AM60" s="134"/>
      <c r="AN60" s="94">
        <f t="shared" si="29"/>
        <v>37590</v>
      </c>
      <c r="AO60" s="93" t="s">
        <v>58</v>
      </c>
      <c r="AP60" s="94">
        <f t="shared" si="30"/>
        <v>37711</v>
      </c>
      <c r="AQ60" s="123">
        <f t="shared" si="28"/>
        <v>521</v>
      </c>
      <c r="AR60" s="109">
        <v>350</v>
      </c>
      <c r="AS60" s="91">
        <v>0</v>
      </c>
      <c r="AT60" s="124">
        <f t="shared" si="31"/>
        <v>871</v>
      </c>
      <c r="AW60" s="141">
        <v>422.85714285714238</v>
      </c>
      <c r="AX60" s="133">
        <v>325</v>
      </c>
      <c r="AY60" s="133">
        <v>264</v>
      </c>
      <c r="AZ60" s="142">
        <f t="shared" si="32"/>
        <v>1011.8571428571424</v>
      </c>
      <c r="BA60" s="101"/>
      <c r="BB60" s="147">
        <f t="shared" si="33"/>
        <v>140.85714285714243</v>
      </c>
    </row>
    <row r="61" spans="6:55" x14ac:dyDescent="0.2">
      <c r="AG61" s="92">
        <v>36617</v>
      </c>
      <c r="AH61" s="93" t="s">
        <v>58</v>
      </c>
      <c r="AI61" s="94">
        <v>36800</v>
      </c>
      <c r="AJ61" s="95">
        <f>AVERAGE(Ops!H6:H10)</f>
        <v>34</v>
      </c>
      <c r="AK61" s="109"/>
      <c r="AL61" s="109"/>
      <c r="AM61" s="109"/>
      <c r="AN61" s="94">
        <f t="shared" si="29"/>
        <v>37741</v>
      </c>
      <c r="AO61" s="93" t="s">
        <v>58</v>
      </c>
      <c r="AP61" s="94">
        <f t="shared" si="30"/>
        <v>37925</v>
      </c>
      <c r="AQ61" s="123">
        <f t="shared" si="28"/>
        <v>61</v>
      </c>
      <c r="AR61" s="109">
        <v>350</v>
      </c>
      <c r="AS61" s="91">
        <v>300</v>
      </c>
      <c r="AT61" s="124">
        <f t="shared" si="31"/>
        <v>711</v>
      </c>
      <c r="AW61" s="141">
        <v>505</v>
      </c>
      <c r="AX61" s="133">
        <v>365</v>
      </c>
      <c r="AY61" s="133">
        <v>308.8</v>
      </c>
      <c r="AZ61" s="142">
        <f t="shared" si="32"/>
        <v>1178.8</v>
      </c>
      <c r="BA61" s="101"/>
      <c r="BB61" s="147">
        <f t="shared" si="33"/>
        <v>467.79999999999995</v>
      </c>
    </row>
    <row r="62" spans="6:55" x14ac:dyDescent="0.2">
      <c r="AG62" s="92">
        <f t="shared" ref="AG62:AG72" si="34">EOMONTH(AI61,1)</f>
        <v>36860</v>
      </c>
      <c r="AH62" s="93" t="s">
        <v>58</v>
      </c>
      <c r="AI62" s="94">
        <f t="shared" ref="AI62:AI72" si="35">EOMONTH(AG61,11)</f>
        <v>36981</v>
      </c>
      <c r="AJ62" s="95">
        <f>AVERAGE(Ops!H11:H15)</f>
        <v>-233</v>
      </c>
      <c r="AK62" s="109"/>
      <c r="AL62" s="109"/>
      <c r="AM62" s="109"/>
      <c r="AN62" s="94">
        <f t="shared" si="29"/>
        <v>37955</v>
      </c>
      <c r="AO62" s="93" t="s">
        <v>58</v>
      </c>
      <c r="AP62" s="94">
        <f t="shared" si="30"/>
        <v>38077</v>
      </c>
      <c r="AQ62" s="123">
        <f t="shared" si="28"/>
        <v>521</v>
      </c>
      <c r="AR62" s="109">
        <v>350</v>
      </c>
      <c r="AS62" s="91">
        <v>300</v>
      </c>
      <c r="AT62" s="124">
        <f t="shared" si="31"/>
        <v>1171</v>
      </c>
      <c r="AW62" s="141">
        <v>555</v>
      </c>
      <c r="AX62" s="133">
        <v>395</v>
      </c>
      <c r="AY62" s="133">
        <v>376</v>
      </c>
      <c r="AZ62" s="142">
        <f t="shared" si="32"/>
        <v>1326</v>
      </c>
      <c r="BA62" s="101"/>
      <c r="BB62" s="147">
        <f t="shared" si="33"/>
        <v>155</v>
      </c>
    </row>
    <row r="63" spans="6:55" x14ac:dyDescent="0.2">
      <c r="AG63" s="92">
        <f t="shared" si="34"/>
        <v>37011</v>
      </c>
      <c r="AH63" s="93" t="s">
        <v>58</v>
      </c>
      <c r="AI63" s="94">
        <f t="shared" si="35"/>
        <v>37195</v>
      </c>
      <c r="AJ63" s="95">
        <f>AVERAGE(Ops!H16:H22)</f>
        <v>240.14285714285714</v>
      </c>
      <c r="AK63" s="109"/>
      <c r="AL63" s="109"/>
      <c r="AM63" s="109"/>
      <c r="AN63" s="94">
        <f t="shared" si="29"/>
        <v>38107</v>
      </c>
      <c r="AO63" s="93" t="s">
        <v>58</v>
      </c>
      <c r="AP63" s="94">
        <f t="shared" si="30"/>
        <v>38291</v>
      </c>
      <c r="AQ63" s="123">
        <f t="shared" si="28"/>
        <v>61</v>
      </c>
      <c r="AR63" s="109">
        <v>350</v>
      </c>
      <c r="AS63" s="91">
        <v>300</v>
      </c>
      <c r="AT63" s="124">
        <f t="shared" si="31"/>
        <v>711</v>
      </c>
      <c r="AW63" s="141">
        <v>605</v>
      </c>
      <c r="AX63" s="133">
        <v>430</v>
      </c>
      <c r="AY63" s="133">
        <v>415.6</v>
      </c>
      <c r="AZ63" s="142">
        <f t="shared" si="32"/>
        <v>1450.6</v>
      </c>
      <c r="BA63" s="101"/>
      <c r="BB63" s="147">
        <f t="shared" si="33"/>
        <v>739.59999999999991</v>
      </c>
    </row>
    <row r="64" spans="6:55" x14ac:dyDescent="0.2">
      <c r="L64" s="91" t="s">
        <v>84</v>
      </c>
      <c r="M64" s="91" t="s">
        <v>85</v>
      </c>
      <c r="N64" s="91">
        <v>300</v>
      </c>
      <c r="AG64" s="92">
        <f t="shared" si="34"/>
        <v>37225</v>
      </c>
      <c r="AH64" s="93" t="s">
        <v>58</v>
      </c>
      <c r="AI64" s="94">
        <f t="shared" si="35"/>
        <v>37346</v>
      </c>
      <c r="AJ64" s="95">
        <f>AVERAGE(Ops!H23:H27)</f>
        <v>9.5714285714285321</v>
      </c>
      <c r="AK64" s="109"/>
      <c r="AL64" s="109"/>
      <c r="AM64" s="109"/>
      <c r="AN64" s="94">
        <f t="shared" si="29"/>
        <v>38321</v>
      </c>
      <c r="AO64" s="93" t="s">
        <v>58</v>
      </c>
      <c r="AP64" s="94">
        <f t="shared" si="30"/>
        <v>38442</v>
      </c>
      <c r="AQ64" s="123">
        <f t="shared" si="28"/>
        <v>521</v>
      </c>
      <c r="AR64" s="109">
        <v>350</v>
      </c>
      <c r="AS64" s="91">
        <v>300</v>
      </c>
      <c r="AT64" s="124">
        <f t="shared" si="31"/>
        <v>1171</v>
      </c>
      <c r="AW64" s="141">
        <v>655</v>
      </c>
      <c r="AX64" s="133">
        <v>475</v>
      </c>
      <c r="AY64" s="133">
        <v>475</v>
      </c>
      <c r="AZ64" s="142">
        <f t="shared" si="32"/>
        <v>1605</v>
      </c>
      <c r="BA64" s="101"/>
      <c r="BB64" s="147">
        <f t="shared" si="33"/>
        <v>434</v>
      </c>
    </row>
    <row r="65" spans="9:54" x14ac:dyDescent="0.2">
      <c r="I65" s="104">
        <v>36617</v>
      </c>
      <c r="J65" s="93" t="s">
        <v>58</v>
      </c>
      <c r="K65" s="105">
        <v>36800</v>
      </c>
      <c r="L65" s="109">
        <v>0</v>
      </c>
      <c r="P65" s="109">
        <f>MAX(L65,M65)</f>
        <v>0</v>
      </c>
      <c r="AG65" s="92">
        <f t="shared" si="34"/>
        <v>37376</v>
      </c>
      <c r="AH65" s="93" t="s">
        <v>58</v>
      </c>
      <c r="AI65" s="94">
        <f t="shared" si="35"/>
        <v>37560</v>
      </c>
      <c r="AJ65" s="95">
        <f>AVERAGE(Ops!H28:H34)</f>
        <v>250</v>
      </c>
      <c r="AK65" s="109"/>
      <c r="AL65" s="109"/>
      <c r="AM65" s="109"/>
      <c r="AN65" s="94">
        <f t="shared" si="29"/>
        <v>38472</v>
      </c>
      <c r="AO65" s="93" t="s">
        <v>58</v>
      </c>
      <c r="AP65" s="94">
        <f t="shared" si="30"/>
        <v>38656</v>
      </c>
      <c r="AQ65" s="123">
        <f t="shared" si="28"/>
        <v>61</v>
      </c>
      <c r="AR65" s="109">
        <v>350</v>
      </c>
      <c r="AS65" s="91">
        <v>300</v>
      </c>
      <c r="AT65" s="124">
        <f t="shared" si="31"/>
        <v>711</v>
      </c>
      <c r="AW65" s="141">
        <v>705</v>
      </c>
      <c r="AX65" s="133">
        <v>495</v>
      </c>
      <c r="AY65" s="133">
        <v>508.6</v>
      </c>
      <c r="AZ65" s="142">
        <f t="shared" si="32"/>
        <v>1708.6</v>
      </c>
      <c r="BA65" s="101"/>
      <c r="BB65" s="147">
        <f t="shared" si="33"/>
        <v>997.59999999999991</v>
      </c>
    </row>
    <row r="66" spans="9:54" ht="13.5" thickBot="1" x14ac:dyDescent="0.25">
      <c r="I66" s="104">
        <f t="shared" ref="I66:I76" si="36">EOMONTH(K65,1)</f>
        <v>36860</v>
      </c>
      <c r="J66" s="93" t="s">
        <v>58</v>
      </c>
      <c r="K66" s="105">
        <f t="shared" ref="K66:K76" si="37">EOMONTH(I65,11)</f>
        <v>36981</v>
      </c>
      <c r="L66" s="109"/>
      <c r="P66" s="109">
        <f t="shared" ref="P66:P76" si="38">MAX(L66,M66)</f>
        <v>0</v>
      </c>
      <c r="AG66" s="92">
        <f t="shared" si="34"/>
        <v>37590</v>
      </c>
      <c r="AH66" s="93" t="s">
        <v>58</v>
      </c>
      <c r="AI66" s="94">
        <f t="shared" si="35"/>
        <v>37711</v>
      </c>
      <c r="AJ66" s="95">
        <f>AVERAGE(Ops!H35:H39)</f>
        <v>125</v>
      </c>
      <c r="AK66" s="109"/>
      <c r="AL66" s="109"/>
      <c r="AM66" s="109"/>
      <c r="AN66" s="94">
        <f t="shared" si="29"/>
        <v>38686</v>
      </c>
      <c r="AO66" s="93" t="s">
        <v>58</v>
      </c>
      <c r="AP66" s="94">
        <f t="shared" si="30"/>
        <v>38807</v>
      </c>
      <c r="AQ66" s="125">
        <f t="shared" si="28"/>
        <v>521</v>
      </c>
      <c r="AR66" s="138">
        <v>350</v>
      </c>
      <c r="AS66" s="126">
        <v>300</v>
      </c>
      <c r="AT66" s="127">
        <f t="shared" si="31"/>
        <v>1171</v>
      </c>
      <c r="AW66" s="143">
        <v>755</v>
      </c>
      <c r="AX66" s="144">
        <v>515</v>
      </c>
      <c r="AY66" s="144">
        <v>559</v>
      </c>
      <c r="AZ66" s="145">
        <f t="shared" si="32"/>
        <v>1829</v>
      </c>
      <c r="BA66" s="101"/>
      <c r="BB66" s="147">
        <f t="shared" si="33"/>
        <v>658</v>
      </c>
    </row>
    <row r="67" spans="9:54" x14ac:dyDescent="0.2">
      <c r="I67" s="104">
        <f t="shared" si="36"/>
        <v>37011</v>
      </c>
      <c r="J67" s="93" t="s">
        <v>58</v>
      </c>
      <c r="K67" s="105">
        <f t="shared" si="37"/>
        <v>37195</v>
      </c>
      <c r="L67" s="109"/>
      <c r="P67" s="109">
        <f t="shared" si="38"/>
        <v>0</v>
      </c>
      <c r="AG67" s="92">
        <f t="shared" si="34"/>
        <v>37741</v>
      </c>
      <c r="AH67" s="93" t="s">
        <v>58</v>
      </c>
      <c r="AI67" s="94">
        <f t="shared" si="35"/>
        <v>37925</v>
      </c>
      <c r="AJ67" s="95">
        <f>AVERAGE(Ops!H40:H46)</f>
        <v>250</v>
      </c>
      <c r="AK67" s="109"/>
      <c r="AL67" s="109"/>
      <c r="AM67" s="109"/>
    </row>
    <row r="68" spans="9:54" x14ac:dyDescent="0.2">
      <c r="I68" s="104">
        <f t="shared" si="36"/>
        <v>37225</v>
      </c>
      <c r="J68" s="93" t="s">
        <v>58</v>
      </c>
      <c r="K68" s="105">
        <f t="shared" si="37"/>
        <v>37346</v>
      </c>
      <c r="L68" s="109"/>
      <c r="P68" s="109">
        <f t="shared" si="38"/>
        <v>0</v>
      </c>
      <c r="AG68" s="92">
        <f t="shared" si="34"/>
        <v>37955</v>
      </c>
      <c r="AH68" s="93" t="s">
        <v>58</v>
      </c>
      <c r="AI68" s="94">
        <f t="shared" si="35"/>
        <v>38077</v>
      </c>
      <c r="AJ68" s="95">
        <f>AVERAGE(Ops!H47:H51)</f>
        <v>125</v>
      </c>
      <c r="AK68" s="109"/>
      <c r="AL68" s="109"/>
      <c r="AM68" s="109"/>
    </row>
    <row r="69" spans="9:54" x14ac:dyDescent="0.2">
      <c r="I69" s="104">
        <f t="shared" si="36"/>
        <v>37376</v>
      </c>
      <c r="J69" s="93" t="s">
        <v>58</v>
      </c>
      <c r="K69" s="105">
        <f t="shared" si="37"/>
        <v>37560</v>
      </c>
      <c r="L69" s="109">
        <v>350</v>
      </c>
      <c r="P69" s="109">
        <f t="shared" si="38"/>
        <v>350</v>
      </c>
      <c r="AG69" s="92">
        <f t="shared" si="34"/>
        <v>38107</v>
      </c>
      <c r="AH69" s="93" t="s">
        <v>58</v>
      </c>
      <c r="AI69" s="94">
        <f t="shared" si="35"/>
        <v>38291</v>
      </c>
      <c r="AJ69" s="95">
        <f>AVERAGE(Ops!H52:H58)</f>
        <v>250</v>
      </c>
      <c r="AK69" s="109"/>
      <c r="AL69" s="109"/>
      <c r="AM69" s="109"/>
    </row>
    <row r="70" spans="9:54" x14ac:dyDescent="0.2">
      <c r="I70" s="104">
        <f t="shared" si="36"/>
        <v>37590</v>
      </c>
      <c r="J70" s="93" t="s">
        <v>58</v>
      </c>
      <c r="K70" s="105">
        <f t="shared" si="37"/>
        <v>37711</v>
      </c>
      <c r="L70" s="109">
        <v>350</v>
      </c>
      <c r="P70" s="109">
        <f t="shared" si="38"/>
        <v>350</v>
      </c>
      <c r="AG70" s="92">
        <f t="shared" si="34"/>
        <v>38321</v>
      </c>
      <c r="AH70" s="93" t="s">
        <v>58</v>
      </c>
      <c r="AI70" s="94">
        <f t="shared" si="35"/>
        <v>38442</v>
      </c>
      <c r="AJ70" s="95">
        <f>AVERAGE(Ops!H59:H63)</f>
        <v>125</v>
      </c>
      <c r="AK70" s="109"/>
      <c r="AL70" s="109"/>
      <c r="AM70" s="109"/>
    </row>
    <row r="71" spans="9:54" x14ac:dyDescent="0.2">
      <c r="I71" s="104">
        <f t="shared" si="36"/>
        <v>37741</v>
      </c>
      <c r="J71" s="93" t="s">
        <v>58</v>
      </c>
      <c r="K71" s="105">
        <f t="shared" si="37"/>
        <v>37925</v>
      </c>
      <c r="L71" s="109">
        <v>350</v>
      </c>
      <c r="M71" s="91">
        <v>650</v>
      </c>
      <c r="N71" s="109">
        <f t="shared" ref="N71:N76" si="39">L71+500</f>
        <v>850</v>
      </c>
      <c r="P71" s="109">
        <f t="shared" si="38"/>
        <v>650</v>
      </c>
      <c r="AG71" s="92">
        <f t="shared" si="34"/>
        <v>38472</v>
      </c>
      <c r="AH71" s="93" t="s">
        <v>58</v>
      </c>
      <c r="AI71" s="94">
        <f t="shared" si="35"/>
        <v>38656</v>
      </c>
      <c r="AJ71" s="95">
        <f>AVERAGE(Ops!H64:H70)</f>
        <v>250</v>
      </c>
      <c r="AK71" s="109"/>
      <c r="AL71" s="109"/>
      <c r="AM71" s="109"/>
    </row>
    <row r="72" spans="9:54" x14ac:dyDescent="0.2">
      <c r="I72" s="104">
        <f t="shared" si="36"/>
        <v>37955</v>
      </c>
      <c r="J72" s="93" t="s">
        <v>58</v>
      </c>
      <c r="K72" s="105">
        <f t="shared" si="37"/>
        <v>38077</v>
      </c>
      <c r="L72" s="109">
        <v>350</v>
      </c>
      <c r="M72" s="109">
        <f>L72+$N$64</f>
        <v>650</v>
      </c>
      <c r="N72" s="109">
        <f t="shared" si="39"/>
        <v>850</v>
      </c>
      <c r="P72" s="109">
        <f t="shared" si="38"/>
        <v>650</v>
      </c>
      <c r="AG72" s="96">
        <f t="shared" si="34"/>
        <v>38686</v>
      </c>
      <c r="AH72" s="97" t="s">
        <v>58</v>
      </c>
      <c r="AI72" s="98">
        <f t="shared" si="35"/>
        <v>38807</v>
      </c>
      <c r="AJ72" s="99">
        <f>AVERAGE(Ops!H71:H74)</f>
        <v>125</v>
      </c>
      <c r="AK72" s="109"/>
      <c r="AL72" s="109"/>
      <c r="AM72" s="109"/>
    </row>
    <row r="73" spans="9:54" x14ac:dyDescent="0.2">
      <c r="I73" s="104">
        <f t="shared" si="36"/>
        <v>38107</v>
      </c>
      <c r="J73" s="93" t="s">
        <v>58</v>
      </c>
      <c r="K73" s="105">
        <f t="shared" si="37"/>
        <v>38291</v>
      </c>
      <c r="L73" s="109">
        <v>350</v>
      </c>
      <c r="M73" s="109">
        <f>L73+$N$64</f>
        <v>650</v>
      </c>
      <c r="N73" s="109">
        <f t="shared" si="39"/>
        <v>850</v>
      </c>
      <c r="P73" s="109">
        <f t="shared" si="38"/>
        <v>650</v>
      </c>
    </row>
    <row r="74" spans="9:54" x14ac:dyDescent="0.2">
      <c r="I74" s="104">
        <f t="shared" si="36"/>
        <v>38321</v>
      </c>
      <c r="J74" s="93" t="s">
        <v>58</v>
      </c>
      <c r="K74" s="105">
        <f t="shared" si="37"/>
        <v>38442</v>
      </c>
      <c r="L74" s="109">
        <v>350</v>
      </c>
      <c r="M74" s="109">
        <f>L74+$N$64</f>
        <v>650</v>
      </c>
      <c r="N74" s="109">
        <f t="shared" si="39"/>
        <v>850</v>
      </c>
      <c r="P74" s="109">
        <f t="shared" si="38"/>
        <v>650</v>
      </c>
    </row>
    <row r="75" spans="9:54" x14ac:dyDescent="0.2">
      <c r="I75" s="104">
        <f t="shared" si="36"/>
        <v>38472</v>
      </c>
      <c r="J75" s="93" t="s">
        <v>58</v>
      </c>
      <c r="K75" s="105">
        <f t="shared" si="37"/>
        <v>38656</v>
      </c>
      <c r="L75" s="109">
        <v>350</v>
      </c>
      <c r="M75" s="109">
        <f>L75+$N$64</f>
        <v>650</v>
      </c>
      <c r="N75" s="109">
        <f t="shared" si="39"/>
        <v>850</v>
      </c>
      <c r="P75" s="109">
        <f t="shared" si="38"/>
        <v>650</v>
      </c>
    </row>
    <row r="76" spans="9:54" x14ac:dyDescent="0.2">
      <c r="I76" s="106">
        <f t="shared" si="36"/>
        <v>38686</v>
      </c>
      <c r="J76" s="97" t="s">
        <v>58</v>
      </c>
      <c r="K76" s="107">
        <f t="shared" si="37"/>
        <v>38807</v>
      </c>
      <c r="L76" s="109">
        <v>350</v>
      </c>
      <c r="M76" s="109">
        <f>L76+$N$64</f>
        <v>650</v>
      </c>
      <c r="N76" s="109">
        <f t="shared" si="39"/>
        <v>850</v>
      </c>
      <c r="P76" s="109">
        <f t="shared" si="38"/>
        <v>650</v>
      </c>
    </row>
    <row r="77" spans="9:54" x14ac:dyDescent="0.2">
      <c r="L77" s="109"/>
      <c r="M77" s="109"/>
      <c r="N77" s="109"/>
    </row>
    <row r="78" spans="9:54" x14ac:dyDescent="0.2">
      <c r="L78" s="109"/>
    </row>
  </sheetData>
  <mergeCells count="9">
    <mergeCell ref="AQ20:BE20"/>
    <mergeCell ref="AQ37:AX37"/>
    <mergeCell ref="AW53:AZ53"/>
    <mergeCell ref="L20:N20"/>
    <mergeCell ref="T20:V20"/>
    <mergeCell ref="F20:H20"/>
    <mergeCell ref="AG60:AI60"/>
    <mergeCell ref="AG46:AI46"/>
    <mergeCell ref="AG19:AI19"/>
  </mergeCells>
  <printOptions horizontalCentered="1" verticalCentered="1"/>
  <pageMargins left="0.77" right="0.25" top="0.5" bottom="0.5" header="0.5" footer="0.5"/>
  <pageSetup scale="5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128"/>
  <sheetViews>
    <sheetView workbookViewId="0">
      <pane xSplit="10" ySplit="5" topLeftCell="AT6" activePane="bottomRight" state="frozen"/>
      <selection pane="topRight" activeCell="B1" sqref="B1"/>
      <selection pane="bottomLeft" activeCell="A6" sqref="A6"/>
      <selection pane="bottomRight" activeCell="K4" sqref="K4:AZ4"/>
    </sheetView>
  </sheetViews>
  <sheetFormatPr defaultRowHeight="12.75" x14ac:dyDescent="0.2"/>
  <cols>
    <col min="1" max="1" width="9.7109375" style="43" bestFit="1" customWidth="1"/>
    <col min="2" max="2" width="6.140625" style="43" bestFit="1" customWidth="1"/>
    <col min="3" max="3" width="4.85546875" style="43" bestFit="1" customWidth="1"/>
    <col min="4" max="4" width="5.42578125" style="43" bestFit="1" customWidth="1"/>
    <col min="5" max="5" width="5.5703125" style="43" bestFit="1" customWidth="1"/>
    <col min="6" max="6" width="5.5703125" style="43" customWidth="1"/>
    <col min="7" max="7" width="6.5703125" style="43" bestFit="1" customWidth="1"/>
    <col min="8" max="8" width="5.42578125" style="43" bestFit="1" customWidth="1"/>
    <col min="9" max="9" width="4.7109375" style="43" customWidth="1"/>
    <col min="10" max="10" width="13" style="43" bestFit="1" customWidth="1"/>
    <col min="11" max="11" width="6.140625" style="43" bestFit="1" customWidth="1"/>
    <col min="12" max="12" width="9.85546875" style="43" bestFit="1" customWidth="1"/>
    <col min="13" max="13" width="9.42578125" style="43" bestFit="1" customWidth="1"/>
    <col min="14" max="14" width="10" style="43" bestFit="1" customWidth="1"/>
    <col min="15" max="15" width="8.42578125" style="43" bestFit="1" customWidth="1"/>
    <col min="16" max="16" width="10.28515625" style="43" bestFit="1" customWidth="1"/>
    <col min="17" max="17" width="4.85546875" style="43" bestFit="1" customWidth="1"/>
    <col min="18" max="18" width="6.28515625" style="43" bestFit="1" customWidth="1"/>
    <col min="19" max="19" width="6.42578125" style="43" bestFit="1" customWidth="1"/>
    <col min="20" max="20" width="6.28515625" style="43" bestFit="1" customWidth="1"/>
    <col min="21" max="21" width="9.140625" style="43" bestFit="1"/>
    <col min="22" max="22" width="10.140625" style="43" bestFit="1" customWidth="1"/>
    <col min="23" max="23" width="7.42578125" style="43" bestFit="1" customWidth="1"/>
    <col min="24" max="24" width="11.85546875" style="43" bestFit="1" customWidth="1"/>
    <col min="25" max="25" width="7.5703125" style="43" bestFit="1" customWidth="1"/>
    <col min="26" max="26" width="13.5703125" style="43" bestFit="1" customWidth="1"/>
    <col min="27" max="27" width="10.140625" style="43" bestFit="1" customWidth="1"/>
    <col min="28" max="28" width="9.28515625" style="43" bestFit="1" customWidth="1"/>
    <col min="29" max="29" width="8.42578125" style="43" bestFit="1" customWidth="1"/>
    <col min="30" max="31" width="8.42578125" style="43" customWidth="1"/>
    <col min="32" max="32" width="3.7109375" style="43" customWidth="1"/>
    <col min="33" max="33" width="12" style="42" bestFit="1" customWidth="1"/>
    <col min="34" max="34" width="7.140625" style="42" bestFit="1" customWidth="1"/>
    <col min="35" max="35" width="9.7109375" style="42" bestFit="1" customWidth="1"/>
    <col min="36" max="36" width="8.85546875" style="42" bestFit="1" customWidth="1"/>
    <col min="37" max="37" width="9.85546875" style="42" customWidth="1"/>
    <col min="38" max="38" width="9.85546875" style="42" bestFit="1" customWidth="1"/>
    <col min="39" max="39" width="3.5703125" style="42" customWidth="1"/>
    <col min="40" max="40" width="12.5703125" style="42" bestFit="1" customWidth="1"/>
    <col min="41" max="41" width="9.5703125" style="42" customWidth="1"/>
    <col min="42" max="42" width="8.28515625" style="42" bestFit="1" customWidth="1"/>
    <col min="43" max="43" width="9.140625" style="42"/>
    <col min="44" max="44" width="10.140625" style="42" bestFit="1" customWidth="1"/>
    <col min="45" max="45" width="12.28515625" style="42" bestFit="1" customWidth="1"/>
    <col min="46" max="46" width="9.7109375" style="43" bestFit="1" customWidth="1"/>
    <col min="47" max="16384" width="9.140625" style="43"/>
  </cols>
  <sheetData>
    <row r="1" spans="1:46" x14ac:dyDescent="0.2">
      <c r="J1" s="45"/>
      <c r="Q1" s="46"/>
      <c r="R1" s="46"/>
      <c r="S1" s="46"/>
      <c r="T1" s="46"/>
      <c r="Z1" s="43">
        <v>17.142857142857114</v>
      </c>
      <c r="AA1" s="35" t="s">
        <v>14</v>
      </c>
      <c r="AB1" s="35"/>
      <c r="AC1" s="35"/>
      <c r="AD1" s="35"/>
      <c r="AE1" s="35"/>
      <c r="AF1" s="35"/>
    </row>
    <row r="2" spans="1:46" x14ac:dyDescent="0.2">
      <c r="J2" s="45"/>
      <c r="K2" s="175" t="s">
        <v>17</v>
      </c>
      <c r="L2" s="175"/>
      <c r="M2" s="175"/>
      <c r="N2" s="175"/>
      <c r="O2" s="175"/>
      <c r="P2" s="175"/>
      <c r="Q2" s="35"/>
      <c r="R2" s="35"/>
      <c r="S2" s="35"/>
      <c r="T2" s="35"/>
      <c r="U2" s="35"/>
      <c r="V2" s="35"/>
      <c r="W2" s="35"/>
      <c r="X2" s="35"/>
      <c r="Y2" s="35"/>
      <c r="Z2" s="35">
        <v>260</v>
      </c>
      <c r="AA2" s="35" t="s">
        <v>6</v>
      </c>
      <c r="AB2" s="35" t="s">
        <v>13</v>
      </c>
      <c r="AC2" s="35"/>
      <c r="AD2" s="35"/>
      <c r="AE2" s="35"/>
      <c r="AF2" s="35"/>
      <c r="AG2" s="41" t="s">
        <v>23</v>
      </c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</row>
    <row r="3" spans="1:46" ht="13.5" customHeight="1" x14ac:dyDescent="0.2">
      <c r="J3" s="45"/>
      <c r="K3" s="176" t="s">
        <v>6</v>
      </c>
      <c r="L3" s="177"/>
      <c r="M3" s="177"/>
      <c r="N3" s="177"/>
      <c r="O3" s="177"/>
      <c r="P3" s="178"/>
      <c r="Q3" s="176" t="s">
        <v>13</v>
      </c>
      <c r="R3" s="177"/>
      <c r="S3" s="177"/>
      <c r="T3" s="177"/>
      <c r="U3" s="177"/>
      <c r="V3" s="177"/>
      <c r="W3" s="177"/>
      <c r="X3" s="177"/>
      <c r="Y3" s="177"/>
      <c r="Z3" s="178"/>
      <c r="AA3" s="21" t="s">
        <v>16</v>
      </c>
      <c r="AB3" s="21" t="s">
        <v>14</v>
      </c>
      <c r="AC3" s="21" t="s">
        <v>28</v>
      </c>
      <c r="AD3" s="21" t="s">
        <v>57</v>
      </c>
      <c r="AE3" s="21"/>
      <c r="AF3" s="21"/>
      <c r="AG3" s="35" t="s">
        <v>6</v>
      </c>
      <c r="AH3" s="35"/>
      <c r="AI3" s="35"/>
      <c r="AJ3" s="35" t="s">
        <v>13</v>
      </c>
      <c r="AK3" s="35"/>
      <c r="AL3" s="35"/>
      <c r="AM3" s="35"/>
      <c r="AN3" s="37" t="s">
        <v>70</v>
      </c>
      <c r="AO3" s="37" t="s">
        <v>70</v>
      </c>
      <c r="AP3" s="37" t="s">
        <v>70</v>
      </c>
      <c r="AQ3" s="37"/>
      <c r="AR3" s="37"/>
      <c r="AS3" s="40" t="s">
        <v>30</v>
      </c>
      <c r="AT3" s="21"/>
    </row>
    <row r="4" spans="1:46" x14ac:dyDescent="0.2">
      <c r="A4" s="44" t="s">
        <v>54</v>
      </c>
      <c r="C4" s="21"/>
      <c r="D4" s="21"/>
      <c r="E4" s="21"/>
      <c r="F4" s="21"/>
      <c r="G4" s="21"/>
      <c r="H4" s="21"/>
      <c r="J4" s="45"/>
      <c r="K4" s="54" t="s">
        <v>0</v>
      </c>
      <c r="L4" s="21" t="s">
        <v>1</v>
      </c>
      <c r="M4" s="21" t="s">
        <v>2</v>
      </c>
      <c r="N4" s="21" t="s">
        <v>3</v>
      </c>
      <c r="O4" s="21" t="s">
        <v>4</v>
      </c>
      <c r="P4" s="55" t="s">
        <v>5</v>
      </c>
      <c r="Q4" s="54" t="s">
        <v>7</v>
      </c>
      <c r="R4" s="21" t="s">
        <v>8</v>
      </c>
      <c r="S4" s="21" t="s">
        <v>9</v>
      </c>
      <c r="T4" s="21" t="s">
        <v>10</v>
      </c>
      <c r="U4" s="21" t="s">
        <v>31</v>
      </c>
      <c r="V4" s="21" t="s">
        <v>11</v>
      </c>
      <c r="W4" s="21" t="s">
        <v>32</v>
      </c>
      <c r="X4" s="21" t="s">
        <v>26</v>
      </c>
      <c r="Y4" s="21" t="s">
        <v>16</v>
      </c>
      <c r="Z4" s="55" t="s">
        <v>12</v>
      </c>
      <c r="AA4" s="21" t="s">
        <v>15</v>
      </c>
      <c r="AB4" s="21" t="s">
        <v>15</v>
      </c>
      <c r="AC4" s="21" t="s">
        <v>29</v>
      </c>
      <c r="AD4" s="21" t="s">
        <v>83</v>
      </c>
      <c r="AE4" s="21" t="s">
        <v>24</v>
      </c>
      <c r="AF4" s="35"/>
      <c r="AG4" s="37" t="s">
        <v>18</v>
      </c>
      <c r="AH4" s="37" t="s">
        <v>38</v>
      </c>
      <c r="AI4" s="37" t="s">
        <v>25</v>
      </c>
      <c r="AJ4" s="37" t="s">
        <v>20</v>
      </c>
      <c r="AK4" s="37" t="s">
        <v>21</v>
      </c>
      <c r="AL4" s="37" t="s">
        <v>22</v>
      </c>
      <c r="AM4" s="37"/>
      <c r="AN4" s="42" t="s">
        <v>69</v>
      </c>
      <c r="AO4" s="37" t="s">
        <v>71</v>
      </c>
      <c r="AP4" s="37" t="s">
        <v>72</v>
      </c>
      <c r="AQ4" s="37"/>
      <c r="AR4" s="40" t="s">
        <v>73</v>
      </c>
      <c r="AS4" s="37">
        <v>125</v>
      </c>
      <c r="AT4" s="40" t="s">
        <v>63</v>
      </c>
    </row>
    <row r="5" spans="1:46" ht="13.5" thickBot="1" x14ac:dyDescent="0.25">
      <c r="A5" s="43" t="s">
        <v>59</v>
      </c>
      <c r="B5" s="43" t="s">
        <v>35</v>
      </c>
      <c r="C5" s="43" t="s">
        <v>55</v>
      </c>
      <c r="D5" s="43" t="s">
        <v>56</v>
      </c>
      <c r="E5" s="43" t="s">
        <v>57</v>
      </c>
      <c r="F5" s="43" t="s">
        <v>67</v>
      </c>
      <c r="G5" s="43" t="s">
        <v>47</v>
      </c>
      <c r="H5" s="43" t="s">
        <v>68</v>
      </c>
      <c r="J5" s="45"/>
      <c r="K5" s="56">
        <v>145</v>
      </c>
      <c r="L5" s="40">
        <v>170</v>
      </c>
      <c r="M5" s="40">
        <v>195</v>
      </c>
      <c r="N5" s="40" t="s">
        <v>27</v>
      </c>
      <c r="O5" s="40">
        <v>270</v>
      </c>
      <c r="P5" s="57">
        <v>58</v>
      </c>
      <c r="Q5" s="56">
        <v>646</v>
      </c>
      <c r="R5" s="40">
        <v>279</v>
      </c>
      <c r="S5" s="40"/>
      <c r="T5" s="40"/>
      <c r="U5" s="40"/>
      <c r="V5" s="40"/>
      <c r="W5" s="40"/>
      <c r="X5" s="40">
        <v>710</v>
      </c>
      <c r="Y5" s="40"/>
      <c r="Z5" s="57" t="s">
        <v>33</v>
      </c>
      <c r="AA5" s="40">
        <v>600</v>
      </c>
      <c r="AB5" s="40">
        <v>810</v>
      </c>
      <c r="AC5" s="40">
        <v>380</v>
      </c>
      <c r="AD5" s="40"/>
      <c r="AE5" s="40">
        <v>1410</v>
      </c>
      <c r="AF5" s="40"/>
      <c r="AG5" s="40">
        <v>10</v>
      </c>
      <c r="AH5" s="40">
        <v>600</v>
      </c>
      <c r="AI5" s="40">
        <v>330</v>
      </c>
      <c r="AJ5" s="40">
        <v>500</v>
      </c>
      <c r="AK5" s="40">
        <v>120</v>
      </c>
      <c r="AL5" s="40">
        <v>54</v>
      </c>
      <c r="AM5" s="40"/>
      <c r="AN5" s="40">
        <f>AO5+AL5+AK5+AJ5+AH5+AG5</f>
        <v>1594</v>
      </c>
      <c r="AO5" s="40">
        <v>310</v>
      </c>
      <c r="AP5" s="40"/>
      <c r="AQ5" s="40"/>
      <c r="AR5" s="40" t="s">
        <v>30</v>
      </c>
      <c r="AS5" s="40">
        <v>250</v>
      </c>
      <c r="AT5" s="40"/>
    </row>
    <row r="6" spans="1:46" x14ac:dyDescent="0.2">
      <c r="A6" s="43">
        <f>YEAR(J6)</f>
        <v>2000</v>
      </c>
      <c r="B6" s="43">
        <f>MONTH(J6)</f>
        <v>6</v>
      </c>
      <c r="C6" s="47">
        <f>Z6-$Z$2</f>
        <v>0</v>
      </c>
      <c r="D6" s="47">
        <f>(N6+O6)-$O$5</f>
        <v>0</v>
      </c>
      <c r="E6" s="47">
        <f>AE6-D6-C6</f>
        <v>1152</v>
      </c>
      <c r="F6" s="47">
        <f>AN6</f>
        <v>1084</v>
      </c>
      <c r="G6" s="47">
        <f>AO6</f>
        <v>50</v>
      </c>
      <c r="H6" s="47">
        <f>AS6</f>
        <v>18</v>
      </c>
      <c r="J6" s="69">
        <v>36678</v>
      </c>
      <c r="K6" s="70">
        <v>50</v>
      </c>
      <c r="L6" s="71">
        <v>141</v>
      </c>
      <c r="M6" s="71">
        <v>195</v>
      </c>
      <c r="N6" s="71">
        <v>0</v>
      </c>
      <c r="O6" s="71">
        <v>270</v>
      </c>
      <c r="P6" s="72">
        <v>58</v>
      </c>
      <c r="Q6" s="70">
        <v>72</v>
      </c>
      <c r="R6" s="71">
        <v>120</v>
      </c>
      <c r="S6" s="71">
        <v>48</v>
      </c>
      <c r="T6" s="71">
        <v>68</v>
      </c>
      <c r="U6" s="71">
        <v>9</v>
      </c>
      <c r="V6" s="71">
        <v>95</v>
      </c>
      <c r="W6" s="71">
        <v>35</v>
      </c>
      <c r="X6" s="71">
        <f>SUM(Q6:W6)</f>
        <v>447</v>
      </c>
      <c r="Y6" s="71">
        <v>45</v>
      </c>
      <c r="Z6" s="72">
        <v>260</v>
      </c>
      <c r="AA6" s="71">
        <v>400</v>
      </c>
      <c r="AB6" s="71">
        <f>SUM(X6:Z6)</f>
        <v>752</v>
      </c>
      <c r="AC6" s="71">
        <v>0</v>
      </c>
      <c r="AD6" s="71"/>
      <c r="AE6" s="71">
        <f>+AC6+AA6+AB6+AD6</f>
        <v>1152</v>
      </c>
      <c r="AF6" s="71"/>
      <c r="AG6" s="38">
        <v>10</v>
      </c>
      <c r="AH6" s="38">
        <v>400</v>
      </c>
      <c r="AI6" s="38">
        <v>330</v>
      </c>
      <c r="AJ6" s="38">
        <v>500</v>
      </c>
      <c r="AK6" s="38">
        <v>120</v>
      </c>
      <c r="AL6" s="38">
        <v>54</v>
      </c>
      <c r="AM6" s="38"/>
      <c r="AN6" s="38">
        <f>AG6+AH6+AJ6+AK6+AL6</f>
        <v>1084</v>
      </c>
      <c r="AO6" s="38">
        <v>50</v>
      </c>
      <c r="AP6" s="38">
        <f>AN6+AO6</f>
        <v>1134</v>
      </c>
      <c r="AQ6" s="38"/>
      <c r="AR6" s="38">
        <f>AE6-AP6</f>
        <v>18</v>
      </c>
      <c r="AS6" s="38">
        <f>IF(OR(B6=11,B6=12,B6=1,B6=2,B6=3),MIN($AS$4,AE6-AP6),MIN($AS$5,AE6-AP6))</f>
        <v>18</v>
      </c>
      <c r="AT6" s="73">
        <f>AE6-AP6-AS6</f>
        <v>0</v>
      </c>
    </row>
    <row r="7" spans="1:46" x14ac:dyDescent="0.2">
      <c r="A7" s="43">
        <f t="shared" ref="A7:A70" si="0">YEAR(J7)</f>
        <v>2000</v>
      </c>
      <c r="B7" s="43">
        <f t="shared" ref="B7:B35" si="1">MONTH(J7)</f>
        <v>7</v>
      </c>
      <c r="C7" s="47">
        <f t="shared" ref="C7:C70" si="2">Z7-$Z$2</f>
        <v>0</v>
      </c>
      <c r="D7" s="47">
        <f t="shared" ref="D7:D70" si="3">(N7+O7)-$O$5</f>
        <v>0</v>
      </c>
      <c r="E7" s="47">
        <f t="shared" ref="E7:E70" si="4">AE7-D7-C7</f>
        <v>1152</v>
      </c>
      <c r="F7" s="47">
        <f t="shared" ref="F7:F70" si="5">AN7</f>
        <v>1084</v>
      </c>
      <c r="G7" s="47">
        <f t="shared" ref="G7:G70" si="6">AO7</f>
        <v>50</v>
      </c>
      <c r="H7" s="47">
        <f t="shared" ref="H7:H70" si="7">AS7</f>
        <v>18</v>
      </c>
      <c r="J7" s="74">
        <f>DATE(YEAR(J6),MONTH(J6)+1,DAY(J6))</f>
        <v>36708</v>
      </c>
      <c r="K7" s="58">
        <v>50</v>
      </c>
      <c r="L7" s="36">
        <v>141</v>
      </c>
      <c r="M7" s="36">
        <v>195</v>
      </c>
      <c r="N7" s="36">
        <v>0</v>
      </c>
      <c r="O7" s="36">
        <v>270</v>
      </c>
      <c r="P7" s="59">
        <v>58</v>
      </c>
      <c r="Q7" s="58">
        <v>72</v>
      </c>
      <c r="R7" s="36">
        <v>120</v>
      </c>
      <c r="S7" s="36">
        <v>48</v>
      </c>
      <c r="T7" s="36">
        <v>68</v>
      </c>
      <c r="U7" s="36">
        <v>9</v>
      </c>
      <c r="V7" s="36">
        <v>95</v>
      </c>
      <c r="W7" s="36">
        <v>35</v>
      </c>
      <c r="X7" s="36">
        <f t="shared" ref="X7:X35" si="8">SUM(Q7:W7)</f>
        <v>447</v>
      </c>
      <c r="Y7" s="36">
        <v>45</v>
      </c>
      <c r="Z7" s="59">
        <v>260</v>
      </c>
      <c r="AA7" s="36">
        <v>400</v>
      </c>
      <c r="AB7" s="36">
        <f>SUM(X7:Z7)</f>
        <v>752</v>
      </c>
      <c r="AC7" s="36">
        <v>0</v>
      </c>
      <c r="AD7" s="36"/>
      <c r="AE7" s="36">
        <f t="shared" ref="AE7:AE70" si="9">+AC7+AA7+AB7+AD7</f>
        <v>1152</v>
      </c>
      <c r="AF7" s="36"/>
      <c r="AG7" s="33">
        <v>10</v>
      </c>
      <c r="AH7" s="33">
        <v>400</v>
      </c>
      <c r="AI7" s="33">
        <v>330</v>
      </c>
      <c r="AJ7" s="33">
        <v>500</v>
      </c>
      <c r="AK7" s="33">
        <v>120</v>
      </c>
      <c r="AL7" s="33">
        <v>54</v>
      </c>
      <c r="AM7" s="33"/>
      <c r="AN7" s="33">
        <f t="shared" ref="AN7:AN35" si="10">AG7+AH7+AJ7+AK7+AL7</f>
        <v>1084</v>
      </c>
      <c r="AO7" s="33">
        <v>50</v>
      </c>
      <c r="AP7" s="33">
        <f t="shared" ref="AP7:AP70" si="11">AN7+AO7</f>
        <v>1134</v>
      </c>
      <c r="AQ7" s="33"/>
      <c r="AR7" s="33">
        <f t="shared" ref="AR7:AR70" si="12">AE7-AP7</f>
        <v>18</v>
      </c>
      <c r="AS7" s="33">
        <f t="shared" ref="AS7:AS70" si="13">IF(OR(B7=11,B7=12,B7=1,B7=2,B7=3),MIN($AS$4,AE7-AP7),MIN($AS$5,AE7-AP7))</f>
        <v>18</v>
      </c>
      <c r="AT7" s="75">
        <f t="shared" ref="AT7:AT70" si="14">AE7-AP7-AS7</f>
        <v>0</v>
      </c>
    </row>
    <row r="8" spans="1:46" x14ac:dyDescent="0.2">
      <c r="A8" s="43">
        <f t="shared" si="0"/>
        <v>2000</v>
      </c>
      <c r="B8" s="43">
        <f t="shared" si="1"/>
        <v>8</v>
      </c>
      <c r="C8" s="47">
        <f t="shared" si="2"/>
        <v>15</v>
      </c>
      <c r="D8" s="47">
        <f t="shared" si="3"/>
        <v>0</v>
      </c>
      <c r="E8" s="47">
        <f t="shared" si="4"/>
        <v>1152</v>
      </c>
      <c r="F8" s="47">
        <f t="shared" si="5"/>
        <v>1084</v>
      </c>
      <c r="G8" s="47">
        <f t="shared" si="6"/>
        <v>50</v>
      </c>
      <c r="H8" s="47">
        <f t="shared" si="7"/>
        <v>33</v>
      </c>
      <c r="J8" s="74">
        <f t="shared" ref="J8:J45" si="15">DATE(YEAR(J7),MONTH(J7)+1,DAY(J7))</f>
        <v>36739</v>
      </c>
      <c r="K8" s="58">
        <v>50</v>
      </c>
      <c r="L8" s="36">
        <v>141</v>
      </c>
      <c r="M8" s="36">
        <v>195</v>
      </c>
      <c r="N8" s="36">
        <v>0</v>
      </c>
      <c r="O8" s="36">
        <v>270</v>
      </c>
      <c r="P8" s="59">
        <v>58</v>
      </c>
      <c r="Q8" s="58">
        <v>72</v>
      </c>
      <c r="R8" s="36">
        <v>120</v>
      </c>
      <c r="S8" s="36">
        <v>48</v>
      </c>
      <c r="T8" s="36">
        <v>68</v>
      </c>
      <c r="U8" s="36">
        <v>9</v>
      </c>
      <c r="V8" s="36">
        <v>95</v>
      </c>
      <c r="W8" s="36">
        <v>35</v>
      </c>
      <c r="X8" s="36">
        <f>SUM(Q8:W8)</f>
        <v>447</v>
      </c>
      <c r="Y8" s="36">
        <v>45</v>
      </c>
      <c r="Z8" s="59">
        <v>275</v>
      </c>
      <c r="AA8" s="36">
        <v>400</v>
      </c>
      <c r="AB8" s="36">
        <f>SUM(X8:Z8)</f>
        <v>767</v>
      </c>
      <c r="AC8" s="36">
        <v>0</v>
      </c>
      <c r="AD8" s="36"/>
      <c r="AE8" s="36">
        <f t="shared" si="9"/>
        <v>1167</v>
      </c>
      <c r="AF8" s="36"/>
      <c r="AG8" s="33">
        <v>10</v>
      </c>
      <c r="AH8" s="33">
        <v>400</v>
      </c>
      <c r="AI8" s="33">
        <v>330</v>
      </c>
      <c r="AJ8" s="33">
        <v>500</v>
      </c>
      <c r="AK8" s="33">
        <v>120</v>
      </c>
      <c r="AL8" s="33">
        <v>54</v>
      </c>
      <c r="AM8" s="33"/>
      <c r="AN8" s="33">
        <f t="shared" si="10"/>
        <v>1084</v>
      </c>
      <c r="AO8" s="33">
        <v>50</v>
      </c>
      <c r="AP8" s="33">
        <f t="shared" si="11"/>
        <v>1134</v>
      </c>
      <c r="AQ8" s="33"/>
      <c r="AR8" s="33">
        <f t="shared" si="12"/>
        <v>33</v>
      </c>
      <c r="AS8" s="33">
        <f t="shared" si="13"/>
        <v>33</v>
      </c>
      <c r="AT8" s="75">
        <f t="shared" si="14"/>
        <v>0</v>
      </c>
    </row>
    <row r="9" spans="1:46" x14ac:dyDescent="0.2">
      <c r="A9" s="43">
        <f t="shared" si="0"/>
        <v>2000</v>
      </c>
      <c r="B9" s="43">
        <f t="shared" si="1"/>
        <v>9</v>
      </c>
      <c r="C9" s="47">
        <f t="shared" si="2"/>
        <v>30</v>
      </c>
      <c r="D9" s="47">
        <f t="shared" si="3"/>
        <v>10</v>
      </c>
      <c r="E9" s="47">
        <f t="shared" si="4"/>
        <v>1152</v>
      </c>
      <c r="F9" s="47">
        <f t="shared" si="5"/>
        <v>1084</v>
      </c>
      <c r="G9" s="47">
        <f t="shared" si="6"/>
        <v>50</v>
      </c>
      <c r="H9" s="47">
        <f t="shared" si="7"/>
        <v>58</v>
      </c>
      <c r="J9" s="74">
        <f t="shared" si="15"/>
        <v>36770</v>
      </c>
      <c r="K9" s="58">
        <v>50</v>
      </c>
      <c r="L9" s="36">
        <v>141</v>
      </c>
      <c r="M9" s="36">
        <v>195</v>
      </c>
      <c r="N9" s="36">
        <v>100</v>
      </c>
      <c r="O9" s="36">
        <v>180</v>
      </c>
      <c r="P9" s="59">
        <v>58</v>
      </c>
      <c r="Q9" s="58">
        <v>72</v>
      </c>
      <c r="R9" s="36">
        <v>120</v>
      </c>
      <c r="S9" s="36">
        <v>48</v>
      </c>
      <c r="T9" s="36">
        <v>68</v>
      </c>
      <c r="U9" s="36">
        <v>9</v>
      </c>
      <c r="V9" s="36">
        <v>95</v>
      </c>
      <c r="W9" s="36">
        <v>35</v>
      </c>
      <c r="X9" s="36">
        <f t="shared" si="8"/>
        <v>447</v>
      </c>
      <c r="Y9" s="36">
        <v>45</v>
      </c>
      <c r="Z9" s="59">
        <v>290</v>
      </c>
      <c r="AA9" s="36">
        <v>410</v>
      </c>
      <c r="AB9" s="36">
        <f>SUM(X9:Z9)</f>
        <v>782</v>
      </c>
      <c r="AC9" s="36">
        <v>0</v>
      </c>
      <c r="AD9" s="36"/>
      <c r="AE9" s="36">
        <f t="shared" si="9"/>
        <v>1192</v>
      </c>
      <c r="AF9" s="36"/>
      <c r="AG9" s="33">
        <v>10</v>
      </c>
      <c r="AH9" s="33">
        <v>400</v>
      </c>
      <c r="AI9" s="33">
        <v>330</v>
      </c>
      <c r="AJ9" s="33">
        <v>500</v>
      </c>
      <c r="AK9" s="33">
        <v>120</v>
      </c>
      <c r="AL9" s="33">
        <v>54</v>
      </c>
      <c r="AM9" s="33"/>
      <c r="AN9" s="33">
        <f t="shared" si="10"/>
        <v>1084</v>
      </c>
      <c r="AO9" s="33">
        <v>50</v>
      </c>
      <c r="AP9" s="33">
        <f t="shared" si="11"/>
        <v>1134</v>
      </c>
      <c r="AQ9" s="33"/>
      <c r="AR9" s="33">
        <f t="shared" si="12"/>
        <v>58</v>
      </c>
      <c r="AS9" s="33">
        <f t="shared" si="13"/>
        <v>58</v>
      </c>
      <c r="AT9" s="75">
        <f t="shared" si="14"/>
        <v>0</v>
      </c>
    </row>
    <row r="10" spans="1:46" ht="13.5" thickBot="1" x14ac:dyDescent="0.25">
      <c r="A10" s="43">
        <f t="shared" si="0"/>
        <v>2000</v>
      </c>
      <c r="B10" s="43">
        <f t="shared" si="1"/>
        <v>10</v>
      </c>
      <c r="C10" s="47">
        <f t="shared" si="2"/>
        <v>45</v>
      </c>
      <c r="D10" s="47">
        <f t="shared" si="3"/>
        <v>30</v>
      </c>
      <c r="E10" s="47">
        <f t="shared" si="4"/>
        <v>1152</v>
      </c>
      <c r="F10" s="47">
        <f t="shared" si="5"/>
        <v>1134</v>
      </c>
      <c r="G10" s="47">
        <f t="shared" si="6"/>
        <v>50</v>
      </c>
      <c r="H10" s="47">
        <f t="shared" si="7"/>
        <v>43</v>
      </c>
      <c r="J10" s="76">
        <f t="shared" si="15"/>
        <v>36800</v>
      </c>
      <c r="K10" s="77">
        <v>50</v>
      </c>
      <c r="L10" s="78">
        <v>141</v>
      </c>
      <c r="M10" s="78">
        <v>195</v>
      </c>
      <c r="N10" s="78">
        <v>120</v>
      </c>
      <c r="O10" s="78">
        <v>180</v>
      </c>
      <c r="P10" s="79">
        <v>58</v>
      </c>
      <c r="Q10" s="77">
        <v>72</v>
      </c>
      <c r="R10" s="78">
        <v>120</v>
      </c>
      <c r="S10" s="78">
        <v>48</v>
      </c>
      <c r="T10" s="78">
        <v>68</v>
      </c>
      <c r="U10" s="78">
        <v>9</v>
      </c>
      <c r="V10" s="78">
        <v>95</v>
      </c>
      <c r="W10" s="78">
        <v>35</v>
      </c>
      <c r="X10" s="78">
        <f t="shared" si="8"/>
        <v>447</v>
      </c>
      <c r="Y10" s="78">
        <v>45</v>
      </c>
      <c r="Z10" s="79">
        <v>305</v>
      </c>
      <c r="AA10" s="78">
        <v>430</v>
      </c>
      <c r="AB10" s="78">
        <f>SUM(X10:Y10)</f>
        <v>492</v>
      </c>
      <c r="AC10" s="78">
        <f>+Z10</f>
        <v>305</v>
      </c>
      <c r="AD10" s="78"/>
      <c r="AE10" s="78">
        <f t="shared" si="9"/>
        <v>1227</v>
      </c>
      <c r="AF10" s="78"/>
      <c r="AG10" s="39">
        <v>10</v>
      </c>
      <c r="AH10" s="39">
        <v>450</v>
      </c>
      <c r="AI10" s="39">
        <v>330</v>
      </c>
      <c r="AJ10" s="39">
        <v>500</v>
      </c>
      <c r="AK10" s="39">
        <v>120</v>
      </c>
      <c r="AL10" s="39">
        <v>54</v>
      </c>
      <c r="AM10" s="39"/>
      <c r="AN10" s="39">
        <f t="shared" si="10"/>
        <v>1134</v>
      </c>
      <c r="AO10" s="39">
        <v>50</v>
      </c>
      <c r="AP10" s="39">
        <f t="shared" si="11"/>
        <v>1184</v>
      </c>
      <c r="AQ10" s="39"/>
      <c r="AR10" s="39">
        <f t="shared" si="12"/>
        <v>43</v>
      </c>
      <c r="AS10" s="39">
        <f t="shared" si="13"/>
        <v>43</v>
      </c>
      <c r="AT10" s="80">
        <f t="shared" si="14"/>
        <v>0</v>
      </c>
    </row>
    <row r="11" spans="1:46" x14ac:dyDescent="0.2">
      <c r="A11" s="43">
        <f t="shared" si="0"/>
        <v>2000</v>
      </c>
      <c r="B11" s="43">
        <f t="shared" si="1"/>
        <v>11</v>
      </c>
      <c r="C11" s="47">
        <f t="shared" si="2"/>
        <v>60</v>
      </c>
      <c r="D11" s="47">
        <f t="shared" si="3"/>
        <v>50</v>
      </c>
      <c r="E11" s="47">
        <f t="shared" si="4"/>
        <v>1152</v>
      </c>
      <c r="F11" s="47">
        <f t="shared" si="5"/>
        <v>1224</v>
      </c>
      <c r="G11" s="47">
        <f t="shared" si="6"/>
        <v>310</v>
      </c>
      <c r="H11" s="47">
        <f t="shared" si="7"/>
        <v>-272</v>
      </c>
      <c r="J11" s="69">
        <f>DATE(YEAR(J10),MONTH(J10)+1,DAY(J10))</f>
        <v>36831</v>
      </c>
      <c r="K11" s="70">
        <v>50</v>
      </c>
      <c r="L11" s="71">
        <v>141</v>
      </c>
      <c r="M11" s="71">
        <v>195</v>
      </c>
      <c r="N11" s="71">
        <v>140</v>
      </c>
      <c r="O11" s="71">
        <v>180</v>
      </c>
      <c r="P11" s="72">
        <v>58</v>
      </c>
      <c r="Q11" s="70">
        <v>72</v>
      </c>
      <c r="R11" s="71">
        <v>120</v>
      </c>
      <c r="S11" s="71">
        <v>48</v>
      </c>
      <c r="T11" s="71">
        <v>68</v>
      </c>
      <c r="U11" s="71">
        <v>9</v>
      </c>
      <c r="V11" s="71">
        <v>95</v>
      </c>
      <c r="W11" s="71">
        <v>35</v>
      </c>
      <c r="X11" s="71">
        <f t="shared" si="8"/>
        <v>447</v>
      </c>
      <c r="Y11" s="71">
        <v>45</v>
      </c>
      <c r="Z11" s="72">
        <v>320</v>
      </c>
      <c r="AA11" s="71">
        <v>450</v>
      </c>
      <c r="AB11" s="71">
        <f t="shared" ref="AB11:AB31" si="16">SUM(X11:Y11)</f>
        <v>492</v>
      </c>
      <c r="AC11" s="71">
        <f t="shared" ref="AC11:AC35" si="17">+Z11</f>
        <v>320</v>
      </c>
      <c r="AD11" s="71"/>
      <c r="AE11" s="71">
        <f t="shared" si="9"/>
        <v>1262</v>
      </c>
      <c r="AF11" s="71"/>
      <c r="AG11" s="38">
        <v>10</v>
      </c>
      <c r="AH11" s="38">
        <v>600</v>
      </c>
      <c r="AI11" s="38">
        <v>150</v>
      </c>
      <c r="AJ11" s="38">
        <v>500</v>
      </c>
      <c r="AK11" s="38">
        <v>60</v>
      </c>
      <c r="AL11" s="38">
        <v>54</v>
      </c>
      <c r="AM11" s="38"/>
      <c r="AN11" s="38">
        <f t="shared" si="10"/>
        <v>1224</v>
      </c>
      <c r="AO11" s="38">
        <v>310</v>
      </c>
      <c r="AP11" s="38">
        <f t="shared" si="11"/>
        <v>1534</v>
      </c>
      <c r="AQ11" s="38"/>
      <c r="AR11" s="38">
        <f t="shared" si="12"/>
        <v>-272</v>
      </c>
      <c r="AS11" s="38">
        <f t="shared" si="13"/>
        <v>-272</v>
      </c>
      <c r="AT11" s="73">
        <f t="shared" si="14"/>
        <v>0</v>
      </c>
    </row>
    <row r="12" spans="1:46" x14ac:dyDescent="0.2">
      <c r="A12" s="43">
        <f t="shared" si="0"/>
        <v>2000</v>
      </c>
      <c r="B12" s="43">
        <f t="shared" si="1"/>
        <v>12</v>
      </c>
      <c r="C12" s="47">
        <f t="shared" si="2"/>
        <v>75</v>
      </c>
      <c r="D12" s="47">
        <f t="shared" si="3"/>
        <v>55</v>
      </c>
      <c r="E12" s="47">
        <f t="shared" si="4"/>
        <v>1152</v>
      </c>
      <c r="F12" s="47">
        <f t="shared" si="5"/>
        <v>1224</v>
      </c>
      <c r="G12" s="47">
        <f t="shared" si="6"/>
        <v>310</v>
      </c>
      <c r="H12" s="47">
        <f t="shared" si="7"/>
        <v>-252</v>
      </c>
      <c r="J12" s="74">
        <f t="shared" si="15"/>
        <v>36861</v>
      </c>
      <c r="K12" s="58">
        <v>50</v>
      </c>
      <c r="L12" s="36">
        <v>141</v>
      </c>
      <c r="M12" s="36">
        <v>195</v>
      </c>
      <c r="N12" s="36">
        <v>145</v>
      </c>
      <c r="O12" s="36">
        <v>180</v>
      </c>
      <c r="P12" s="59">
        <v>58</v>
      </c>
      <c r="Q12" s="58">
        <v>72</v>
      </c>
      <c r="R12" s="36">
        <v>120</v>
      </c>
      <c r="S12" s="36">
        <v>48</v>
      </c>
      <c r="T12" s="36">
        <v>68</v>
      </c>
      <c r="U12" s="36">
        <v>9</v>
      </c>
      <c r="V12" s="36">
        <v>95</v>
      </c>
      <c r="W12" s="36">
        <v>35</v>
      </c>
      <c r="X12" s="36">
        <f t="shared" si="8"/>
        <v>447</v>
      </c>
      <c r="Y12" s="36">
        <v>45</v>
      </c>
      <c r="Z12" s="59">
        <v>335</v>
      </c>
      <c r="AA12" s="36">
        <v>455</v>
      </c>
      <c r="AB12" s="36">
        <f t="shared" si="16"/>
        <v>492</v>
      </c>
      <c r="AC12" s="36">
        <f t="shared" si="17"/>
        <v>335</v>
      </c>
      <c r="AD12" s="36"/>
      <c r="AE12" s="36">
        <f t="shared" si="9"/>
        <v>1282</v>
      </c>
      <c r="AF12" s="36"/>
      <c r="AG12" s="33">
        <v>10</v>
      </c>
      <c r="AH12" s="33">
        <v>600</v>
      </c>
      <c r="AI12" s="33">
        <v>150</v>
      </c>
      <c r="AJ12" s="33">
        <v>500</v>
      </c>
      <c r="AK12" s="33">
        <v>60</v>
      </c>
      <c r="AL12" s="33">
        <v>54</v>
      </c>
      <c r="AM12" s="33"/>
      <c r="AN12" s="33">
        <f t="shared" si="10"/>
        <v>1224</v>
      </c>
      <c r="AO12" s="33">
        <v>310</v>
      </c>
      <c r="AP12" s="33">
        <f t="shared" si="11"/>
        <v>1534</v>
      </c>
      <c r="AQ12" s="33"/>
      <c r="AR12" s="33">
        <f t="shared" si="12"/>
        <v>-252</v>
      </c>
      <c r="AS12" s="33">
        <f t="shared" si="13"/>
        <v>-252</v>
      </c>
      <c r="AT12" s="75">
        <f t="shared" si="14"/>
        <v>0</v>
      </c>
    </row>
    <row r="13" spans="1:46" x14ac:dyDescent="0.2">
      <c r="A13" s="43">
        <f t="shared" si="0"/>
        <v>2001</v>
      </c>
      <c r="B13" s="43">
        <f t="shared" si="1"/>
        <v>1</v>
      </c>
      <c r="C13" s="47">
        <f t="shared" si="2"/>
        <v>90</v>
      </c>
      <c r="D13" s="47">
        <f t="shared" si="3"/>
        <v>60</v>
      </c>
      <c r="E13" s="47">
        <f t="shared" si="4"/>
        <v>1152</v>
      </c>
      <c r="F13" s="47">
        <f t="shared" si="5"/>
        <v>1224</v>
      </c>
      <c r="G13" s="47">
        <f t="shared" si="6"/>
        <v>310</v>
      </c>
      <c r="H13" s="47">
        <f t="shared" si="7"/>
        <v>-232</v>
      </c>
      <c r="J13" s="74">
        <f t="shared" si="15"/>
        <v>36892</v>
      </c>
      <c r="K13" s="58">
        <v>50</v>
      </c>
      <c r="L13" s="36">
        <v>141</v>
      </c>
      <c r="M13" s="36">
        <v>195</v>
      </c>
      <c r="N13" s="36">
        <v>150</v>
      </c>
      <c r="O13" s="36">
        <v>180</v>
      </c>
      <c r="P13" s="59">
        <v>58</v>
      </c>
      <c r="Q13" s="58">
        <v>72</v>
      </c>
      <c r="R13" s="36">
        <v>120</v>
      </c>
      <c r="S13" s="36">
        <v>48</v>
      </c>
      <c r="T13" s="36">
        <v>68</v>
      </c>
      <c r="U13" s="36">
        <v>9</v>
      </c>
      <c r="V13" s="36">
        <v>95</v>
      </c>
      <c r="W13" s="36">
        <v>35</v>
      </c>
      <c r="X13" s="36">
        <f t="shared" si="8"/>
        <v>447</v>
      </c>
      <c r="Y13" s="36">
        <v>45</v>
      </c>
      <c r="Z13" s="59">
        <v>350</v>
      </c>
      <c r="AA13" s="36">
        <v>460</v>
      </c>
      <c r="AB13" s="36">
        <f t="shared" si="16"/>
        <v>492</v>
      </c>
      <c r="AC13" s="36">
        <f t="shared" si="17"/>
        <v>350</v>
      </c>
      <c r="AD13" s="36"/>
      <c r="AE13" s="36">
        <f t="shared" si="9"/>
        <v>1302</v>
      </c>
      <c r="AF13" s="36"/>
      <c r="AG13" s="33">
        <v>10</v>
      </c>
      <c r="AH13" s="33">
        <v>600</v>
      </c>
      <c r="AI13" s="33">
        <v>150</v>
      </c>
      <c r="AJ13" s="33">
        <v>500</v>
      </c>
      <c r="AK13" s="33">
        <v>60</v>
      </c>
      <c r="AL13" s="33">
        <v>54</v>
      </c>
      <c r="AM13" s="33"/>
      <c r="AN13" s="33">
        <f t="shared" si="10"/>
        <v>1224</v>
      </c>
      <c r="AO13" s="33">
        <v>310</v>
      </c>
      <c r="AP13" s="33">
        <f t="shared" si="11"/>
        <v>1534</v>
      </c>
      <c r="AQ13" s="33"/>
      <c r="AR13" s="33">
        <f t="shared" si="12"/>
        <v>-232</v>
      </c>
      <c r="AS13" s="33">
        <f t="shared" si="13"/>
        <v>-232</v>
      </c>
      <c r="AT13" s="75">
        <f t="shared" si="14"/>
        <v>0</v>
      </c>
    </row>
    <row r="14" spans="1:46" x14ac:dyDescent="0.2">
      <c r="A14" s="43">
        <f t="shared" si="0"/>
        <v>2001</v>
      </c>
      <c r="B14" s="43">
        <f t="shared" si="1"/>
        <v>2</v>
      </c>
      <c r="C14" s="47">
        <f t="shared" si="2"/>
        <v>105</v>
      </c>
      <c r="D14" s="47">
        <f t="shared" si="3"/>
        <v>60</v>
      </c>
      <c r="E14" s="47">
        <f t="shared" si="4"/>
        <v>1152</v>
      </c>
      <c r="F14" s="47">
        <f t="shared" si="5"/>
        <v>1224</v>
      </c>
      <c r="G14" s="47">
        <f t="shared" si="6"/>
        <v>310</v>
      </c>
      <c r="H14" s="47">
        <f t="shared" si="7"/>
        <v>-217</v>
      </c>
      <c r="J14" s="74">
        <f t="shared" si="15"/>
        <v>36923</v>
      </c>
      <c r="K14" s="58">
        <v>50</v>
      </c>
      <c r="L14" s="36">
        <v>141</v>
      </c>
      <c r="M14" s="36">
        <v>195</v>
      </c>
      <c r="N14" s="36">
        <v>150</v>
      </c>
      <c r="O14" s="36">
        <v>180</v>
      </c>
      <c r="P14" s="59">
        <v>58</v>
      </c>
      <c r="Q14" s="58">
        <v>72</v>
      </c>
      <c r="R14" s="36">
        <v>120</v>
      </c>
      <c r="S14" s="36">
        <v>48</v>
      </c>
      <c r="T14" s="36">
        <v>68</v>
      </c>
      <c r="U14" s="36">
        <v>9</v>
      </c>
      <c r="V14" s="36">
        <v>95</v>
      </c>
      <c r="W14" s="36">
        <v>35</v>
      </c>
      <c r="X14" s="36">
        <f t="shared" si="8"/>
        <v>447</v>
      </c>
      <c r="Y14" s="36">
        <v>45</v>
      </c>
      <c r="Z14" s="59">
        <v>365</v>
      </c>
      <c r="AA14" s="36">
        <v>460</v>
      </c>
      <c r="AB14" s="36">
        <f t="shared" si="16"/>
        <v>492</v>
      </c>
      <c r="AC14" s="36">
        <f t="shared" si="17"/>
        <v>365</v>
      </c>
      <c r="AD14" s="36"/>
      <c r="AE14" s="36">
        <f t="shared" si="9"/>
        <v>1317</v>
      </c>
      <c r="AF14" s="36"/>
      <c r="AG14" s="33">
        <v>10</v>
      </c>
      <c r="AH14" s="33">
        <v>600</v>
      </c>
      <c r="AI14" s="33">
        <v>150</v>
      </c>
      <c r="AJ14" s="33">
        <v>500</v>
      </c>
      <c r="AK14" s="33">
        <v>60</v>
      </c>
      <c r="AL14" s="33">
        <v>54</v>
      </c>
      <c r="AM14" s="33"/>
      <c r="AN14" s="33">
        <f t="shared" si="10"/>
        <v>1224</v>
      </c>
      <c r="AO14" s="33">
        <v>310</v>
      </c>
      <c r="AP14" s="33">
        <f t="shared" si="11"/>
        <v>1534</v>
      </c>
      <c r="AQ14" s="33"/>
      <c r="AR14" s="33">
        <f t="shared" si="12"/>
        <v>-217</v>
      </c>
      <c r="AS14" s="33">
        <f t="shared" si="13"/>
        <v>-217</v>
      </c>
      <c r="AT14" s="75">
        <f t="shared" si="14"/>
        <v>0</v>
      </c>
    </row>
    <row r="15" spans="1:46" ht="13.5" thickBot="1" x14ac:dyDescent="0.25">
      <c r="A15" s="43">
        <f t="shared" si="0"/>
        <v>2001</v>
      </c>
      <c r="B15" s="43">
        <f t="shared" si="1"/>
        <v>3</v>
      </c>
      <c r="C15" s="47">
        <f t="shared" si="2"/>
        <v>120</v>
      </c>
      <c r="D15" s="47">
        <f t="shared" si="3"/>
        <v>70</v>
      </c>
      <c r="E15" s="47">
        <f t="shared" si="4"/>
        <v>1152</v>
      </c>
      <c r="F15" s="47">
        <f t="shared" si="5"/>
        <v>1224</v>
      </c>
      <c r="G15" s="47">
        <f t="shared" si="6"/>
        <v>310</v>
      </c>
      <c r="H15" s="47">
        <f t="shared" si="7"/>
        <v>-192</v>
      </c>
      <c r="J15" s="76">
        <f t="shared" si="15"/>
        <v>36951</v>
      </c>
      <c r="K15" s="77">
        <v>50</v>
      </c>
      <c r="L15" s="78">
        <v>141</v>
      </c>
      <c r="M15" s="78">
        <v>195</v>
      </c>
      <c r="N15" s="78">
        <v>150</v>
      </c>
      <c r="O15" s="78">
        <v>190</v>
      </c>
      <c r="P15" s="79">
        <v>58</v>
      </c>
      <c r="Q15" s="77">
        <v>72</v>
      </c>
      <c r="R15" s="78">
        <v>120</v>
      </c>
      <c r="S15" s="78">
        <v>48</v>
      </c>
      <c r="T15" s="78">
        <v>68</v>
      </c>
      <c r="U15" s="78">
        <v>9</v>
      </c>
      <c r="V15" s="78">
        <v>95</v>
      </c>
      <c r="W15" s="78">
        <v>35</v>
      </c>
      <c r="X15" s="78">
        <f t="shared" si="8"/>
        <v>447</v>
      </c>
      <c r="Y15" s="78">
        <v>45</v>
      </c>
      <c r="Z15" s="79">
        <v>380</v>
      </c>
      <c r="AA15" s="78">
        <v>470</v>
      </c>
      <c r="AB15" s="78">
        <f t="shared" si="16"/>
        <v>492</v>
      </c>
      <c r="AC15" s="78">
        <f t="shared" si="17"/>
        <v>380</v>
      </c>
      <c r="AD15" s="78"/>
      <c r="AE15" s="78">
        <f t="shared" si="9"/>
        <v>1342</v>
      </c>
      <c r="AF15" s="78"/>
      <c r="AG15" s="39">
        <v>10</v>
      </c>
      <c r="AH15" s="39">
        <v>600</v>
      </c>
      <c r="AI15" s="39">
        <v>150</v>
      </c>
      <c r="AJ15" s="39">
        <v>500</v>
      </c>
      <c r="AK15" s="39">
        <v>60</v>
      </c>
      <c r="AL15" s="39">
        <v>54</v>
      </c>
      <c r="AM15" s="39"/>
      <c r="AN15" s="39">
        <f t="shared" si="10"/>
        <v>1224</v>
      </c>
      <c r="AO15" s="39">
        <v>310</v>
      </c>
      <c r="AP15" s="39">
        <f t="shared" si="11"/>
        <v>1534</v>
      </c>
      <c r="AQ15" s="39"/>
      <c r="AR15" s="39">
        <f t="shared" si="12"/>
        <v>-192</v>
      </c>
      <c r="AS15" s="39">
        <f t="shared" si="13"/>
        <v>-192</v>
      </c>
      <c r="AT15" s="80">
        <f t="shared" si="14"/>
        <v>0</v>
      </c>
    </row>
    <row r="16" spans="1:46" x14ac:dyDescent="0.2">
      <c r="A16" s="43">
        <f t="shared" si="0"/>
        <v>2001</v>
      </c>
      <c r="B16" s="43">
        <f t="shared" si="1"/>
        <v>4</v>
      </c>
      <c r="C16" s="47">
        <f t="shared" si="2"/>
        <v>120</v>
      </c>
      <c r="D16" s="47">
        <f t="shared" si="3"/>
        <v>85</v>
      </c>
      <c r="E16" s="47">
        <f t="shared" si="4"/>
        <v>1152</v>
      </c>
      <c r="F16" s="47">
        <f t="shared" si="5"/>
        <v>1114</v>
      </c>
      <c r="G16" s="47">
        <f t="shared" si="6"/>
        <v>50</v>
      </c>
      <c r="H16" s="47">
        <f t="shared" si="7"/>
        <v>193</v>
      </c>
      <c r="J16" s="69">
        <f t="shared" si="15"/>
        <v>36982</v>
      </c>
      <c r="K16" s="70">
        <v>50</v>
      </c>
      <c r="L16" s="71">
        <v>141</v>
      </c>
      <c r="M16" s="71">
        <v>195</v>
      </c>
      <c r="N16" s="71">
        <v>165</v>
      </c>
      <c r="O16" s="71">
        <v>190</v>
      </c>
      <c r="P16" s="72">
        <v>58</v>
      </c>
      <c r="Q16" s="70">
        <v>72</v>
      </c>
      <c r="R16" s="71">
        <v>120</v>
      </c>
      <c r="S16" s="71">
        <v>48</v>
      </c>
      <c r="T16" s="71">
        <v>68</v>
      </c>
      <c r="U16" s="71">
        <v>9</v>
      </c>
      <c r="V16" s="71">
        <v>95</v>
      </c>
      <c r="W16" s="71">
        <v>35</v>
      </c>
      <c r="X16" s="71">
        <f t="shared" si="8"/>
        <v>447</v>
      </c>
      <c r="Y16" s="71">
        <v>45</v>
      </c>
      <c r="Z16" s="72">
        <v>380</v>
      </c>
      <c r="AA16" s="71">
        <v>485</v>
      </c>
      <c r="AB16" s="71">
        <f t="shared" si="16"/>
        <v>492</v>
      </c>
      <c r="AC16" s="71">
        <f t="shared" si="17"/>
        <v>380</v>
      </c>
      <c r="AD16" s="71"/>
      <c r="AE16" s="71">
        <f t="shared" si="9"/>
        <v>1357</v>
      </c>
      <c r="AF16" s="71"/>
      <c r="AG16" s="38">
        <v>10</v>
      </c>
      <c r="AH16" s="38">
        <v>430</v>
      </c>
      <c r="AI16" s="38">
        <v>320</v>
      </c>
      <c r="AJ16" s="38">
        <v>500</v>
      </c>
      <c r="AK16" s="38">
        <v>120</v>
      </c>
      <c r="AL16" s="38">
        <v>54</v>
      </c>
      <c r="AM16" s="38"/>
      <c r="AN16" s="38">
        <f t="shared" si="10"/>
        <v>1114</v>
      </c>
      <c r="AO16" s="38">
        <v>50</v>
      </c>
      <c r="AP16" s="38">
        <f t="shared" si="11"/>
        <v>1164</v>
      </c>
      <c r="AQ16" s="38"/>
      <c r="AR16" s="38">
        <f t="shared" si="12"/>
        <v>193</v>
      </c>
      <c r="AS16" s="38">
        <f t="shared" si="13"/>
        <v>193</v>
      </c>
      <c r="AT16" s="73">
        <f t="shared" si="14"/>
        <v>0</v>
      </c>
    </row>
    <row r="17" spans="1:46" x14ac:dyDescent="0.2">
      <c r="A17" s="43">
        <f t="shared" si="0"/>
        <v>2001</v>
      </c>
      <c r="B17" s="43">
        <f t="shared" si="1"/>
        <v>5</v>
      </c>
      <c r="C17" s="47">
        <f t="shared" si="2"/>
        <v>120</v>
      </c>
      <c r="D17" s="47">
        <f t="shared" si="3"/>
        <v>100</v>
      </c>
      <c r="E17" s="47">
        <f t="shared" si="4"/>
        <v>1152</v>
      </c>
      <c r="F17" s="47">
        <f t="shared" si="5"/>
        <v>1084</v>
      </c>
      <c r="G17" s="47">
        <f t="shared" si="6"/>
        <v>50</v>
      </c>
      <c r="H17" s="47">
        <f t="shared" si="7"/>
        <v>238</v>
      </c>
      <c r="J17" s="74">
        <f t="shared" si="15"/>
        <v>37012</v>
      </c>
      <c r="K17" s="58">
        <v>50</v>
      </c>
      <c r="L17" s="36">
        <v>141</v>
      </c>
      <c r="M17" s="36">
        <v>195</v>
      </c>
      <c r="N17" s="36">
        <v>180</v>
      </c>
      <c r="O17" s="36">
        <v>190</v>
      </c>
      <c r="P17" s="59">
        <v>58</v>
      </c>
      <c r="Q17" s="58">
        <v>72</v>
      </c>
      <c r="R17" s="36">
        <v>120</v>
      </c>
      <c r="S17" s="36">
        <v>48</v>
      </c>
      <c r="T17" s="36">
        <v>68</v>
      </c>
      <c r="U17" s="36">
        <v>9</v>
      </c>
      <c r="V17" s="36">
        <v>95</v>
      </c>
      <c r="W17" s="36">
        <v>35</v>
      </c>
      <c r="X17" s="36">
        <f t="shared" si="8"/>
        <v>447</v>
      </c>
      <c r="Y17" s="36">
        <v>45</v>
      </c>
      <c r="Z17" s="59">
        <v>380</v>
      </c>
      <c r="AA17" s="36">
        <v>500</v>
      </c>
      <c r="AB17" s="36">
        <f t="shared" si="16"/>
        <v>492</v>
      </c>
      <c r="AC17" s="36">
        <f t="shared" si="17"/>
        <v>380</v>
      </c>
      <c r="AD17" s="36"/>
      <c r="AE17" s="36">
        <f t="shared" si="9"/>
        <v>1372</v>
      </c>
      <c r="AF17" s="36"/>
      <c r="AG17" s="33">
        <v>10</v>
      </c>
      <c r="AH17" s="33">
        <v>400</v>
      </c>
      <c r="AI17" s="33">
        <v>330</v>
      </c>
      <c r="AJ17" s="33">
        <v>500</v>
      </c>
      <c r="AK17" s="33">
        <v>120</v>
      </c>
      <c r="AL17" s="33">
        <v>54</v>
      </c>
      <c r="AM17" s="33"/>
      <c r="AN17" s="33">
        <f t="shared" si="10"/>
        <v>1084</v>
      </c>
      <c r="AO17" s="33">
        <v>50</v>
      </c>
      <c r="AP17" s="33">
        <f t="shared" si="11"/>
        <v>1134</v>
      </c>
      <c r="AQ17" s="33"/>
      <c r="AR17" s="33">
        <f t="shared" si="12"/>
        <v>238</v>
      </c>
      <c r="AS17" s="33">
        <f t="shared" si="13"/>
        <v>238</v>
      </c>
      <c r="AT17" s="75">
        <f t="shared" si="14"/>
        <v>0</v>
      </c>
    </row>
    <row r="18" spans="1:46" x14ac:dyDescent="0.2">
      <c r="A18" s="43">
        <f t="shared" si="0"/>
        <v>2001</v>
      </c>
      <c r="B18" s="43">
        <f t="shared" si="1"/>
        <v>6</v>
      </c>
      <c r="C18" s="47">
        <f t="shared" si="2"/>
        <v>120</v>
      </c>
      <c r="D18" s="47">
        <f t="shared" si="3"/>
        <v>125</v>
      </c>
      <c r="E18" s="47">
        <f t="shared" si="4"/>
        <v>1152</v>
      </c>
      <c r="F18" s="47">
        <f t="shared" si="5"/>
        <v>1084</v>
      </c>
      <c r="G18" s="47">
        <f t="shared" si="6"/>
        <v>50</v>
      </c>
      <c r="H18" s="47">
        <f t="shared" si="7"/>
        <v>250</v>
      </c>
      <c r="J18" s="74">
        <f t="shared" si="15"/>
        <v>37043</v>
      </c>
      <c r="K18" s="58">
        <v>50</v>
      </c>
      <c r="L18" s="36">
        <v>141</v>
      </c>
      <c r="M18" s="36">
        <v>195</v>
      </c>
      <c r="N18" s="36">
        <v>195</v>
      </c>
      <c r="O18" s="36">
        <v>200</v>
      </c>
      <c r="P18" s="59">
        <v>58</v>
      </c>
      <c r="Q18" s="58">
        <v>72</v>
      </c>
      <c r="R18" s="36">
        <v>120</v>
      </c>
      <c r="S18" s="36">
        <v>48</v>
      </c>
      <c r="T18" s="36">
        <v>68</v>
      </c>
      <c r="U18" s="36">
        <v>9</v>
      </c>
      <c r="V18" s="36">
        <v>95</v>
      </c>
      <c r="W18" s="36">
        <v>35</v>
      </c>
      <c r="X18" s="36">
        <f t="shared" si="8"/>
        <v>447</v>
      </c>
      <c r="Y18" s="36">
        <v>45</v>
      </c>
      <c r="Z18" s="59">
        <v>380</v>
      </c>
      <c r="AA18" s="36">
        <v>525</v>
      </c>
      <c r="AB18" s="36">
        <f t="shared" si="16"/>
        <v>492</v>
      </c>
      <c r="AC18" s="36">
        <f t="shared" si="17"/>
        <v>380</v>
      </c>
      <c r="AD18" s="36"/>
      <c r="AE18" s="36">
        <f t="shared" si="9"/>
        <v>1397</v>
      </c>
      <c r="AF18" s="36"/>
      <c r="AG18" s="33">
        <v>10</v>
      </c>
      <c r="AH18" s="33">
        <v>400</v>
      </c>
      <c r="AI18" s="33">
        <v>330</v>
      </c>
      <c r="AJ18" s="33">
        <v>500</v>
      </c>
      <c r="AK18" s="33">
        <v>120</v>
      </c>
      <c r="AL18" s="33">
        <v>54</v>
      </c>
      <c r="AM18" s="33"/>
      <c r="AN18" s="33">
        <f t="shared" si="10"/>
        <v>1084</v>
      </c>
      <c r="AO18" s="33">
        <v>50</v>
      </c>
      <c r="AP18" s="33">
        <f t="shared" si="11"/>
        <v>1134</v>
      </c>
      <c r="AQ18" s="33"/>
      <c r="AR18" s="33">
        <f t="shared" si="12"/>
        <v>263</v>
      </c>
      <c r="AS18" s="33">
        <f t="shared" si="13"/>
        <v>250</v>
      </c>
      <c r="AT18" s="75">
        <f t="shared" si="14"/>
        <v>13</v>
      </c>
    </row>
    <row r="19" spans="1:46" x14ac:dyDescent="0.2">
      <c r="A19" s="43">
        <f t="shared" si="0"/>
        <v>2001</v>
      </c>
      <c r="B19" s="43">
        <f t="shared" si="1"/>
        <v>7</v>
      </c>
      <c r="C19" s="47">
        <f t="shared" si="2"/>
        <v>120</v>
      </c>
      <c r="D19" s="47">
        <f t="shared" si="3"/>
        <v>140</v>
      </c>
      <c r="E19" s="47">
        <f t="shared" si="4"/>
        <v>1152</v>
      </c>
      <c r="F19" s="47">
        <f t="shared" si="5"/>
        <v>1084</v>
      </c>
      <c r="G19" s="47">
        <f t="shared" si="6"/>
        <v>50</v>
      </c>
      <c r="H19" s="47">
        <f t="shared" si="7"/>
        <v>250</v>
      </c>
      <c r="J19" s="74">
        <f t="shared" si="15"/>
        <v>37073</v>
      </c>
      <c r="K19" s="58">
        <v>50</v>
      </c>
      <c r="L19" s="36">
        <v>141</v>
      </c>
      <c r="M19" s="36">
        <v>195</v>
      </c>
      <c r="N19" s="36">
        <v>210</v>
      </c>
      <c r="O19" s="36">
        <v>200</v>
      </c>
      <c r="P19" s="59">
        <v>58</v>
      </c>
      <c r="Q19" s="58">
        <v>72</v>
      </c>
      <c r="R19" s="36">
        <v>120</v>
      </c>
      <c r="S19" s="36">
        <v>48</v>
      </c>
      <c r="T19" s="36">
        <v>68</v>
      </c>
      <c r="U19" s="36">
        <v>9</v>
      </c>
      <c r="V19" s="36">
        <v>95</v>
      </c>
      <c r="W19" s="36">
        <v>35</v>
      </c>
      <c r="X19" s="36">
        <f t="shared" si="8"/>
        <v>447</v>
      </c>
      <c r="Y19" s="36">
        <v>45</v>
      </c>
      <c r="Z19" s="59">
        <v>380</v>
      </c>
      <c r="AA19" s="36">
        <v>540</v>
      </c>
      <c r="AB19" s="36">
        <f t="shared" si="16"/>
        <v>492</v>
      </c>
      <c r="AC19" s="36">
        <f t="shared" si="17"/>
        <v>380</v>
      </c>
      <c r="AD19" s="36"/>
      <c r="AE19" s="36">
        <f t="shared" si="9"/>
        <v>1412</v>
      </c>
      <c r="AF19" s="36"/>
      <c r="AG19" s="33">
        <v>10</v>
      </c>
      <c r="AH19" s="33">
        <v>400</v>
      </c>
      <c r="AI19" s="33">
        <v>330</v>
      </c>
      <c r="AJ19" s="33">
        <v>500</v>
      </c>
      <c r="AK19" s="33">
        <v>120</v>
      </c>
      <c r="AL19" s="33">
        <v>54</v>
      </c>
      <c r="AM19" s="33"/>
      <c r="AN19" s="33">
        <f t="shared" si="10"/>
        <v>1084</v>
      </c>
      <c r="AO19" s="33">
        <v>50</v>
      </c>
      <c r="AP19" s="33">
        <f t="shared" si="11"/>
        <v>1134</v>
      </c>
      <c r="AQ19" s="33"/>
      <c r="AR19" s="33">
        <f t="shared" si="12"/>
        <v>278</v>
      </c>
      <c r="AS19" s="33">
        <f t="shared" si="13"/>
        <v>250</v>
      </c>
      <c r="AT19" s="75">
        <f t="shared" si="14"/>
        <v>28</v>
      </c>
    </row>
    <row r="20" spans="1:46" x14ac:dyDescent="0.2">
      <c r="A20" s="43">
        <f t="shared" si="0"/>
        <v>2001</v>
      </c>
      <c r="B20" s="43">
        <f t="shared" si="1"/>
        <v>8</v>
      </c>
      <c r="C20" s="47">
        <f t="shared" si="2"/>
        <v>120</v>
      </c>
      <c r="D20" s="47">
        <f t="shared" si="3"/>
        <v>145</v>
      </c>
      <c r="E20" s="47">
        <f t="shared" si="4"/>
        <v>1152</v>
      </c>
      <c r="F20" s="47">
        <f t="shared" si="5"/>
        <v>1084</v>
      </c>
      <c r="G20" s="47">
        <f t="shared" si="6"/>
        <v>50</v>
      </c>
      <c r="H20" s="47">
        <f t="shared" si="7"/>
        <v>250</v>
      </c>
      <c r="J20" s="74">
        <f t="shared" si="15"/>
        <v>37104</v>
      </c>
      <c r="K20" s="58">
        <v>50</v>
      </c>
      <c r="L20" s="36">
        <v>141</v>
      </c>
      <c r="M20" s="36">
        <v>195</v>
      </c>
      <c r="N20" s="36">
        <v>215</v>
      </c>
      <c r="O20" s="36">
        <v>200</v>
      </c>
      <c r="P20" s="59">
        <v>58</v>
      </c>
      <c r="Q20" s="58">
        <v>72</v>
      </c>
      <c r="R20" s="36">
        <v>120</v>
      </c>
      <c r="S20" s="36">
        <v>48</v>
      </c>
      <c r="T20" s="36">
        <v>68</v>
      </c>
      <c r="U20" s="36">
        <v>9</v>
      </c>
      <c r="V20" s="36">
        <v>95</v>
      </c>
      <c r="W20" s="36">
        <v>35</v>
      </c>
      <c r="X20" s="36">
        <f t="shared" si="8"/>
        <v>447</v>
      </c>
      <c r="Y20" s="36">
        <v>45</v>
      </c>
      <c r="Z20" s="59">
        <v>380</v>
      </c>
      <c r="AA20" s="36">
        <v>545</v>
      </c>
      <c r="AB20" s="36">
        <f t="shared" si="16"/>
        <v>492</v>
      </c>
      <c r="AC20" s="36">
        <f t="shared" si="17"/>
        <v>380</v>
      </c>
      <c r="AD20" s="36"/>
      <c r="AE20" s="36">
        <f t="shared" si="9"/>
        <v>1417</v>
      </c>
      <c r="AF20" s="36"/>
      <c r="AG20" s="33">
        <v>10</v>
      </c>
      <c r="AH20" s="33">
        <v>400</v>
      </c>
      <c r="AI20" s="33">
        <v>330</v>
      </c>
      <c r="AJ20" s="33">
        <v>500</v>
      </c>
      <c r="AK20" s="33">
        <v>120</v>
      </c>
      <c r="AL20" s="33">
        <v>54</v>
      </c>
      <c r="AM20" s="33"/>
      <c r="AN20" s="33">
        <f t="shared" si="10"/>
        <v>1084</v>
      </c>
      <c r="AO20" s="33">
        <v>50</v>
      </c>
      <c r="AP20" s="33">
        <f t="shared" si="11"/>
        <v>1134</v>
      </c>
      <c r="AQ20" s="33"/>
      <c r="AR20" s="33">
        <f t="shared" si="12"/>
        <v>283</v>
      </c>
      <c r="AS20" s="33">
        <f t="shared" si="13"/>
        <v>250</v>
      </c>
      <c r="AT20" s="75">
        <f t="shared" si="14"/>
        <v>33</v>
      </c>
    </row>
    <row r="21" spans="1:46" x14ac:dyDescent="0.2">
      <c r="A21" s="43">
        <f t="shared" si="0"/>
        <v>2001</v>
      </c>
      <c r="B21" s="43">
        <f t="shared" si="1"/>
        <v>9</v>
      </c>
      <c r="C21" s="47">
        <f t="shared" si="2"/>
        <v>120</v>
      </c>
      <c r="D21" s="47">
        <f t="shared" si="3"/>
        <v>145</v>
      </c>
      <c r="E21" s="47">
        <f t="shared" si="4"/>
        <v>1152</v>
      </c>
      <c r="F21" s="47">
        <f t="shared" si="5"/>
        <v>1084</v>
      </c>
      <c r="G21" s="47">
        <f t="shared" si="6"/>
        <v>50</v>
      </c>
      <c r="H21" s="47">
        <f t="shared" si="7"/>
        <v>250</v>
      </c>
      <c r="J21" s="74">
        <f t="shared" si="15"/>
        <v>37135</v>
      </c>
      <c r="K21" s="58">
        <v>50</v>
      </c>
      <c r="L21" s="36">
        <v>141</v>
      </c>
      <c r="M21" s="36">
        <v>195</v>
      </c>
      <c r="N21" s="36">
        <v>215</v>
      </c>
      <c r="O21" s="36">
        <v>200</v>
      </c>
      <c r="P21" s="59">
        <v>58</v>
      </c>
      <c r="Q21" s="58">
        <v>72</v>
      </c>
      <c r="R21" s="36">
        <v>120</v>
      </c>
      <c r="S21" s="36">
        <v>48</v>
      </c>
      <c r="T21" s="36">
        <v>68</v>
      </c>
      <c r="U21" s="36">
        <v>9</v>
      </c>
      <c r="V21" s="36">
        <v>95</v>
      </c>
      <c r="W21" s="36">
        <v>35</v>
      </c>
      <c r="X21" s="36">
        <f t="shared" si="8"/>
        <v>447</v>
      </c>
      <c r="Y21" s="36">
        <v>45</v>
      </c>
      <c r="Z21" s="59">
        <v>380</v>
      </c>
      <c r="AA21" s="36">
        <v>545</v>
      </c>
      <c r="AB21" s="36">
        <f t="shared" si="16"/>
        <v>492</v>
      </c>
      <c r="AC21" s="36">
        <f t="shared" si="17"/>
        <v>380</v>
      </c>
      <c r="AD21" s="36"/>
      <c r="AE21" s="36">
        <f t="shared" si="9"/>
        <v>1417</v>
      </c>
      <c r="AF21" s="36"/>
      <c r="AG21" s="33">
        <v>10</v>
      </c>
      <c r="AH21" s="33">
        <v>400</v>
      </c>
      <c r="AI21" s="33">
        <v>330</v>
      </c>
      <c r="AJ21" s="33">
        <v>500</v>
      </c>
      <c r="AK21" s="33">
        <v>120</v>
      </c>
      <c r="AL21" s="33">
        <v>54</v>
      </c>
      <c r="AM21" s="33"/>
      <c r="AN21" s="33">
        <f t="shared" si="10"/>
        <v>1084</v>
      </c>
      <c r="AO21" s="33">
        <v>50</v>
      </c>
      <c r="AP21" s="33">
        <f t="shared" si="11"/>
        <v>1134</v>
      </c>
      <c r="AQ21" s="33"/>
      <c r="AR21" s="33">
        <f t="shared" si="12"/>
        <v>283</v>
      </c>
      <c r="AS21" s="33">
        <f t="shared" si="13"/>
        <v>250</v>
      </c>
      <c r="AT21" s="75">
        <f t="shared" si="14"/>
        <v>33</v>
      </c>
    </row>
    <row r="22" spans="1:46" ht="13.5" thickBot="1" x14ac:dyDescent="0.25">
      <c r="A22" s="43">
        <f t="shared" si="0"/>
        <v>2001</v>
      </c>
      <c r="B22" s="43">
        <f t="shared" si="1"/>
        <v>10</v>
      </c>
      <c r="C22" s="47">
        <f t="shared" si="2"/>
        <v>130</v>
      </c>
      <c r="D22" s="47">
        <f t="shared" si="3"/>
        <v>175</v>
      </c>
      <c r="E22" s="47">
        <f t="shared" si="4"/>
        <v>1152</v>
      </c>
      <c r="F22" s="47">
        <f t="shared" si="5"/>
        <v>1134</v>
      </c>
      <c r="G22" s="47">
        <f t="shared" si="6"/>
        <v>50</v>
      </c>
      <c r="H22" s="47">
        <f t="shared" si="7"/>
        <v>250</v>
      </c>
      <c r="J22" s="76">
        <f t="shared" si="15"/>
        <v>37165</v>
      </c>
      <c r="K22" s="77">
        <v>50</v>
      </c>
      <c r="L22" s="78">
        <v>141</v>
      </c>
      <c r="M22" s="78">
        <v>195</v>
      </c>
      <c r="N22" s="78">
        <v>235</v>
      </c>
      <c r="O22" s="78">
        <v>210</v>
      </c>
      <c r="P22" s="79">
        <v>58</v>
      </c>
      <c r="Q22" s="77">
        <v>72</v>
      </c>
      <c r="R22" s="78">
        <v>120</v>
      </c>
      <c r="S22" s="78">
        <v>48</v>
      </c>
      <c r="T22" s="78">
        <v>68</v>
      </c>
      <c r="U22" s="78">
        <v>9</v>
      </c>
      <c r="V22" s="78">
        <v>95</v>
      </c>
      <c r="W22" s="78">
        <v>35</v>
      </c>
      <c r="X22" s="78">
        <f t="shared" si="8"/>
        <v>447</v>
      </c>
      <c r="Y22" s="78">
        <v>45</v>
      </c>
      <c r="Z22" s="79">
        <v>390</v>
      </c>
      <c r="AA22" s="78">
        <v>575</v>
      </c>
      <c r="AB22" s="78">
        <f t="shared" si="16"/>
        <v>492</v>
      </c>
      <c r="AC22" s="78">
        <f t="shared" si="17"/>
        <v>390</v>
      </c>
      <c r="AD22" s="36"/>
      <c r="AE22" s="78">
        <f t="shared" si="9"/>
        <v>1457</v>
      </c>
      <c r="AF22" s="78"/>
      <c r="AG22" s="39">
        <v>10</v>
      </c>
      <c r="AH22" s="39">
        <v>450</v>
      </c>
      <c r="AI22" s="39">
        <v>330</v>
      </c>
      <c r="AJ22" s="39">
        <v>500</v>
      </c>
      <c r="AK22" s="39">
        <v>120</v>
      </c>
      <c r="AL22" s="39">
        <v>54</v>
      </c>
      <c r="AM22" s="39"/>
      <c r="AN22" s="39">
        <f t="shared" si="10"/>
        <v>1134</v>
      </c>
      <c r="AO22" s="39">
        <v>50</v>
      </c>
      <c r="AP22" s="39">
        <f t="shared" si="11"/>
        <v>1184</v>
      </c>
      <c r="AQ22" s="39"/>
      <c r="AR22" s="39">
        <f t="shared" si="12"/>
        <v>273</v>
      </c>
      <c r="AS22" s="39">
        <f t="shared" si="13"/>
        <v>250</v>
      </c>
      <c r="AT22" s="80">
        <f t="shared" si="14"/>
        <v>23</v>
      </c>
    </row>
    <row r="23" spans="1:46" x14ac:dyDescent="0.2">
      <c r="A23" s="43">
        <f t="shared" si="0"/>
        <v>2001</v>
      </c>
      <c r="B23" s="43">
        <f t="shared" si="1"/>
        <v>11</v>
      </c>
      <c r="C23" s="47">
        <f t="shared" si="2"/>
        <v>150</v>
      </c>
      <c r="D23" s="47">
        <f t="shared" si="3"/>
        <v>175</v>
      </c>
      <c r="E23" s="47">
        <f t="shared" si="4"/>
        <v>1152</v>
      </c>
      <c r="F23" s="47">
        <f t="shared" si="5"/>
        <v>1224</v>
      </c>
      <c r="G23" s="47">
        <f t="shared" si="6"/>
        <v>310</v>
      </c>
      <c r="H23" s="47">
        <f t="shared" si="7"/>
        <v>-57</v>
      </c>
      <c r="J23" s="69">
        <f t="shared" si="15"/>
        <v>37196</v>
      </c>
      <c r="K23" s="70">
        <v>50</v>
      </c>
      <c r="L23" s="71">
        <v>141</v>
      </c>
      <c r="M23" s="71">
        <v>195</v>
      </c>
      <c r="N23" s="71">
        <v>235</v>
      </c>
      <c r="O23" s="71">
        <v>210</v>
      </c>
      <c r="P23" s="72">
        <v>58</v>
      </c>
      <c r="Q23" s="70">
        <v>72</v>
      </c>
      <c r="R23" s="71">
        <v>120</v>
      </c>
      <c r="S23" s="71">
        <v>48</v>
      </c>
      <c r="T23" s="71">
        <v>68</v>
      </c>
      <c r="U23" s="71">
        <v>9</v>
      </c>
      <c r="V23" s="71">
        <v>95</v>
      </c>
      <c r="W23" s="71">
        <v>35</v>
      </c>
      <c r="X23" s="71">
        <f t="shared" si="8"/>
        <v>447</v>
      </c>
      <c r="Y23" s="71">
        <v>45</v>
      </c>
      <c r="Z23" s="72">
        <v>410</v>
      </c>
      <c r="AA23" s="71">
        <v>575</v>
      </c>
      <c r="AB23" s="71">
        <f t="shared" si="16"/>
        <v>492</v>
      </c>
      <c r="AC23" s="71">
        <f t="shared" si="17"/>
        <v>410</v>
      </c>
      <c r="AD23" s="71"/>
      <c r="AE23" s="71">
        <f t="shared" si="9"/>
        <v>1477</v>
      </c>
      <c r="AF23" s="71"/>
      <c r="AG23" s="38">
        <v>10</v>
      </c>
      <c r="AH23" s="38">
        <v>600</v>
      </c>
      <c r="AI23" s="38">
        <v>150</v>
      </c>
      <c r="AJ23" s="38">
        <v>500</v>
      </c>
      <c r="AK23" s="38">
        <v>60</v>
      </c>
      <c r="AL23" s="38">
        <v>54</v>
      </c>
      <c r="AM23" s="38"/>
      <c r="AN23" s="38">
        <f t="shared" si="10"/>
        <v>1224</v>
      </c>
      <c r="AO23" s="38">
        <v>310</v>
      </c>
      <c r="AP23" s="38">
        <f t="shared" si="11"/>
        <v>1534</v>
      </c>
      <c r="AQ23" s="38"/>
      <c r="AR23" s="38">
        <f t="shared" si="12"/>
        <v>-57</v>
      </c>
      <c r="AS23" s="38">
        <f t="shared" si="13"/>
        <v>-57</v>
      </c>
      <c r="AT23" s="73">
        <f t="shared" si="14"/>
        <v>0</v>
      </c>
    </row>
    <row r="24" spans="1:46" x14ac:dyDescent="0.2">
      <c r="A24" s="43">
        <f t="shared" si="0"/>
        <v>2001</v>
      </c>
      <c r="B24" s="43">
        <f t="shared" si="1"/>
        <v>12</v>
      </c>
      <c r="C24" s="47">
        <f t="shared" si="2"/>
        <v>200</v>
      </c>
      <c r="D24" s="47">
        <f t="shared" si="3"/>
        <v>175</v>
      </c>
      <c r="E24" s="47">
        <f t="shared" si="4"/>
        <v>1152</v>
      </c>
      <c r="F24" s="47">
        <f t="shared" si="5"/>
        <v>1224</v>
      </c>
      <c r="G24" s="47">
        <f t="shared" si="6"/>
        <v>310</v>
      </c>
      <c r="H24" s="47">
        <f t="shared" si="7"/>
        <v>-7</v>
      </c>
      <c r="J24" s="74">
        <f t="shared" si="15"/>
        <v>37226</v>
      </c>
      <c r="K24" s="58">
        <v>50</v>
      </c>
      <c r="L24" s="36">
        <v>141</v>
      </c>
      <c r="M24" s="36">
        <v>195</v>
      </c>
      <c r="N24" s="36">
        <v>235</v>
      </c>
      <c r="O24" s="36">
        <v>210</v>
      </c>
      <c r="P24" s="59">
        <v>58</v>
      </c>
      <c r="Q24" s="58">
        <v>72</v>
      </c>
      <c r="R24" s="36">
        <v>120</v>
      </c>
      <c r="S24" s="36">
        <v>48</v>
      </c>
      <c r="T24" s="36">
        <v>68</v>
      </c>
      <c r="U24" s="36">
        <v>9</v>
      </c>
      <c r="V24" s="36">
        <v>95</v>
      </c>
      <c r="W24" s="36">
        <v>35</v>
      </c>
      <c r="X24" s="36">
        <f t="shared" si="8"/>
        <v>447</v>
      </c>
      <c r="Y24" s="36">
        <v>45</v>
      </c>
      <c r="Z24" s="59">
        <v>460</v>
      </c>
      <c r="AA24" s="36">
        <v>575</v>
      </c>
      <c r="AB24" s="36">
        <f t="shared" si="16"/>
        <v>492</v>
      </c>
      <c r="AC24" s="36">
        <f t="shared" si="17"/>
        <v>460</v>
      </c>
      <c r="AD24" s="36"/>
      <c r="AE24" s="36">
        <f t="shared" si="9"/>
        <v>1527</v>
      </c>
      <c r="AF24" s="36"/>
      <c r="AG24" s="33">
        <v>10</v>
      </c>
      <c r="AH24" s="33">
        <v>600</v>
      </c>
      <c r="AI24" s="33">
        <v>150</v>
      </c>
      <c r="AJ24" s="33">
        <v>500</v>
      </c>
      <c r="AK24" s="33">
        <v>60</v>
      </c>
      <c r="AL24" s="33">
        <v>54</v>
      </c>
      <c r="AM24" s="33"/>
      <c r="AN24" s="33">
        <f t="shared" si="10"/>
        <v>1224</v>
      </c>
      <c r="AO24" s="33">
        <v>310</v>
      </c>
      <c r="AP24" s="33">
        <f t="shared" si="11"/>
        <v>1534</v>
      </c>
      <c r="AQ24" s="33"/>
      <c r="AR24" s="33">
        <f t="shared" si="12"/>
        <v>-7</v>
      </c>
      <c r="AS24" s="33">
        <f t="shared" si="13"/>
        <v>-7</v>
      </c>
      <c r="AT24" s="75">
        <f t="shared" si="14"/>
        <v>0</v>
      </c>
    </row>
    <row r="25" spans="1:46" x14ac:dyDescent="0.2">
      <c r="A25" s="43">
        <f t="shared" si="0"/>
        <v>2002</v>
      </c>
      <c r="B25" s="43">
        <f t="shared" si="1"/>
        <v>1</v>
      </c>
      <c r="C25" s="47">
        <f t="shared" si="2"/>
        <v>217.14285714285711</v>
      </c>
      <c r="D25" s="47">
        <f t="shared" si="3"/>
        <v>185</v>
      </c>
      <c r="E25" s="47">
        <f t="shared" si="4"/>
        <v>1152</v>
      </c>
      <c r="F25" s="47">
        <f t="shared" si="5"/>
        <v>1224</v>
      </c>
      <c r="G25" s="47">
        <f t="shared" si="6"/>
        <v>310</v>
      </c>
      <c r="H25" s="47">
        <f t="shared" si="7"/>
        <v>20.14285714285711</v>
      </c>
      <c r="J25" s="74">
        <f t="shared" si="15"/>
        <v>37257</v>
      </c>
      <c r="K25" s="58">
        <v>50</v>
      </c>
      <c r="L25" s="36">
        <v>141</v>
      </c>
      <c r="M25" s="36">
        <v>195</v>
      </c>
      <c r="N25" s="36">
        <v>235</v>
      </c>
      <c r="O25" s="36">
        <v>220</v>
      </c>
      <c r="P25" s="59">
        <v>58</v>
      </c>
      <c r="Q25" s="58">
        <v>72</v>
      </c>
      <c r="R25" s="36">
        <v>120</v>
      </c>
      <c r="S25" s="36">
        <v>48</v>
      </c>
      <c r="T25" s="36">
        <v>68</v>
      </c>
      <c r="U25" s="36">
        <v>9</v>
      </c>
      <c r="V25" s="36">
        <v>95</v>
      </c>
      <c r="W25" s="36">
        <v>35</v>
      </c>
      <c r="X25" s="36">
        <f t="shared" si="8"/>
        <v>447</v>
      </c>
      <c r="Y25" s="36">
        <v>45</v>
      </c>
      <c r="Z25" s="59">
        <f>MIN(Z24+$Z$1,940)</f>
        <v>477.14285714285711</v>
      </c>
      <c r="AA25" s="36">
        <v>585</v>
      </c>
      <c r="AB25" s="36">
        <f t="shared" si="16"/>
        <v>492</v>
      </c>
      <c r="AC25" s="36">
        <f t="shared" si="17"/>
        <v>477.14285714285711</v>
      </c>
      <c r="AD25" s="36"/>
      <c r="AE25" s="36">
        <f t="shared" si="9"/>
        <v>1554.1428571428571</v>
      </c>
      <c r="AF25" s="36"/>
      <c r="AG25" s="33">
        <v>10</v>
      </c>
      <c r="AH25" s="33">
        <v>600</v>
      </c>
      <c r="AI25" s="33">
        <v>150</v>
      </c>
      <c r="AJ25" s="33">
        <v>500</v>
      </c>
      <c r="AK25" s="33">
        <v>60</v>
      </c>
      <c r="AL25" s="33">
        <v>54</v>
      </c>
      <c r="AM25" s="33"/>
      <c r="AN25" s="33">
        <f t="shared" si="10"/>
        <v>1224</v>
      </c>
      <c r="AO25" s="33">
        <v>310</v>
      </c>
      <c r="AP25" s="33">
        <f t="shared" si="11"/>
        <v>1534</v>
      </c>
      <c r="AQ25" s="33"/>
      <c r="AR25" s="33">
        <f t="shared" si="12"/>
        <v>20.14285714285711</v>
      </c>
      <c r="AS25" s="33">
        <f t="shared" si="13"/>
        <v>20.14285714285711</v>
      </c>
      <c r="AT25" s="75">
        <f t="shared" si="14"/>
        <v>0</v>
      </c>
    </row>
    <row r="26" spans="1:46" x14ac:dyDescent="0.2">
      <c r="A26" s="43">
        <f t="shared" si="0"/>
        <v>2002</v>
      </c>
      <c r="B26" s="43">
        <f t="shared" si="1"/>
        <v>2</v>
      </c>
      <c r="C26" s="47">
        <f t="shared" si="2"/>
        <v>234.28571428571422</v>
      </c>
      <c r="D26" s="47">
        <f t="shared" si="3"/>
        <v>185</v>
      </c>
      <c r="E26" s="47">
        <f t="shared" si="4"/>
        <v>1152</v>
      </c>
      <c r="F26" s="47">
        <f t="shared" si="5"/>
        <v>1224</v>
      </c>
      <c r="G26" s="47">
        <f t="shared" si="6"/>
        <v>310</v>
      </c>
      <c r="H26" s="47">
        <f t="shared" si="7"/>
        <v>37.285714285714221</v>
      </c>
      <c r="J26" s="74">
        <f t="shared" si="15"/>
        <v>37288</v>
      </c>
      <c r="K26" s="58">
        <v>50</v>
      </c>
      <c r="L26" s="36">
        <v>141</v>
      </c>
      <c r="M26" s="36">
        <v>195</v>
      </c>
      <c r="N26" s="36">
        <v>235</v>
      </c>
      <c r="O26" s="36">
        <v>220</v>
      </c>
      <c r="P26" s="59">
        <v>58</v>
      </c>
      <c r="Q26" s="58">
        <v>72</v>
      </c>
      <c r="R26" s="36">
        <v>120</v>
      </c>
      <c r="S26" s="36">
        <v>48</v>
      </c>
      <c r="T26" s="36">
        <v>68</v>
      </c>
      <c r="U26" s="36">
        <v>9</v>
      </c>
      <c r="V26" s="36">
        <v>95</v>
      </c>
      <c r="W26" s="36">
        <v>35</v>
      </c>
      <c r="X26" s="36">
        <f t="shared" si="8"/>
        <v>447</v>
      </c>
      <c r="Y26" s="36">
        <v>45</v>
      </c>
      <c r="Z26" s="59">
        <f t="shared" ref="Z26:Z76" si="18">MIN(Z25+$Z$1,940)</f>
        <v>494.28571428571422</v>
      </c>
      <c r="AA26" s="36">
        <v>585</v>
      </c>
      <c r="AB26" s="36">
        <f t="shared" si="16"/>
        <v>492</v>
      </c>
      <c r="AC26" s="36">
        <f t="shared" si="17"/>
        <v>494.28571428571422</v>
      </c>
      <c r="AD26" s="36"/>
      <c r="AE26" s="36">
        <f t="shared" si="9"/>
        <v>1571.2857142857142</v>
      </c>
      <c r="AF26" s="36"/>
      <c r="AG26" s="33">
        <v>10</v>
      </c>
      <c r="AH26" s="33">
        <v>600</v>
      </c>
      <c r="AI26" s="33">
        <v>150</v>
      </c>
      <c r="AJ26" s="33">
        <v>500</v>
      </c>
      <c r="AK26" s="33">
        <v>60</v>
      </c>
      <c r="AL26" s="33">
        <v>54</v>
      </c>
      <c r="AM26" s="33"/>
      <c r="AN26" s="33">
        <f t="shared" si="10"/>
        <v>1224</v>
      </c>
      <c r="AO26" s="33">
        <v>310</v>
      </c>
      <c r="AP26" s="33">
        <f t="shared" si="11"/>
        <v>1534</v>
      </c>
      <c r="AQ26" s="33"/>
      <c r="AR26" s="33">
        <f t="shared" si="12"/>
        <v>37.285714285714221</v>
      </c>
      <c r="AS26" s="33">
        <f t="shared" si="13"/>
        <v>37.285714285714221</v>
      </c>
      <c r="AT26" s="75">
        <f t="shared" si="14"/>
        <v>0</v>
      </c>
    </row>
    <row r="27" spans="1:46" ht="13.5" thickBot="1" x14ac:dyDescent="0.25">
      <c r="A27" s="43">
        <f t="shared" si="0"/>
        <v>2002</v>
      </c>
      <c r="B27" s="43">
        <f t="shared" si="1"/>
        <v>3</v>
      </c>
      <c r="C27" s="47">
        <f t="shared" si="2"/>
        <v>251.42857142857133</v>
      </c>
      <c r="D27" s="47">
        <f t="shared" si="3"/>
        <v>185</v>
      </c>
      <c r="E27" s="47">
        <f t="shared" si="4"/>
        <v>1152</v>
      </c>
      <c r="F27" s="47">
        <f t="shared" si="5"/>
        <v>1224</v>
      </c>
      <c r="G27" s="47">
        <f t="shared" si="6"/>
        <v>310</v>
      </c>
      <c r="H27" s="47">
        <f t="shared" si="7"/>
        <v>54.428571428571331</v>
      </c>
      <c r="J27" s="76">
        <f t="shared" si="15"/>
        <v>37316</v>
      </c>
      <c r="K27" s="77">
        <v>50</v>
      </c>
      <c r="L27" s="78">
        <v>141</v>
      </c>
      <c r="M27" s="78">
        <v>195</v>
      </c>
      <c r="N27" s="78">
        <v>235</v>
      </c>
      <c r="O27" s="78">
        <v>220</v>
      </c>
      <c r="P27" s="79">
        <v>58</v>
      </c>
      <c r="Q27" s="77">
        <v>72</v>
      </c>
      <c r="R27" s="78">
        <v>120</v>
      </c>
      <c r="S27" s="78">
        <v>48</v>
      </c>
      <c r="T27" s="78">
        <v>68</v>
      </c>
      <c r="U27" s="78">
        <v>9</v>
      </c>
      <c r="V27" s="78">
        <v>95</v>
      </c>
      <c r="W27" s="78">
        <v>35</v>
      </c>
      <c r="X27" s="78">
        <f t="shared" si="8"/>
        <v>447</v>
      </c>
      <c r="Y27" s="78">
        <v>45</v>
      </c>
      <c r="Z27" s="79">
        <f t="shared" si="18"/>
        <v>511.42857142857133</v>
      </c>
      <c r="AA27" s="78">
        <v>585</v>
      </c>
      <c r="AB27" s="78">
        <f t="shared" si="16"/>
        <v>492</v>
      </c>
      <c r="AC27" s="78">
        <f t="shared" si="17"/>
        <v>511.42857142857133</v>
      </c>
      <c r="AD27" s="78"/>
      <c r="AE27" s="78">
        <f t="shared" si="9"/>
        <v>1588.4285714285713</v>
      </c>
      <c r="AF27" s="78"/>
      <c r="AG27" s="39">
        <v>10</v>
      </c>
      <c r="AH27" s="39">
        <v>600</v>
      </c>
      <c r="AI27" s="39">
        <v>150</v>
      </c>
      <c r="AJ27" s="39">
        <v>500</v>
      </c>
      <c r="AK27" s="39">
        <v>60</v>
      </c>
      <c r="AL27" s="39">
        <v>54</v>
      </c>
      <c r="AM27" s="39"/>
      <c r="AN27" s="39">
        <f t="shared" si="10"/>
        <v>1224</v>
      </c>
      <c r="AO27" s="39">
        <v>310</v>
      </c>
      <c r="AP27" s="39">
        <f t="shared" si="11"/>
        <v>1534</v>
      </c>
      <c r="AQ27" s="39"/>
      <c r="AR27" s="39">
        <f t="shared" si="12"/>
        <v>54.428571428571331</v>
      </c>
      <c r="AS27" s="39">
        <f t="shared" si="13"/>
        <v>54.428571428571331</v>
      </c>
      <c r="AT27" s="80">
        <f t="shared" si="14"/>
        <v>0</v>
      </c>
    </row>
    <row r="28" spans="1:46" x14ac:dyDescent="0.2">
      <c r="A28" s="43">
        <f t="shared" si="0"/>
        <v>2002</v>
      </c>
      <c r="B28" s="43">
        <f t="shared" si="1"/>
        <v>4</v>
      </c>
      <c r="C28" s="47">
        <f t="shared" si="2"/>
        <v>268.57142857142844</v>
      </c>
      <c r="D28" s="47">
        <f t="shared" si="3"/>
        <v>185</v>
      </c>
      <c r="E28" s="47">
        <f t="shared" si="4"/>
        <v>1152</v>
      </c>
      <c r="F28" s="47">
        <f t="shared" si="5"/>
        <v>1114</v>
      </c>
      <c r="G28" s="47">
        <f t="shared" si="6"/>
        <v>50</v>
      </c>
      <c r="H28" s="47">
        <f t="shared" si="7"/>
        <v>250</v>
      </c>
      <c r="J28" s="69">
        <f t="shared" si="15"/>
        <v>37347</v>
      </c>
      <c r="K28" s="70">
        <v>50</v>
      </c>
      <c r="L28" s="71">
        <v>141</v>
      </c>
      <c r="M28" s="71">
        <v>195</v>
      </c>
      <c r="N28" s="71">
        <v>235</v>
      </c>
      <c r="O28" s="71">
        <v>220</v>
      </c>
      <c r="P28" s="72">
        <v>58</v>
      </c>
      <c r="Q28" s="70">
        <v>72</v>
      </c>
      <c r="R28" s="71">
        <v>120</v>
      </c>
      <c r="S28" s="71">
        <v>48</v>
      </c>
      <c r="T28" s="71">
        <v>68</v>
      </c>
      <c r="U28" s="71">
        <v>9</v>
      </c>
      <c r="V28" s="71">
        <v>95</v>
      </c>
      <c r="W28" s="71">
        <v>35</v>
      </c>
      <c r="X28" s="71">
        <f t="shared" si="8"/>
        <v>447</v>
      </c>
      <c r="Y28" s="71">
        <v>45</v>
      </c>
      <c r="Z28" s="72">
        <f t="shared" si="18"/>
        <v>528.57142857142844</v>
      </c>
      <c r="AA28" s="71">
        <v>585</v>
      </c>
      <c r="AB28" s="71">
        <f t="shared" si="16"/>
        <v>492</v>
      </c>
      <c r="AC28" s="71">
        <f t="shared" si="17"/>
        <v>528.57142857142844</v>
      </c>
      <c r="AD28" s="71"/>
      <c r="AE28" s="71">
        <f t="shared" si="9"/>
        <v>1605.5714285714284</v>
      </c>
      <c r="AF28" s="71"/>
      <c r="AG28" s="38">
        <v>10</v>
      </c>
      <c r="AH28" s="38">
        <v>430</v>
      </c>
      <c r="AI28" s="38">
        <v>330</v>
      </c>
      <c r="AJ28" s="38">
        <v>500</v>
      </c>
      <c r="AK28" s="38">
        <v>120</v>
      </c>
      <c r="AL28" s="38">
        <v>54</v>
      </c>
      <c r="AM28" s="38"/>
      <c r="AN28" s="38">
        <f t="shared" si="10"/>
        <v>1114</v>
      </c>
      <c r="AO28" s="38">
        <v>50</v>
      </c>
      <c r="AP28" s="38">
        <f t="shared" si="11"/>
        <v>1164</v>
      </c>
      <c r="AQ28" s="38"/>
      <c r="AR28" s="38">
        <f t="shared" si="12"/>
        <v>441.57142857142844</v>
      </c>
      <c r="AS28" s="38">
        <f t="shared" si="13"/>
        <v>250</v>
      </c>
      <c r="AT28" s="73">
        <f t="shared" si="14"/>
        <v>191.57142857142844</v>
      </c>
    </row>
    <row r="29" spans="1:46" x14ac:dyDescent="0.2">
      <c r="A29" s="43">
        <f t="shared" si="0"/>
        <v>2002</v>
      </c>
      <c r="B29" s="43">
        <f t="shared" si="1"/>
        <v>5</v>
      </c>
      <c r="C29" s="47">
        <f t="shared" si="2"/>
        <v>285.71428571428555</v>
      </c>
      <c r="D29" s="47">
        <f t="shared" si="3"/>
        <v>195</v>
      </c>
      <c r="E29" s="47">
        <f t="shared" si="4"/>
        <v>1152</v>
      </c>
      <c r="F29" s="47">
        <f t="shared" si="5"/>
        <v>1084</v>
      </c>
      <c r="G29" s="47">
        <f t="shared" si="6"/>
        <v>50</v>
      </c>
      <c r="H29" s="47">
        <f t="shared" si="7"/>
        <v>250</v>
      </c>
      <c r="J29" s="74">
        <f t="shared" si="15"/>
        <v>37377</v>
      </c>
      <c r="K29" s="58">
        <v>50</v>
      </c>
      <c r="L29" s="36">
        <v>141</v>
      </c>
      <c r="M29" s="36">
        <v>195</v>
      </c>
      <c r="N29" s="36">
        <v>235</v>
      </c>
      <c r="O29" s="36">
        <v>230</v>
      </c>
      <c r="P29" s="59">
        <v>58</v>
      </c>
      <c r="Q29" s="58">
        <v>72</v>
      </c>
      <c r="R29" s="36">
        <v>120</v>
      </c>
      <c r="S29" s="36">
        <v>48</v>
      </c>
      <c r="T29" s="36">
        <v>68</v>
      </c>
      <c r="U29" s="36">
        <v>9</v>
      </c>
      <c r="V29" s="36">
        <v>95</v>
      </c>
      <c r="W29" s="36">
        <v>35</v>
      </c>
      <c r="X29" s="36">
        <f t="shared" si="8"/>
        <v>447</v>
      </c>
      <c r="Y29" s="36">
        <v>45</v>
      </c>
      <c r="Z29" s="59">
        <f t="shared" si="18"/>
        <v>545.71428571428555</v>
      </c>
      <c r="AA29" s="36">
        <v>595</v>
      </c>
      <c r="AB29" s="36">
        <f t="shared" si="16"/>
        <v>492</v>
      </c>
      <c r="AC29" s="36">
        <f t="shared" si="17"/>
        <v>545.71428571428555</v>
      </c>
      <c r="AD29" s="36"/>
      <c r="AE29" s="36">
        <f t="shared" si="9"/>
        <v>1632.7142857142856</v>
      </c>
      <c r="AF29" s="36"/>
      <c r="AG29" s="33">
        <v>10</v>
      </c>
      <c r="AH29" s="33">
        <v>400</v>
      </c>
      <c r="AI29" s="33">
        <v>330</v>
      </c>
      <c r="AJ29" s="33">
        <v>500</v>
      </c>
      <c r="AK29" s="33">
        <v>120</v>
      </c>
      <c r="AL29" s="33">
        <v>54</v>
      </c>
      <c r="AM29" s="33"/>
      <c r="AN29" s="33">
        <f t="shared" si="10"/>
        <v>1084</v>
      </c>
      <c r="AO29" s="33">
        <v>50</v>
      </c>
      <c r="AP29" s="33">
        <f t="shared" si="11"/>
        <v>1134</v>
      </c>
      <c r="AQ29" s="33"/>
      <c r="AR29" s="33">
        <f t="shared" si="12"/>
        <v>498.71428571428555</v>
      </c>
      <c r="AS29" s="33">
        <f t="shared" si="13"/>
        <v>250</v>
      </c>
      <c r="AT29" s="75">
        <f t="shared" si="14"/>
        <v>248.71428571428555</v>
      </c>
    </row>
    <row r="30" spans="1:46" x14ac:dyDescent="0.2">
      <c r="A30" s="43">
        <f t="shared" si="0"/>
        <v>2002</v>
      </c>
      <c r="B30" s="43">
        <f t="shared" si="1"/>
        <v>6</v>
      </c>
      <c r="C30" s="47">
        <f t="shared" si="2"/>
        <v>302.85714285714266</v>
      </c>
      <c r="D30" s="47">
        <f t="shared" si="3"/>
        <v>195</v>
      </c>
      <c r="E30" s="47">
        <f t="shared" si="4"/>
        <v>1152</v>
      </c>
      <c r="F30" s="47">
        <f t="shared" si="5"/>
        <v>1084</v>
      </c>
      <c r="G30" s="47">
        <f t="shared" si="6"/>
        <v>50</v>
      </c>
      <c r="H30" s="47">
        <f t="shared" si="7"/>
        <v>250</v>
      </c>
      <c r="J30" s="74">
        <f t="shared" si="15"/>
        <v>37408</v>
      </c>
      <c r="K30" s="58">
        <v>50</v>
      </c>
      <c r="L30" s="36">
        <v>141</v>
      </c>
      <c r="M30" s="36">
        <v>195</v>
      </c>
      <c r="N30" s="36">
        <v>235</v>
      </c>
      <c r="O30" s="36">
        <v>230</v>
      </c>
      <c r="P30" s="59">
        <v>58</v>
      </c>
      <c r="Q30" s="58">
        <v>72</v>
      </c>
      <c r="R30" s="36">
        <v>120</v>
      </c>
      <c r="S30" s="36">
        <v>48</v>
      </c>
      <c r="T30" s="36">
        <v>68</v>
      </c>
      <c r="U30" s="36">
        <v>9</v>
      </c>
      <c r="V30" s="36">
        <v>95</v>
      </c>
      <c r="W30" s="36">
        <v>35</v>
      </c>
      <c r="X30" s="36">
        <f t="shared" si="8"/>
        <v>447</v>
      </c>
      <c r="Y30" s="36">
        <v>45</v>
      </c>
      <c r="Z30" s="59">
        <f t="shared" si="18"/>
        <v>562.85714285714266</v>
      </c>
      <c r="AA30" s="36">
        <v>595</v>
      </c>
      <c r="AB30" s="36">
        <f t="shared" si="16"/>
        <v>492</v>
      </c>
      <c r="AC30" s="36">
        <f t="shared" si="17"/>
        <v>562.85714285714266</v>
      </c>
      <c r="AD30" s="36"/>
      <c r="AE30" s="36">
        <f t="shared" si="9"/>
        <v>1649.8571428571427</v>
      </c>
      <c r="AF30" s="36"/>
      <c r="AG30" s="33">
        <v>10</v>
      </c>
      <c r="AH30" s="33">
        <v>400</v>
      </c>
      <c r="AI30" s="33">
        <v>330</v>
      </c>
      <c r="AJ30" s="33">
        <v>500</v>
      </c>
      <c r="AK30" s="33">
        <v>120</v>
      </c>
      <c r="AL30" s="33">
        <v>54</v>
      </c>
      <c r="AM30" s="33"/>
      <c r="AN30" s="33">
        <f t="shared" si="10"/>
        <v>1084</v>
      </c>
      <c r="AO30" s="33">
        <v>50</v>
      </c>
      <c r="AP30" s="33">
        <f t="shared" si="11"/>
        <v>1134</v>
      </c>
      <c r="AQ30" s="33"/>
      <c r="AR30" s="33">
        <f t="shared" si="12"/>
        <v>515.85714285714266</v>
      </c>
      <c r="AS30" s="33">
        <f t="shared" si="13"/>
        <v>250</v>
      </c>
      <c r="AT30" s="75">
        <f t="shared" si="14"/>
        <v>265.85714285714266</v>
      </c>
    </row>
    <row r="31" spans="1:46" x14ac:dyDescent="0.2">
      <c r="A31" s="43">
        <f t="shared" si="0"/>
        <v>2002</v>
      </c>
      <c r="B31" s="43">
        <f t="shared" si="1"/>
        <v>7</v>
      </c>
      <c r="C31" s="47">
        <f t="shared" si="2"/>
        <v>319.99999999999977</v>
      </c>
      <c r="D31" s="47">
        <f t="shared" si="3"/>
        <v>195</v>
      </c>
      <c r="E31" s="47">
        <f t="shared" si="4"/>
        <v>1152</v>
      </c>
      <c r="F31" s="47">
        <f t="shared" si="5"/>
        <v>1084</v>
      </c>
      <c r="G31" s="47">
        <f t="shared" si="6"/>
        <v>50</v>
      </c>
      <c r="H31" s="47">
        <f t="shared" si="7"/>
        <v>250</v>
      </c>
      <c r="J31" s="74">
        <f t="shared" si="15"/>
        <v>37438</v>
      </c>
      <c r="K31" s="58">
        <v>50</v>
      </c>
      <c r="L31" s="36">
        <v>141</v>
      </c>
      <c r="M31" s="36">
        <v>195</v>
      </c>
      <c r="N31" s="36">
        <v>235</v>
      </c>
      <c r="O31" s="36">
        <v>230</v>
      </c>
      <c r="P31" s="59">
        <v>58</v>
      </c>
      <c r="Q31" s="58">
        <v>72</v>
      </c>
      <c r="R31" s="36">
        <v>120</v>
      </c>
      <c r="S31" s="36">
        <v>48</v>
      </c>
      <c r="T31" s="36">
        <v>68</v>
      </c>
      <c r="U31" s="36">
        <v>9</v>
      </c>
      <c r="V31" s="36">
        <v>95</v>
      </c>
      <c r="W31" s="36">
        <v>35</v>
      </c>
      <c r="X31" s="36">
        <f t="shared" si="8"/>
        <v>447</v>
      </c>
      <c r="Y31" s="36">
        <v>45</v>
      </c>
      <c r="Z31" s="59">
        <f t="shared" si="18"/>
        <v>579.99999999999977</v>
      </c>
      <c r="AA31" s="36">
        <v>595</v>
      </c>
      <c r="AB31" s="36">
        <f t="shared" si="16"/>
        <v>492</v>
      </c>
      <c r="AC31" s="36">
        <f t="shared" si="17"/>
        <v>579.99999999999977</v>
      </c>
      <c r="AD31" s="36"/>
      <c r="AE31" s="36">
        <f t="shared" si="9"/>
        <v>1666.9999999999998</v>
      </c>
      <c r="AF31" s="36"/>
      <c r="AG31" s="33">
        <v>10</v>
      </c>
      <c r="AH31" s="33">
        <v>400</v>
      </c>
      <c r="AI31" s="33">
        <v>330</v>
      </c>
      <c r="AJ31" s="33">
        <v>500</v>
      </c>
      <c r="AK31" s="33">
        <v>120</v>
      </c>
      <c r="AL31" s="33">
        <v>54</v>
      </c>
      <c r="AM31" s="33"/>
      <c r="AN31" s="33">
        <f t="shared" si="10"/>
        <v>1084</v>
      </c>
      <c r="AO31" s="33">
        <v>50</v>
      </c>
      <c r="AP31" s="33">
        <f t="shared" si="11"/>
        <v>1134</v>
      </c>
      <c r="AQ31" s="33"/>
      <c r="AR31" s="33">
        <f t="shared" si="12"/>
        <v>532.99999999999977</v>
      </c>
      <c r="AS31" s="33">
        <f t="shared" si="13"/>
        <v>250</v>
      </c>
      <c r="AT31" s="75">
        <f t="shared" si="14"/>
        <v>282.99999999999977</v>
      </c>
    </row>
    <row r="32" spans="1:46" x14ac:dyDescent="0.2">
      <c r="A32" s="43">
        <f t="shared" si="0"/>
        <v>2002</v>
      </c>
      <c r="B32" s="43">
        <f t="shared" si="1"/>
        <v>8</v>
      </c>
      <c r="C32" s="47">
        <f t="shared" si="2"/>
        <v>337.14285714285688</v>
      </c>
      <c r="D32" s="47">
        <f t="shared" si="3"/>
        <v>205</v>
      </c>
      <c r="E32" s="47">
        <f t="shared" si="4"/>
        <v>1152</v>
      </c>
      <c r="F32" s="47">
        <f t="shared" si="5"/>
        <v>1084</v>
      </c>
      <c r="G32" s="47">
        <f t="shared" si="6"/>
        <v>50</v>
      </c>
      <c r="H32" s="47">
        <f t="shared" si="7"/>
        <v>250</v>
      </c>
      <c r="J32" s="74">
        <f t="shared" si="15"/>
        <v>37469</v>
      </c>
      <c r="K32" s="58">
        <v>50</v>
      </c>
      <c r="L32" s="36">
        <v>141</v>
      </c>
      <c r="M32" s="36">
        <v>195</v>
      </c>
      <c r="N32" s="36">
        <v>235</v>
      </c>
      <c r="O32" s="36">
        <v>240</v>
      </c>
      <c r="P32" s="59">
        <v>58</v>
      </c>
      <c r="Q32" s="58">
        <v>72</v>
      </c>
      <c r="R32" s="36">
        <v>120</v>
      </c>
      <c r="S32" s="36">
        <v>48</v>
      </c>
      <c r="T32" s="36">
        <v>68</v>
      </c>
      <c r="U32" s="36">
        <v>9</v>
      </c>
      <c r="V32" s="36">
        <v>95</v>
      </c>
      <c r="W32" s="36">
        <v>35</v>
      </c>
      <c r="X32" s="36">
        <f t="shared" si="8"/>
        <v>447</v>
      </c>
      <c r="Y32" s="36">
        <v>45</v>
      </c>
      <c r="Z32" s="59">
        <f t="shared" si="18"/>
        <v>597.14285714285688</v>
      </c>
      <c r="AA32" s="36">
        <v>600</v>
      </c>
      <c r="AB32" s="36">
        <f>SUM(X32:Y32)+5</f>
        <v>497</v>
      </c>
      <c r="AC32" s="36">
        <f t="shared" si="17"/>
        <v>597.14285714285688</v>
      </c>
      <c r="AD32" s="36"/>
      <c r="AE32" s="36">
        <f t="shared" si="9"/>
        <v>1694.1428571428569</v>
      </c>
      <c r="AF32" s="36"/>
      <c r="AG32" s="33">
        <v>10</v>
      </c>
      <c r="AH32" s="33">
        <v>400</v>
      </c>
      <c r="AI32" s="33">
        <v>330</v>
      </c>
      <c r="AJ32" s="33">
        <v>500</v>
      </c>
      <c r="AK32" s="33">
        <v>120</v>
      </c>
      <c r="AL32" s="33">
        <v>54</v>
      </c>
      <c r="AM32" s="33"/>
      <c r="AN32" s="33">
        <f t="shared" si="10"/>
        <v>1084</v>
      </c>
      <c r="AO32" s="33">
        <v>50</v>
      </c>
      <c r="AP32" s="33">
        <f t="shared" si="11"/>
        <v>1134</v>
      </c>
      <c r="AQ32" s="33"/>
      <c r="AR32" s="33">
        <f t="shared" si="12"/>
        <v>560.14285714285688</v>
      </c>
      <c r="AS32" s="33">
        <f t="shared" si="13"/>
        <v>250</v>
      </c>
      <c r="AT32" s="75">
        <f t="shared" si="14"/>
        <v>310.14285714285688</v>
      </c>
    </row>
    <row r="33" spans="1:46" x14ac:dyDescent="0.2">
      <c r="A33" s="43">
        <f t="shared" si="0"/>
        <v>2002</v>
      </c>
      <c r="B33" s="43">
        <f t="shared" si="1"/>
        <v>9</v>
      </c>
      <c r="C33" s="47">
        <f t="shared" si="2"/>
        <v>354.28571428571399</v>
      </c>
      <c r="D33" s="47">
        <f t="shared" si="3"/>
        <v>305</v>
      </c>
      <c r="E33" s="47">
        <f t="shared" si="4"/>
        <v>1152</v>
      </c>
      <c r="F33" s="47">
        <f t="shared" si="5"/>
        <v>1084</v>
      </c>
      <c r="G33" s="47">
        <f t="shared" si="6"/>
        <v>50</v>
      </c>
      <c r="H33" s="47">
        <f t="shared" si="7"/>
        <v>250</v>
      </c>
      <c r="J33" s="74">
        <f t="shared" si="15"/>
        <v>37500</v>
      </c>
      <c r="K33" s="58">
        <v>50</v>
      </c>
      <c r="L33" s="36">
        <v>141</v>
      </c>
      <c r="M33" s="36">
        <v>195</v>
      </c>
      <c r="N33" s="36">
        <v>305</v>
      </c>
      <c r="O33" s="36">
        <v>270</v>
      </c>
      <c r="P33" s="59">
        <v>58</v>
      </c>
      <c r="Q33" s="58">
        <v>72</v>
      </c>
      <c r="R33" s="36">
        <v>120</v>
      </c>
      <c r="S33" s="36">
        <v>48</v>
      </c>
      <c r="T33" s="36">
        <v>68</v>
      </c>
      <c r="U33" s="36">
        <v>9</v>
      </c>
      <c r="V33" s="36">
        <v>95</v>
      </c>
      <c r="W33" s="36">
        <v>35</v>
      </c>
      <c r="X33" s="36">
        <f t="shared" si="8"/>
        <v>447</v>
      </c>
      <c r="Y33" s="36">
        <v>45</v>
      </c>
      <c r="Z33" s="59">
        <f t="shared" si="18"/>
        <v>614.28571428571399</v>
      </c>
      <c r="AA33" s="36">
        <v>600</v>
      </c>
      <c r="AB33" s="36">
        <f>SUM(X33:Y33)+105</f>
        <v>597</v>
      </c>
      <c r="AC33" s="36">
        <f t="shared" si="17"/>
        <v>614.28571428571399</v>
      </c>
      <c r="AD33" s="36"/>
      <c r="AE33" s="36">
        <f t="shared" si="9"/>
        <v>1811.285714285714</v>
      </c>
      <c r="AF33" s="36"/>
      <c r="AG33" s="33">
        <v>10</v>
      </c>
      <c r="AH33" s="33">
        <v>400</v>
      </c>
      <c r="AI33" s="33">
        <v>330</v>
      </c>
      <c r="AJ33" s="33">
        <v>500</v>
      </c>
      <c r="AK33" s="33">
        <v>120</v>
      </c>
      <c r="AL33" s="33">
        <v>54</v>
      </c>
      <c r="AM33" s="33"/>
      <c r="AN33" s="33">
        <f t="shared" si="10"/>
        <v>1084</v>
      </c>
      <c r="AO33" s="33">
        <v>50</v>
      </c>
      <c r="AP33" s="33">
        <f t="shared" si="11"/>
        <v>1134</v>
      </c>
      <c r="AQ33" s="33"/>
      <c r="AR33" s="33">
        <f t="shared" si="12"/>
        <v>677.28571428571399</v>
      </c>
      <c r="AS33" s="33">
        <f t="shared" si="13"/>
        <v>250</v>
      </c>
      <c r="AT33" s="75">
        <f t="shared" si="14"/>
        <v>427.28571428571399</v>
      </c>
    </row>
    <row r="34" spans="1:46" ht="13.5" thickBot="1" x14ac:dyDescent="0.25">
      <c r="A34" s="43">
        <f t="shared" si="0"/>
        <v>2002</v>
      </c>
      <c r="B34" s="43">
        <f t="shared" si="1"/>
        <v>10</v>
      </c>
      <c r="C34" s="47">
        <f t="shared" si="2"/>
        <v>371.4285714285711</v>
      </c>
      <c r="D34" s="47">
        <f t="shared" si="3"/>
        <v>315</v>
      </c>
      <c r="E34" s="47">
        <f t="shared" si="4"/>
        <v>1152</v>
      </c>
      <c r="F34" s="47">
        <f t="shared" si="5"/>
        <v>1134</v>
      </c>
      <c r="G34" s="47">
        <f t="shared" si="6"/>
        <v>50</v>
      </c>
      <c r="H34" s="47">
        <f t="shared" si="7"/>
        <v>250</v>
      </c>
      <c r="J34" s="76">
        <f t="shared" si="15"/>
        <v>37530</v>
      </c>
      <c r="K34" s="77">
        <v>50</v>
      </c>
      <c r="L34" s="78">
        <v>141</v>
      </c>
      <c r="M34" s="78">
        <v>195</v>
      </c>
      <c r="N34" s="78">
        <v>315</v>
      </c>
      <c r="O34" s="78">
        <v>270</v>
      </c>
      <c r="P34" s="79">
        <v>58</v>
      </c>
      <c r="Q34" s="77">
        <v>72</v>
      </c>
      <c r="R34" s="78">
        <v>120</v>
      </c>
      <c r="S34" s="78">
        <v>48</v>
      </c>
      <c r="T34" s="78">
        <v>68</v>
      </c>
      <c r="U34" s="78">
        <v>9</v>
      </c>
      <c r="V34" s="78">
        <v>95</v>
      </c>
      <c r="W34" s="78">
        <v>35</v>
      </c>
      <c r="X34" s="78">
        <f t="shared" si="8"/>
        <v>447</v>
      </c>
      <c r="Y34" s="78">
        <v>45</v>
      </c>
      <c r="Z34" s="79">
        <f t="shared" si="18"/>
        <v>631.4285714285711</v>
      </c>
      <c r="AA34" s="78">
        <v>600</v>
      </c>
      <c r="AB34" s="78">
        <f>SUM(X34:Y34)+115</f>
        <v>607</v>
      </c>
      <c r="AC34" s="78">
        <f t="shared" si="17"/>
        <v>631.4285714285711</v>
      </c>
      <c r="AD34" s="78"/>
      <c r="AE34" s="78">
        <f t="shared" si="9"/>
        <v>1838.4285714285711</v>
      </c>
      <c r="AF34" s="78"/>
      <c r="AG34" s="39">
        <v>10</v>
      </c>
      <c r="AH34" s="39">
        <v>450</v>
      </c>
      <c r="AI34" s="39">
        <v>330</v>
      </c>
      <c r="AJ34" s="39">
        <v>500</v>
      </c>
      <c r="AK34" s="39">
        <v>120</v>
      </c>
      <c r="AL34" s="39">
        <v>54</v>
      </c>
      <c r="AM34" s="39"/>
      <c r="AN34" s="39">
        <f t="shared" si="10"/>
        <v>1134</v>
      </c>
      <c r="AO34" s="39">
        <v>50</v>
      </c>
      <c r="AP34" s="39">
        <f t="shared" si="11"/>
        <v>1184</v>
      </c>
      <c r="AQ34" s="39"/>
      <c r="AR34" s="39">
        <f t="shared" si="12"/>
        <v>654.4285714285711</v>
      </c>
      <c r="AS34" s="39">
        <f t="shared" si="13"/>
        <v>250</v>
      </c>
      <c r="AT34" s="80">
        <f t="shared" si="14"/>
        <v>404.4285714285711</v>
      </c>
    </row>
    <row r="35" spans="1:46" x14ac:dyDescent="0.2">
      <c r="A35" s="43">
        <f t="shared" si="0"/>
        <v>2002</v>
      </c>
      <c r="B35" s="43">
        <f t="shared" si="1"/>
        <v>11</v>
      </c>
      <c r="C35" s="47">
        <f t="shared" si="2"/>
        <v>388.57142857142821</v>
      </c>
      <c r="D35" s="47">
        <f t="shared" si="3"/>
        <v>325</v>
      </c>
      <c r="E35" s="47">
        <f t="shared" si="4"/>
        <v>1152</v>
      </c>
      <c r="F35" s="47">
        <f t="shared" si="5"/>
        <v>1284</v>
      </c>
      <c r="G35" s="47">
        <f t="shared" si="6"/>
        <v>310</v>
      </c>
      <c r="H35" s="47">
        <f t="shared" si="7"/>
        <v>125</v>
      </c>
      <c r="J35" s="69">
        <f t="shared" si="15"/>
        <v>37561</v>
      </c>
      <c r="K35" s="70">
        <v>50</v>
      </c>
      <c r="L35" s="71">
        <v>141</v>
      </c>
      <c r="M35" s="71">
        <v>195</v>
      </c>
      <c r="N35" s="71">
        <v>325</v>
      </c>
      <c r="O35" s="71">
        <v>270</v>
      </c>
      <c r="P35" s="72">
        <v>58</v>
      </c>
      <c r="Q35" s="70">
        <v>72</v>
      </c>
      <c r="R35" s="71">
        <v>120</v>
      </c>
      <c r="S35" s="71">
        <v>48</v>
      </c>
      <c r="T35" s="71">
        <v>68</v>
      </c>
      <c r="U35" s="71">
        <v>9</v>
      </c>
      <c r="V35" s="71">
        <v>95</v>
      </c>
      <c r="W35" s="71">
        <v>35</v>
      </c>
      <c r="X35" s="71">
        <f t="shared" si="8"/>
        <v>447</v>
      </c>
      <c r="Y35" s="71">
        <v>45</v>
      </c>
      <c r="Z35" s="72">
        <f t="shared" si="18"/>
        <v>648.57142857142821</v>
      </c>
      <c r="AA35" s="71">
        <v>600</v>
      </c>
      <c r="AB35" s="71">
        <f>SUM(X35:Y35)+125</f>
        <v>617</v>
      </c>
      <c r="AC35" s="71">
        <f t="shared" si="17"/>
        <v>648.57142857142821</v>
      </c>
      <c r="AD35" s="71"/>
      <c r="AE35" s="71">
        <f t="shared" si="9"/>
        <v>1865.5714285714282</v>
      </c>
      <c r="AF35" s="71"/>
      <c r="AG35" s="38">
        <v>10</v>
      </c>
      <c r="AH35" s="38">
        <v>600</v>
      </c>
      <c r="AI35" s="38">
        <v>150</v>
      </c>
      <c r="AJ35" s="38">
        <v>500</v>
      </c>
      <c r="AK35" s="38">
        <v>120</v>
      </c>
      <c r="AL35" s="38">
        <v>54</v>
      </c>
      <c r="AM35" s="38"/>
      <c r="AN35" s="38">
        <f t="shared" si="10"/>
        <v>1284</v>
      </c>
      <c r="AO35" s="38">
        <v>310</v>
      </c>
      <c r="AP35" s="38">
        <f t="shared" si="11"/>
        <v>1594</v>
      </c>
      <c r="AQ35" s="38"/>
      <c r="AR35" s="38">
        <f t="shared" si="12"/>
        <v>271.57142857142821</v>
      </c>
      <c r="AS35" s="38">
        <f t="shared" si="13"/>
        <v>125</v>
      </c>
      <c r="AT35" s="73">
        <f t="shared" si="14"/>
        <v>146.57142857142821</v>
      </c>
    </row>
    <row r="36" spans="1:46" x14ac:dyDescent="0.2">
      <c r="A36" s="43">
        <f t="shared" si="0"/>
        <v>2002</v>
      </c>
      <c r="B36" s="43">
        <f t="shared" ref="B36:B76" si="19">MONTH(J36)</f>
        <v>12</v>
      </c>
      <c r="C36" s="47">
        <f t="shared" si="2"/>
        <v>405.71428571428532</v>
      </c>
      <c r="D36" s="47">
        <f t="shared" si="3"/>
        <v>325</v>
      </c>
      <c r="E36" s="47">
        <f t="shared" si="4"/>
        <v>1152</v>
      </c>
      <c r="F36" s="47">
        <f t="shared" si="5"/>
        <v>1284</v>
      </c>
      <c r="G36" s="47">
        <f t="shared" si="6"/>
        <v>310</v>
      </c>
      <c r="H36" s="47">
        <f t="shared" si="7"/>
        <v>125</v>
      </c>
      <c r="J36" s="74">
        <f t="shared" si="15"/>
        <v>37591</v>
      </c>
      <c r="K36" s="58">
        <v>50</v>
      </c>
      <c r="L36" s="36">
        <v>141</v>
      </c>
      <c r="M36" s="36">
        <v>195</v>
      </c>
      <c r="N36" s="36">
        <v>325</v>
      </c>
      <c r="O36" s="36">
        <v>270</v>
      </c>
      <c r="P36" s="59">
        <v>58</v>
      </c>
      <c r="Q36" s="58">
        <v>72</v>
      </c>
      <c r="R36" s="36">
        <v>120</v>
      </c>
      <c r="S36" s="36">
        <v>48</v>
      </c>
      <c r="T36" s="36">
        <v>68</v>
      </c>
      <c r="U36" s="36">
        <v>9</v>
      </c>
      <c r="V36" s="36">
        <v>95</v>
      </c>
      <c r="W36" s="36">
        <v>35</v>
      </c>
      <c r="X36" s="36">
        <f t="shared" ref="X36:X45" si="20">SUM(Q36:W36)</f>
        <v>447</v>
      </c>
      <c r="Y36" s="36">
        <v>45</v>
      </c>
      <c r="Z36" s="59">
        <f t="shared" si="18"/>
        <v>665.71428571428532</v>
      </c>
      <c r="AA36" s="36">
        <v>600</v>
      </c>
      <c r="AB36" s="36">
        <f t="shared" ref="AB36:AB45" si="21">SUM(X36:Y36)+125</f>
        <v>617</v>
      </c>
      <c r="AC36" s="36">
        <f t="shared" ref="AC36:AC45" si="22">+Z36</f>
        <v>665.71428571428532</v>
      </c>
      <c r="AD36" s="36"/>
      <c r="AE36" s="36">
        <f t="shared" si="9"/>
        <v>1882.7142857142853</v>
      </c>
      <c r="AF36" s="36"/>
      <c r="AG36" s="33">
        <v>10</v>
      </c>
      <c r="AH36" s="33">
        <v>600</v>
      </c>
      <c r="AI36" s="33">
        <v>150</v>
      </c>
      <c r="AJ36" s="33">
        <v>500</v>
      </c>
      <c r="AK36" s="33">
        <v>120</v>
      </c>
      <c r="AL36" s="33">
        <v>54</v>
      </c>
      <c r="AM36" s="33"/>
      <c r="AN36" s="33">
        <f t="shared" ref="AN36:AN45" si="23">AG36+AH36+AJ36+AK36+AL36</f>
        <v>1284</v>
      </c>
      <c r="AO36" s="33">
        <v>310</v>
      </c>
      <c r="AP36" s="33">
        <f t="shared" si="11"/>
        <v>1594</v>
      </c>
      <c r="AQ36" s="33"/>
      <c r="AR36" s="33">
        <f t="shared" si="12"/>
        <v>288.71428571428532</v>
      </c>
      <c r="AS36" s="33">
        <f t="shared" si="13"/>
        <v>125</v>
      </c>
      <c r="AT36" s="75">
        <f t="shared" si="14"/>
        <v>163.71428571428532</v>
      </c>
    </row>
    <row r="37" spans="1:46" x14ac:dyDescent="0.2">
      <c r="A37" s="43">
        <f t="shared" si="0"/>
        <v>2003</v>
      </c>
      <c r="B37" s="43">
        <f t="shared" si="19"/>
        <v>1</v>
      </c>
      <c r="C37" s="47">
        <f t="shared" si="2"/>
        <v>422.85714285714243</v>
      </c>
      <c r="D37" s="47">
        <f t="shared" si="3"/>
        <v>325</v>
      </c>
      <c r="E37" s="47">
        <f t="shared" si="4"/>
        <v>1152</v>
      </c>
      <c r="F37" s="47">
        <f t="shared" si="5"/>
        <v>1284</v>
      </c>
      <c r="G37" s="47">
        <f t="shared" si="6"/>
        <v>310</v>
      </c>
      <c r="H37" s="47">
        <f t="shared" si="7"/>
        <v>125</v>
      </c>
      <c r="J37" s="74">
        <f t="shared" si="15"/>
        <v>37622</v>
      </c>
      <c r="K37" s="58">
        <v>50</v>
      </c>
      <c r="L37" s="36">
        <v>141</v>
      </c>
      <c r="M37" s="36">
        <v>195</v>
      </c>
      <c r="N37" s="36">
        <v>325</v>
      </c>
      <c r="O37" s="36">
        <v>270</v>
      </c>
      <c r="P37" s="59">
        <v>58</v>
      </c>
      <c r="Q37" s="58">
        <v>72</v>
      </c>
      <c r="R37" s="36">
        <v>120</v>
      </c>
      <c r="S37" s="36">
        <v>48</v>
      </c>
      <c r="T37" s="36">
        <v>68</v>
      </c>
      <c r="U37" s="36">
        <v>9</v>
      </c>
      <c r="V37" s="36">
        <v>95</v>
      </c>
      <c r="W37" s="36">
        <v>35</v>
      </c>
      <c r="X37" s="36">
        <f t="shared" si="20"/>
        <v>447</v>
      </c>
      <c r="Y37" s="36">
        <v>45</v>
      </c>
      <c r="Z37" s="59">
        <f t="shared" si="18"/>
        <v>682.85714285714243</v>
      </c>
      <c r="AA37" s="36">
        <v>600</v>
      </c>
      <c r="AB37" s="36">
        <f t="shared" si="21"/>
        <v>617</v>
      </c>
      <c r="AC37" s="36">
        <f t="shared" si="22"/>
        <v>682.85714285714243</v>
      </c>
      <c r="AD37" s="36"/>
      <c r="AE37" s="36">
        <f t="shared" si="9"/>
        <v>1899.8571428571424</v>
      </c>
      <c r="AF37" s="36"/>
      <c r="AG37" s="33">
        <v>10</v>
      </c>
      <c r="AH37" s="33">
        <v>600</v>
      </c>
      <c r="AI37" s="33">
        <v>150</v>
      </c>
      <c r="AJ37" s="33">
        <v>500</v>
      </c>
      <c r="AK37" s="33">
        <v>120</v>
      </c>
      <c r="AL37" s="33">
        <v>54</v>
      </c>
      <c r="AM37" s="33"/>
      <c r="AN37" s="33">
        <f t="shared" si="23"/>
        <v>1284</v>
      </c>
      <c r="AO37" s="33">
        <v>310</v>
      </c>
      <c r="AP37" s="33">
        <f t="shared" si="11"/>
        <v>1594</v>
      </c>
      <c r="AQ37" s="33"/>
      <c r="AR37" s="33">
        <f t="shared" si="12"/>
        <v>305.85714285714243</v>
      </c>
      <c r="AS37" s="33">
        <f t="shared" si="13"/>
        <v>125</v>
      </c>
      <c r="AT37" s="75">
        <f t="shared" si="14"/>
        <v>180.85714285714243</v>
      </c>
    </row>
    <row r="38" spans="1:46" x14ac:dyDescent="0.2">
      <c r="A38" s="43">
        <f t="shared" si="0"/>
        <v>2003</v>
      </c>
      <c r="B38" s="43">
        <f t="shared" si="19"/>
        <v>2</v>
      </c>
      <c r="C38" s="47">
        <f t="shared" si="2"/>
        <v>439.99999999999955</v>
      </c>
      <c r="D38" s="47">
        <f t="shared" si="3"/>
        <v>325</v>
      </c>
      <c r="E38" s="47">
        <f t="shared" si="4"/>
        <v>1152</v>
      </c>
      <c r="F38" s="47">
        <f t="shared" si="5"/>
        <v>1284</v>
      </c>
      <c r="G38" s="47">
        <f t="shared" si="6"/>
        <v>310</v>
      </c>
      <c r="H38" s="47">
        <f t="shared" si="7"/>
        <v>125</v>
      </c>
      <c r="J38" s="74">
        <f t="shared" si="15"/>
        <v>37653</v>
      </c>
      <c r="K38" s="58">
        <v>50</v>
      </c>
      <c r="L38" s="36">
        <v>141</v>
      </c>
      <c r="M38" s="36">
        <v>195</v>
      </c>
      <c r="N38" s="36">
        <v>325</v>
      </c>
      <c r="O38" s="36">
        <v>270</v>
      </c>
      <c r="P38" s="59">
        <v>58</v>
      </c>
      <c r="Q38" s="58">
        <v>72</v>
      </c>
      <c r="R38" s="36">
        <v>120</v>
      </c>
      <c r="S38" s="36">
        <v>48</v>
      </c>
      <c r="T38" s="36">
        <v>68</v>
      </c>
      <c r="U38" s="36">
        <v>9</v>
      </c>
      <c r="V38" s="36">
        <v>95</v>
      </c>
      <c r="W38" s="36">
        <v>35</v>
      </c>
      <c r="X38" s="36">
        <f t="shared" si="20"/>
        <v>447</v>
      </c>
      <c r="Y38" s="36">
        <v>45</v>
      </c>
      <c r="Z38" s="59">
        <f t="shared" si="18"/>
        <v>699.99999999999955</v>
      </c>
      <c r="AA38" s="36">
        <v>600</v>
      </c>
      <c r="AB38" s="36">
        <f t="shared" si="21"/>
        <v>617</v>
      </c>
      <c r="AC38" s="36">
        <f t="shared" si="22"/>
        <v>699.99999999999955</v>
      </c>
      <c r="AD38" s="36"/>
      <c r="AE38" s="36">
        <f t="shared" si="9"/>
        <v>1916.9999999999995</v>
      </c>
      <c r="AF38" s="36"/>
      <c r="AG38" s="33">
        <v>10</v>
      </c>
      <c r="AH38" s="33">
        <v>600</v>
      </c>
      <c r="AI38" s="33">
        <v>150</v>
      </c>
      <c r="AJ38" s="33">
        <v>500</v>
      </c>
      <c r="AK38" s="33">
        <v>120</v>
      </c>
      <c r="AL38" s="33">
        <v>54</v>
      </c>
      <c r="AM38" s="33"/>
      <c r="AN38" s="33">
        <f t="shared" si="23"/>
        <v>1284</v>
      </c>
      <c r="AO38" s="33">
        <v>310</v>
      </c>
      <c r="AP38" s="33">
        <f t="shared" si="11"/>
        <v>1594</v>
      </c>
      <c r="AQ38" s="33"/>
      <c r="AR38" s="33">
        <f t="shared" si="12"/>
        <v>322.99999999999955</v>
      </c>
      <c r="AS38" s="33">
        <f t="shared" si="13"/>
        <v>125</v>
      </c>
      <c r="AT38" s="75">
        <f t="shared" si="14"/>
        <v>197.99999999999955</v>
      </c>
    </row>
    <row r="39" spans="1:46" ht="13.5" thickBot="1" x14ac:dyDescent="0.25">
      <c r="A39" s="43">
        <f t="shared" si="0"/>
        <v>2003</v>
      </c>
      <c r="B39" s="43">
        <f t="shared" si="19"/>
        <v>3</v>
      </c>
      <c r="C39" s="47">
        <f t="shared" si="2"/>
        <v>457.14285714285666</v>
      </c>
      <c r="D39" s="47">
        <f t="shared" si="3"/>
        <v>325</v>
      </c>
      <c r="E39" s="47">
        <f t="shared" si="4"/>
        <v>1152</v>
      </c>
      <c r="F39" s="47">
        <f t="shared" si="5"/>
        <v>1284</v>
      </c>
      <c r="G39" s="47">
        <f t="shared" si="6"/>
        <v>310</v>
      </c>
      <c r="H39" s="47">
        <f t="shared" si="7"/>
        <v>125</v>
      </c>
      <c r="J39" s="76">
        <f t="shared" si="15"/>
        <v>37681</v>
      </c>
      <c r="K39" s="77">
        <v>50</v>
      </c>
      <c r="L39" s="78">
        <v>141</v>
      </c>
      <c r="M39" s="78">
        <v>195</v>
      </c>
      <c r="N39" s="78">
        <v>325</v>
      </c>
      <c r="O39" s="78">
        <v>270</v>
      </c>
      <c r="P39" s="79">
        <v>58</v>
      </c>
      <c r="Q39" s="77">
        <v>72</v>
      </c>
      <c r="R39" s="78">
        <v>120</v>
      </c>
      <c r="S39" s="78">
        <v>48</v>
      </c>
      <c r="T39" s="78">
        <v>68</v>
      </c>
      <c r="U39" s="78">
        <v>9</v>
      </c>
      <c r="V39" s="78">
        <v>95</v>
      </c>
      <c r="W39" s="78">
        <v>35</v>
      </c>
      <c r="X39" s="78">
        <f t="shared" si="20"/>
        <v>447</v>
      </c>
      <c r="Y39" s="78">
        <v>45</v>
      </c>
      <c r="Z39" s="79">
        <f t="shared" si="18"/>
        <v>717.14285714285666</v>
      </c>
      <c r="AA39" s="78">
        <v>600</v>
      </c>
      <c r="AB39" s="78">
        <f t="shared" si="21"/>
        <v>617</v>
      </c>
      <c r="AC39" s="78">
        <f t="shared" si="22"/>
        <v>717.14285714285666</v>
      </c>
      <c r="AD39" s="78"/>
      <c r="AE39" s="78">
        <f t="shared" si="9"/>
        <v>1934.1428571428567</v>
      </c>
      <c r="AF39" s="78"/>
      <c r="AG39" s="39">
        <v>10</v>
      </c>
      <c r="AH39" s="39">
        <v>600</v>
      </c>
      <c r="AI39" s="39">
        <v>150</v>
      </c>
      <c r="AJ39" s="39">
        <v>500</v>
      </c>
      <c r="AK39" s="39">
        <v>120</v>
      </c>
      <c r="AL39" s="39">
        <v>54</v>
      </c>
      <c r="AM39" s="39"/>
      <c r="AN39" s="39">
        <f t="shared" si="23"/>
        <v>1284</v>
      </c>
      <c r="AO39" s="39">
        <v>310</v>
      </c>
      <c r="AP39" s="39">
        <f t="shared" si="11"/>
        <v>1594</v>
      </c>
      <c r="AQ39" s="39"/>
      <c r="AR39" s="39">
        <f t="shared" si="12"/>
        <v>340.14285714285666</v>
      </c>
      <c r="AS39" s="39">
        <f t="shared" si="13"/>
        <v>125</v>
      </c>
      <c r="AT39" s="80">
        <f t="shared" si="14"/>
        <v>215.14285714285666</v>
      </c>
    </row>
    <row r="40" spans="1:46" x14ac:dyDescent="0.2">
      <c r="A40" s="43">
        <f t="shared" si="0"/>
        <v>2003</v>
      </c>
      <c r="B40" s="43">
        <f t="shared" si="19"/>
        <v>4</v>
      </c>
      <c r="C40" s="47">
        <f t="shared" si="2"/>
        <v>474.28571428571377</v>
      </c>
      <c r="D40" s="47">
        <f t="shared" si="3"/>
        <v>325</v>
      </c>
      <c r="E40" s="47">
        <f t="shared" si="4"/>
        <v>1152</v>
      </c>
      <c r="F40" s="47">
        <f t="shared" si="5"/>
        <v>1284</v>
      </c>
      <c r="G40" s="47">
        <f t="shared" si="6"/>
        <v>50</v>
      </c>
      <c r="H40" s="47">
        <f t="shared" si="7"/>
        <v>250</v>
      </c>
      <c r="J40" s="69">
        <f t="shared" si="15"/>
        <v>37712</v>
      </c>
      <c r="K40" s="70">
        <v>50</v>
      </c>
      <c r="L40" s="71">
        <v>141</v>
      </c>
      <c r="M40" s="71">
        <v>195</v>
      </c>
      <c r="N40" s="71">
        <v>325</v>
      </c>
      <c r="O40" s="71">
        <v>270</v>
      </c>
      <c r="P40" s="72">
        <v>58</v>
      </c>
      <c r="Q40" s="70">
        <v>72</v>
      </c>
      <c r="R40" s="71">
        <v>120</v>
      </c>
      <c r="S40" s="71">
        <v>48</v>
      </c>
      <c r="T40" s="71">
        <v>68</v>
      </c>
      <c r="U40" s="71">
        <v>9</v>
      </c>
      <c r="V40" s="71">
        <v>95</v>
      </c>
      <c r="W40" s="71">
        <v>35</v>
      </c>
      <c r="X40" s="71">
        <f t="shared" si="20"/>
        <v>447</v>
      </c>
      <c r="Y40" s="71">
        <v>45</v>
      </c>
      <c r="Z40" s="72">
        <f t="shared" si="18"/>
        <v>734.28571428571377</v>
      </c>
      <c r="AA40" s="71">
        <v>600</v>
      </c>
      <c r="AB40" s="71">
        <f t="shared" si="21"/>
        <v>617</v>
      </c>
      <c r="AC40" s="71">
        <f t="shared" si="22"/>
        <v>734.28571428571377</v>
      </c>
      <c r="AD40" s="71"/>
      <c r="AE40" s="71">
        <f t="shared" si="9"/>
        <v>1951.2857142857138</v>
      </c>
      <c r="AF40" s="71"/>
      <c r="AG40" s="38">
        <v>10</v>
      </c>
      <c r="AH40" s="38">
        <v>600</v>
      </c>
      <c r="AI40" s="38">
        <v>150</v>
      </c>
      <c r="AJ40" s="38">
        <v>500</v>
      </c>
      <c r="AK40" s="38">
        <v>120</v>
      </c>
      <c r="AL40" s="38">
        <v>54</v>
      </c>
      <c r="AM40" s="38"/>
      <c r="AN40" s="38">
        <f t="shared" si="23"/>
        <v>1284</v>
      </c>
      <c r="AO40" s="38">
        <v>50</v>
      </c>
      <c r="AP40" s="38">
        <f t="shared" si="11"/>
        <v>1334</v>
      </c>
      <c r="AQ40" s="38"/>
      <c r="AR40" s="38">
        <f t="shared" si="12"/>
        <v>617.28571428571377</v>
      </c>
      <c r="AS40" s="38">
        <f t="shared" si="13"/>
        <v>250</v>
      </c>
      <c r="AT40" s="73">
        <f t="shared" si="14"/>
        <v>367.28571428571377</v>
      </c>
    </row>
    <row r="41" spans="1:46" x14ac:dyDescent="0.2">
      <c r="A41" s="43">
        <f t="shared" si="0"/>
        <v>2003</v>
      </c>
      <c r="B41" s="43">
        <f t="shared" si="19"/>
        <v>5</v>
      </c>
      <c r="C41" s="47">
        <f t="shared" si="2"/>
        <v>491.42857142857088</v>
      </c>
      <c r="D41" s="47">
        <f t="shared" si="3"/>
        <v>325</v>
      </c>
      <c r="E41" s="47">
        <f t="shared" si="4"/>
        <v>1152</v>
      </c>
      <c r="F41" s="47">
        <f t="shared" si="5"/>
        <v>1284</v>
      </c>
      <c r="G41" s="47">
        <f t="shared" si="6"/>
        <v>50</v>
      </c>
      <c r="H41" s="47">
        <f t="shared" si="7"/>
        <v>250</v>
      </c>
      <c r="J41" s="74">
        <f t="shared" si="15"/>
        <v>37742</v>
      </c>
      <c r="K41" s="58">
        <v>50</v>
      </c>
      <c r="L41" s="36">
        <v>141</v>
      </c>
      <c r="M41" s="36">
        <v>195</v>
      </c>
      <c r="N41" s="36">
        <v>325</v>
      </c>
      <c r="O41" s="36">
        <v>270</v>
      </c>
      <c r="P41" s="59">
        <v>58</v>
      </c>
      <c r="Q41" s="58">
        <v>72</v>
      </c>
      <c r="R41" s="36">
        <v>120</v>
      </c>
      <c r="S41" s="36">
        <v>48</v>
      </c>
      <c r="T41" s="36">
        <v>68</v>
      </c>
      <c r="U41" s="36">
        <v>9</v>
      </c>
      <c r="V41" s="36">
        <v>95</v>
      </c>
      <c r="W41" s="36">
        <v>35</v>
      </c>
      <c r="X41" s="36">
        <f t="shared" si="20"/>
        <v>447</v>
      </c>
      <c r="Y41" s="36">
        <v>45</v>
      </c>
      <c r="Z41" s="59">
        <f t="shared" si="18"/>
        <v>751.42857142857088</v>
      </c>
      <c r="AA41" s="36">
        <v>600</v>
      </c>
      <c r="AB41" s="36">
        <f t="shared" si="21"/>
        <v>617</v>
      </c>
      <c r="AC41" s="36">
        <f t="shared" si="22"/>
        <v>751.42857142857088</v>
      </c>
      <c r="AD41" s="36"/>
      <c r="AE41" s="36">
        <f t="shared" si="9"/>
        <v>1968.4285714285709</v>
      </c>
      <c r="AF41" s="36"/>
      <c r="AG41" s="33">
        <v>10</v>
      </c>
      <c r="AH41" s="33">
        <v>600</v>
      </c>
      <c r="AI41" s="33">
        <v>150</v>
      </c>
      <c r="AJ41" s="33">
        <v>500</v>
      </c>
      <c r="AK41" s="33">
        <v>120</v>
      </c>
      <c r="AL41" s="33">
        <v>54</v>
      </c>
      <c r="AM41" s="33"/>
      <c r="AN41" s="33">
        <f t="shared" si="23"/>
        <v>1284</v>
      </c>
      <c r="AO41" s="33">
        <v>50</v>
      </c>
      <c r="AP41" s="33">
        <f t="shared" si="11"/>
        <v>1334</v>
      </c>
      <c r="AQ41" s="33"/>
      <c r="AR41" s="33">
        <f t="shared" si="12"/>
        <v>634.42857142857088</v>
      </c>
      <c r="AS41" s="33">
        <f t="shared" si="13"/>
        <v>250</v>
      </c>
      <c r="AT41" s="75">
        <f t="shared" si="14"/>
        <v>384.42857142857088</v>
      </c>
    </row>
    <row r="42" spans="1:46" x14ac:dyDescent="0.2">
      <c r="A42" s="43">
        <f t="shared" si="0"/>
        <v>2003</v>
      </c>
      <c r="B42" s="43">
        <f t="shared" si="19"/>
        <v>6</v>
      </c>
      <c r="C42" s="47">
        <f t="shared" si="2"/>
        <v>508.57142857142799</v>
      </c>
      <c r="D42" s="47">
        <f t="shared" si="3"/>
        <v>325</v>
      </c>
      <c r="E42" s="47">
        <f t="shared" si="4"/>
        <v>1152</v>
      </c>
      <c r="F42" s="47">
        <f t="shared" si="5"/>
        <v>1284</v>
      </c>
      <c r="G42" s="47">
        <f t="shared" si="6"/>
        <v>50</v>
      </c>
      <c r="H42" s="47">
        <f t="shared" si="7"/>
        <v>250</v>
      </c>
      <c r="J42" s="74">
        <f t="shared" si="15"/>
        <v>37773</v>
      </c>
      <c r="K42" s="58">
        <v>50</v>
      </c>
      <c r="L42" s="36">
        <v>141</v>
      </c>
      <c r="M42" s="36">
        <v>195</v>
      </c>
      <c r="N42" s="36">
        <v>325</v>
      </c>
      <c r="O42" s="36">
        <v>270</v>
      </c>
      <c r="P42" s="59">
        <v>58</v>
      </c>
      <c r="Q42" s="58">
        <v>72</v>
      </c>
      <c r="R42" s="36">
        <v>120</v>
      </c>
      <c r="S42" s="36">
        <v>48</v>
      </c>
      <c r="T42" s="36">
        <v>68</v>
      </c>
      <c r="U42" s="36">
        <v>9</v>
      </c>
      <c r="V42" s="36">
        <v>95</v>
      </c>
      <c r="W42" s="36">
        <v>35</v>
      </c>
      <c r="X42" s="36">
        <f t="shared" si="20"/>
        <v>447</v>
      </c>
      <c r="Y42" s="36">
        <v>45</v>
      </c>
      <c r="Z42" s="59">
        <f t="shared" si="18"/>
        <v>768.57142857142799</v>
      </c>
      <c r="AA42" s="36">
        <v>600</v>
      </c>
      <c r="AB42" s="36">
        <f t="shared" si="21"/>
        <v>617</v>
      </c>
      <c r="AC42" s="36">
        <f t="shared" si="22"/>
        <v>768.57142857142799</v>
      </c>
      <c r="AD42" s="36"/>
      <c r="AE42" s="36">
        <f t="shared" si="9"/>
        <v>1985.571428571428</v>
      </c>
      <c r="AF42" s="36"/>
      <c r="AG42" s="33">
        <v>10</v>
      </c>
      <c r="AH42" s="33">
        <v>600</v>
      </c>
      <c r="AI42" s="33">
        <v>150</v>
      </c>
      <c r="AJ42" s="33">
        <v>500</v>
      </c>
      <c r="AK42" s="33">
        <v>120</v>
      </c>
      <c r="AL42" s="33">
        <v>54</v>
      </c>
      <c r="AM42" s="33"/>
      <c r="AN42" s="33">
        <f t="shared" si="23"/>
        <v>1284</v>
      </c>
      <c r="AO42" s="33">
        <v>50</v>
      </c>
      <c r="AP42" s="33">
        <f t="shared" si="11"/>
        <v>1334</v>
      </c>
      <c r="AQ42" s="33"/>
      <c r="AR42" s="33">
        <f t="shared" si="12"/>
        <v>651.57142857142799</v>
      </c>
      <c r="AS42" s="33">
        <f t="shared" si="13"/>
        <v>250</v>
      </c>
      <c r="AT42" s="75">
        <f t="shared" si="14"/>
        <v>401.57142857142799</v>
      </c>
    </row>
    <row r="43" spans="1:46" x14ac:dyDescent="0.2">
      <c r="A43" s="43">
        <f t="shared" si="0"/>
        <v>2003</v>
      </c>
      <c r="B43" s="43">
        <f t="shared" si="19"/>
        <v>7</v>
      </c>
      <c r="C43" s="47">
        <f t="shared" si="2"/>
        <v>525.7142857142851</v>
      </c>
      <c r="D43" s="47">
        <f t="shared" si="3"/>
        <v>325</v>
      </c>
      <c r="E43" s="47">
        <f t="shared" si="4"/>
        <v>1152</v>
      </c>
      <c r="F43" s="47">
        <f t="shared" si="5"/>
        <v>1284</v>
      </c>
      <c r="G43" s="47">
        <f t="shared" si="6"/>
        <v>50</v>
      </c>
      <c r="H43" s="47">
        <f t="shared" si="7"/>
        <v>250</v>
      </c>
      <c r="J43" s="74">
        <f t="shared" si="15"/>
        <v>37803</v>
      </c>
      <c r="K43" s="58">
        <v>50</v>
      </c>
      <c r="L43" s="36">
        <v>141</v>
      </c>
      <c r="M43" s="36">
        <v>195</v>
      </c>
      <c r="N43" s="36">
        <v>325</v>
      </c>
      <c r="O43" s="36">
        <v>270</v>
      </c>
      <c r="P43" s="59">
        <v>58</v>
      </c>
      <c r="Q43" s="58">
        <v>72</v>
      </c>
      <c r="R43" s="36">
        <v>120</v>
      </c>
      <c r="S43" s="36">
        <v>48</v>
      </c>
      <c r="T43" s="36">
        <v>68</v>
      </c>
      <c r="U43" s="36">
        <v>9</v>
      </c>
      <c r="V43" s="36">
        <v>95</v>
      </c>
      <c r="W43" s="36">
        <v>35</v>
      </c>
      <c r="X43" s="36">
        <f t="shared" si="20"/>
        <v>447</v>
      </c>
      <c r="Y43" s="36">
        <v>45</v>
      </c>
      <c r="Z43" s="59">
        <f t="shared" si="18"/>
        <v>785.7142857142851</v>
      </c>
      <c r="AA43" s="36">
        <v>600</v>
      </c>
      <c r="AB43" s="36">
        <f t="shared" si="21"/>
        <v>617</v>
      </c>
      <c r="AC43" s="36">
        <f t="shared" si="22"/>
        <v>785.7142857142851</v>
      </c>
      <c r="AD43" s="36"/>
      <c r="AE43" s="36">
        <f t="shared" si="9"/>
        <v>2002.7142857142851</v>
      </c>
      <c r="AF43" s="36"/>
      <c r="AG43" s="33">
        <v>10</v>
      </c>
      <c r="AH43" s="33">
        <v>600</v>
      </c>
      <c r="AI43" s="33">
        <v>150</v>
      </c>
      <c r="AJ43" s="33">
        <v>500</v>
      </c>
      <c r="AK43" s="33">
        <v>120</v>
      </c>
      <c r="AL43" s="33">
        <v>54</v>
      </c>
      <c r="AM43" s="33"/>
      <c r="AN43" s="33">
        <f t="shared" si="23"/>
        <v>1284</v>
      </c>
      <c r="AO43" s="33">
        <v>50</v>
      </c>
      <c r="AP43" s="33">
        <f t="shared" si="11"/>
        <v>1334</v>
      </c>
      <c r="AQ43" s="33"/>
      <c r="AR43" s="33">
        <f t="shared" si="12"/>
        <v>668.7142857142851</v>
      </c>
      <c r="AS43" s="33">
        <f t="shared" si="13"/>
        <v>250</v>
      </c>
      <c r="AT43" s="75">
        <f t="shared" si="14"/>
        <v>418.7142857142851</v>
      </c>
    </row>
    <row r="44" spans="1:46" x14ac:dyDescent="0.2">
      <c r="A44" s="43">
        <f t="shared" si="0"/>
        <v>2003</v>
      </c>
      <c r="B44" s="43">
        <f t="shared" si="19"/>
        <v>8</v>
      </c>
      <c r="C44" s="47">
        <f t="shared" si="2"/>
        <v>542.85714285714221</v>
      </c>
      <c r="D44" s="47">
        <f t="shared" si="3"/>
        <v>325</v>
      </c>
      <c r="E44" s="47">
        <f t="shared" si="4"/>
        <v>1152</v>
      </c>
      <c r="F44" s="47">
        <f t="shared" si="5"/>
        <v>1284</v>
      </c>
      <c r="G44" s="47">
        <f t="shared" si="6"/>
        <v>50</v>
      </c>
      <c r="H44" s="47">
        <f t="shared" si="7"/>
        <v>250</v>
      </c>
      <c r="J44" s="74">
        <f t="shared" si="15"/>
        <v>37834</v>
      </c>
      <c r="K44" s="58">
        <v>50</v>
      </c>
      <c r="L44" s="36">
        <v>141</v>
      </c>
      <c r="M44" s="36">
        <v>195</v>
      </c>
      <c r="N44" s="36">
        <v>325</v>
      </c>
      <c r="O44" s="36">
        <v>270</v>
      </c>
      <c r="P44" s="59">
        <v>58</v>
      </c>
      <c r="Q44" s="58">
        <v>72</v>
      </c>
      <c r="R44" s="36">
        <v>120</v>
      </c>
      <c r="S44" s="36">
        <v>48</v>
      </c>
      <c r="T44" s="36">
        <v>68</v>
      </c>
      <c r="U44" s="36">
        <v>9</v>
      </c>
      <c r="V44" s="36">
        <v>95</v>
      </c>
      <c r="W44" s="36">
        <v>35</v>
      </c>
      <c r="X44" s="36">
        <f t="shared" si="20"/>
        <v>447</v>
      </c>
      <c r="Y44" s="36">
        <v>45</v>
      </c>
      <c r="Z44" s="59">
        <f t="shared" si="18"/>
        <v>802.85714285714221</v>
      </c>
      <c r="AA44" s="36">
        <v>600</v>
      </c>
      <c r="AB44" s="36">
        <f t="shared" si="21"/>
        <v>617</v>
      </c>
      <c r="AC44" s="36">
        <f t="shared" si="22"/>
        <v>802.85714285714221</v>
      </c>
      <c r="AD44" s="36"/>
      <c r="AE44" s="36">
        <f t="shared" si="9"/>
        <v>2019.8571428571422</v>
      </c>
      <c r="AF44" s="36"/>
      <c r="AG44" s="33">
        <v>10</v>
      </c>
      <c r="AH44" s="33">
        <v>600</v>
      </c>
      <c r="AI44" s="33">
        <v>150</v>
      </c>
      <c r="AJ44" s="33">
        <v>500</v>
      </c>
      <c r="AK44" s="33">
        <v>120</v>
      </c>
      <c r="AL44" s="33">
        <v>54</v>
      </c>
      <c r="AM44" s="33"/>
      <c r="AN44" s="33">
        <f t="shared" si="23"/>
        <v>1284</v>
      </c>
      <c r="AO44" s="33">
        <v>50</v>
      </c>
      <c r="AP44" s="33">
        <f t="shared" si="11"/>
        <v>1334</v>
      </c>
      <c r="AQ44" s="33"/>
      <c r="AR44" s="33">
        <f t="shared" si="12"/>
        <v>685.85714285714221</v>
      </c>
      <c r="AS44" s="33">
        <f t="shared" si="13"/>
        <v>250</v>
      </c>
      <c r="AT44" s="75">
        <f t="shared" si="14"/>
        <v>435.85714285714221</v>
      </c>
    </row>
    <row r="45" spans="1:46" x14ac:dyDescent="0.2">
      <c r="A45" s="43">
        <f t="shared" si="0"/>
        <v>2003</v>
      </c>
      <c r="B45" s="43">
        <f t="shared" si="19"/>
        <v>9</v>
      </c>
      <c r="C45" s="47">
        <f t="shared" si="2"/>
        <v>559.99999999999932</v>
      </c>
      <c r="D45" s="47">
        <f t="shared" si="3"/>
        <v>325</v>
      </c>
      <c r="E45" s="47">
        <f t="shared" si="4"/>
        <v>1152</v>
      </c>
      <c r="F45" s="47">
        <f t="shared" si="5"/>
        <v>1284</v>
      </c>
      <c r="G45" s="47">
        <f t="shared" si="6"/>
        <v>50</v>
      </c>
      <c r="H45" s="47">
        <f t="shared" si="7"/>
        <v>250</v>
      </c>
      <c r="J45" s="74">
        <f t="shared" si="15"/>
        <v>37865</v>
      </c>
      <c r="K45" s="58">
        <v>50</v>
      </c>
      <c r="L45" s="36">
        <v>141</v>
      </c>
      <c r="M45" s="36">
        <v>195</v>
      </c>
      <c r="N45" s="36">
        <v>325</v>
      </c>
      <c r="O45" s="36">
        <v>270</v>
      </c>
      <c r="P45" s="59">
        <v>58</v>
      </c>
      <c r="Q45" s="58">
        <v>72</v>
      </c>
      <c r="R45" s="36">
        <v>120</v>
      </c>
      <c r="S45" s="36">
        <v>48</v>
      </c>
      <c r="T45" s="36">
        <v>68</v>
      </c>
      <c r="U45" s="36">
        <v>9</v>
      </c>
      <c r="V45" s="36">
        <v>95</v>
      </c>
      <c r="W45" s="36">
        <v>35</v>
      </c>
      <c r="X45" s="36">
        <f t="shared" si="20"/>
        <v>447</v>
      </c>
      <c r="Y45" s="36">
        <v>45</v>
      </c>
      <c r="Z45" s="59">
        <f t="shared" si="18"/>
        <v>819.99999999999932</v>
      </c>
      <c r="AA45" s="36">
        <v>600</v>
      </c>
      <c r="AB45" s="36">
        <f t="shared" si="21"/>
        <v>617</v>
      </c>
      <c r="AC45" s="36">
        <f t="shared" si="22"/>
        <v>819.99999999999932</v>
      </c>
      <c r="AD45" s="36"/>
      <c r="AE45" s="36">
        <f t="shared" si="9"/>
        <v>2036.9999999999993</v>
      </c>
      <c r="AF45" s="36"/>
      <c r="AG45" s="33">
        <v>10</v>
      </c>
      <c r="AH45" s="33">
        <v>600</v>
      </c>
      <c r="AI45" s="33">
        <v>150</v>
      </c>
      <c r="AJ45" s="33">
        <v>500</v>
      </c>
      <c r="AK45" s="33">
        <v>120</v>
      </c>
      <c r="AL45" s="33">
        <v>54</v>
      </c>
      <c r="AM45" s="33"/>
      <c r="AN45" s="33">
        <f t="shared" si="23"/>
        <v>1284</v>
      </c>
      <c r="AO45" s="33">
        <v>50</v>
      </c>
      <c r="AP45" s="33">
        <f t="shared" si="11"/>
        <v>1334</v>
      </c>
      <c r="AQ45" s="33"/>
      <c r="AR45" s="33">
        <f t="shared" si="12"/>
        <v>702.99999999999932</v>
      </c>
      <c r="AS45" s="33">
        <f t="shared" si="13"/>
        <v>250</v>
      </c>
      <c r="AT45" s="75">
        <f t="shared" si="14"/>
        <v>452.99999999999932</v>
      </c>
    </row>
    <row r="46" spans="1:46" ht="13.5" thickBot="1" x14ac:dyDescent="0.25">
      <c r="A46" s="43">
        <f t="shared" si="0"/>
        <v>2003</v>
      </c>
      <c r="B46" s="43">
        <f t="shared" si="19"/>
        <v>10</v>
      </c>
      <c r="C46" s="47">
        <f t="shared" si="2"/>
        <v>577.14285714285643</v>
      </c>
      <c r="D46" s="47">
        <f t="shared" si="3"/>
        <v>325</v>
      </c>
      <c r="E46" s="47">
        <f t="shared" si="4"/>
        <v>1152</v>
      </c>
      <c r="F46" s="47">
        <f t="shared" si="5"/>
        <v>1284</v>
      </c>
      <c r="G46" s="47">
        <f t="shared" si="6"/>
        <v>50</v>
      </c>
      <c r="H46" s="47">
        <f t="shared" si="7"/>
        <v>250</v>
      </c>
      <c r="J46" s="76">
        <f t="shared" ref="J46:J57" si="24">DATE(YEAR(J45),MONTH(J45)+1,DAY(J45))</f>
        <v>37895</v>
      </c>
      <c r="K46" s="77">
        <v>50</v>
      </c>
      <c r="L46" s="78">
        <v>141</v>
      </c>
      <c r="M46" s="78">
        <v>195</v>
      </c>
      <c r="N46" s="78">
        <v>325</v>
      </c>
      <c r="O46" s="78">
        <v>270</v>
      </c>
      <c r="P46" s="79">
        <v>58</v>
      </c>
      <c r="Q46" s="77">
        <v>72</v>
      </c>
      <c r="R46" s="78">
        <v>120</v>
      </c>
      <c r="S46" s="78">
        <v>48</v>
      </c>
      <c r="T46" s="78">
        <v>68</v>
      </c>
      <c r="U46" s="78">
        <v>9</v>
      </c>
      <c r="V46" s="78">
        <v>95</v>
      </c>
      <c r="W46" s="78">
        <v>35</v>
      </c>
      <c r="X46" s="78">
        <f t="shared" ref="X46:X57" si="25">SUM(Q46:W46)</f>
        <v>447</v>
      </c>
      <c r="Y46" s="78">
        <v>45</v>
      </c>
      <c r="Z46" s="79">
        <f t="shared" si="18"/>
        <v>837.14285714285643</v>
      </c>
      <c r="AA46" s="78">
        <v>600</v>
      </c>
      <c r="AB46" s="78">
        <f t="shared" ref="AB46:AB57" si="26">SUM(X46:Y46)+125</f>
        <v>617</v>
      </c>
      <c r="AC46" s="78">
        <f t="shared" ref="AC46:AC57" si="27">+Z46</f>
        <v>837.14285714285643</v>
      </c>
      <c r="AD46" s="78"/>
      <c r="AE46" s="78">
        <f t="shared" si="9"/>
        <v>2054.1428571428564</v>
      </c>
      <c r="AF46" s="78"/>
      <c r="AG46" s="39">
        <v>10</v>
      </c>
      <c r="AH46" s="39">
        <v>600</v>
      </c>
      <c r="AI46" s="39">
        <v>150</v>
      </c>
      <c r="AJ46" s="39">
        <v>500</v>
      </c>
      <c r="AK46" s="39">
        <v>120</v>
      </c>
      <c r="AL46" s="39">
        <v>54</v>
      </c>
      <c r="AM46" s="39"/>
      <c r="AN46" s="39">
        <f t="shared" ref="AN46:AN57" si="28">AG46+AH46+AJ46+AK46+AL46</f>
        <v>1284</v>
      </c>
      <c r="AO46" s="39">
        <v>50</v>
      </c>
      <c r="AP46" s="39">
        <f t="shared" si="11"/>
        <v>1334</v>
      </c>
      <c r="AQ46" s="39"/>
      <c r="AR46" s="39">
        <f t="shared" si="12"/>
        <v>720.14285714285643</v>
      </c>
      <c r="AS46" s="39">
        <f t="shared" si="13"/>
        <v>250</v>
      </c>
      <c r="AT46" s="80">
        <f t="shared" si="14"/>
        <v>470.14285714285643</v>
      </c>
    </row>
    <row r="47" spans="1:46" x14ac:dyDescent="0.2">
      <c r="A47" s="43">
        <f t="shared" si="0"/>
        <v>2003</v>
      </c>
      <c r="B47" s="43">
        <f t="shared" si="19"/>
        <v>11</v>
      </c>
      <c r="C47" s="47">
        <f t="shared" si="2"/>
        <v>594.28571428571354</v>
      </c>
      <c r="D47" s="47">
        <f t="shared" si="3"/>
        <v>325</v>
      </c>
      <c r="E47" s="47">
        <f t="shared" si="4"/>
        <v>1152.0000000000002</v>
      </c>
      <c r="F47" s="47">
        <f t="shared" si="5"/>
        <v>1284</v>
      </c>
      <c r="G47" s="47">
        <f t="shared" si="6"/>
        <v>310</v>
      </c>
      <c r="H47" s="47">
        <f t="shared" si="7"/>
        <v>125</v>
      </c>
      <c r="J47" s="69">
        <f t="shared" si="24"/>
        <v>37926</v>
      </c>
      <c r="K47" s="70">
        <v>50</v>
      </c>
      <c r="L47" s="71">
        <v>141</v>
      </c>
      <c r="M47" s="71">
        <v>195</v>
      </c>
      <c r="N47" s="71">
        <v>325</v>
      </c>
      <c r="O47" s="71">
        <v>270</v>
      </c>
      <c r="P47" s="72">
        <v>58</v>
      </c>
      <c r="Q47" s="70">
        <v>72</v>
      </c>
      <c r="R47" s="71">
        <v>120</v>
      </c>
      <c r="S47" s="71">
        <v>48</v>
      </c>
      <c r="T47" s="71">
        <v>68</v>
      </c>
      <c r="U47" s="71">
        <v>9</v>
      </c>
      <c r="V47" s="71">
        <v>95</v>
      </c>
      <c r="W47" s="71">
        <v>35</v>
      </c>
      <c r="X47" s="71">
        <f t="shared" si="25"/>
        <v>447</v>
      </c>
      <c r="Y47" s="71">
        <v>45</v>
      </c>
      <c r="Z47" s="72">
        <f t="shared" si="18"/>
        <v>854.28571428571354</v>
      </c>
      <c r="AA47" s="71">
        <v>600</v>
      </c>
      <c r="AB47" s="71">
        <f t="shared" si="26"/>
        <v>617</v>
      </c>
      <c r="AC47" s="71">
        <f t="shared" si="27"/>
        <v>854.28571428571354</v>
      </c>
      <c r="AD47" s="71"/>
      <c r="AE47" s="71">
        <f t="shared" si="9"/>
        <v>2071.2857142857138</v>
      </c>
      <c r="AF47" s="71"/>
      <c r="AG47" s="38">
        <v>10</v>
      </c>
      <c r="AH47" s="38">
        <v>600</v>
      </c>
      <c r="AI47" s="38">
        <v>150</v>
      </c>
      <c r="AJ47" s="38">
        <v>500</v>
      </c>
      <c r="AK47" s="38">
        <v>120</v>
      </c>
      <c r="AL47" s="38">
        <v>54</v>
      </c>
      <c r="AM47" s="38"/>
      <c r="AN47" s="38">
        <f t="shared" si="28"/>
        <v>1284</v>
      </c>
      <c r="AO47" s="38">
        <v>310</v>
      </c>
      <c r="AP47" s="38">
        <f t="shared" si="11"/>
        <v>1594</v>
      </c>
      <c r="AQ47" s="38"/>
      <c r="AR47" s="38">
        <f t="shared" si="12"/>
        <v>477.28571428571377</v>
      </c>
      <c r="AS47" s="38">
        <f t="shared" si="13"/>
        <v>125</v>
      </c>
      <c r="AT47" s="73">
        <f t="shared" si="14"/>
        <v>352.28571428571377</v>
      </c>
    </row>
    <row r="48" spans="1:46" x14ac:dyDescent="0.2">
      <c r="A48" s="43">
        <f t="shared" si="0"/>
        <v>2003</v>
      </c>
      <c r="B48" s="43">
        <f t="shared" si="19"/>
        <v>12</v>
      </c>
      <c r="C48" s="47">
        <f t="shared" si="2"/>
        <v>611.42857142857065</v>
      </c>
      <c r="D48" s="47">
        <f t="shared" si="3"/>
        <v>325</v>
      </c>
      <c r="E48" s="47">
        <f t="shared" si="4"/>
        <v>1152</v>
      </c>
      <c r="F48" s="47">
        <f t="shared" si="5"/>
        <v>1284</v>
      </c>
      <c r="G48" s="47">
        <f t="shared" si="6"/>
        <v>310</v>
      </c>
      <c r="H48" s="47">
        <f t="shared" si="7"/>
        <v>125</v>
      </c>
      <c r="J48" s="74">
        <f t="shared" si="24"/>
        <v>37956</v>
      </c>
      <c r="K48" s="58">
        <v>50</v>
      </c>
      <c r="L48" s="36">
        <v>141</v>
      </c>
      <c r="M48" s="36">
        <v>195</v>
      </c>
      <c r="N48" s="36">
        <v>325</v>
      </c>
      <c r="O48" s="36">
        <v>270</v>
      </c>
      <c r="P48" s="59">
        <v>58</v>
      </c>
      <c r="Q48" s="58">
        <v>72</v>
      </c>
      <c r="R48" s="36">
        <v>120</v>
      </c>
      <c r="S48" s="36">
        <v>48</v>
      </c>
      <c r="T48" s="36">
        <v>68</v>
      </c>
      <c r="U48" s="36">
        <v>9</v>
      </c>
      <c r="V48" s="36">
        <v>95</v>
      </c>
      <c r="W48" s="36">
        <v>35</v>
      </c>
      <c r="X48" s="36">
        <f t="shared" si="25"/>
        <v>447</v>
      </c>
      <c r="Y48" s="36">
        <v>45</v>
      </c>
      <c r="Z48" s="59">
        <f t="shared" si="18"/>
        <v>871.42857142857065</v>
      </c>
      <c r="AA48" s="36">
        <v>600</v>
      </c>
      <c r="AB48" s="36">
        <f t="shared" si="26"/>
        <v>617</v>
      </c>
      <c r="AC48" s="36">
        <f t="shared" si="27"/>
        <v>871.42857142857065</v>
      </c>
      <c r="AD48" s="36"/>
      <c r="AE48" s="36">
        <f t="shared" si="9"/>
        <v>2088.4285714285706</v>
      </c>
      <c r="AF48" s="36"/>
      <c r="AG48" s="33">
        <v>10</v>
      </c>
      <c r="AH48" s="33">
        <v>600</v>
      </c>
      <c r="AI48" s="33">
        <v>150</v>
      </c>
      <c r="AJ48" s="33">
        <v>500</v>
      </c>
      <c r="AK48" s="33">
        <v>120</v>
      </c>
      <c r="AL48" s="33">
        <v>54</v>
      </c>
      <c r="AM48" s="33"/>
      <c r="AN48" s="33">
        <f t="shared" si="28"/>
        <v>1284</v>
      </c>
      <c r="AO48" s="33">
        <v>310</v>
      </c>
      <c r="AP48" s="33">
        <f t="shared" si="11"/>
        <v>1594</v>
      </c>
      <c r="AQ48" s="33"/>
      <c r="AR48" s="33">
        <f t="shared" si="12"/>
        <v>494.42857142857065</v>
      </c>
      <c r="AS48" s="33">
        <f t="shared" si="13"/>
        <v>125</v>
      </c>
      <c r="AT48" s="75">
        <f t="shared" si="14"/>
        <v>369.42857142857065</v>
      </c>
    </row>
    <row r="49" spans="1:46" x14ac:dyDescent="0.2">
      <c r="A49" s="43">
        <f t="shared" si="0"/>
        <v>2004</v>
      </c>
      <c r="B49" s="43">
        <f t="shared" si="19"/>
        <v>1</v>
      </c>
      <c r="C49" s="47">
        <f t="shared" si="2"/>
        <v>628.57142857142776</v>
      </c>
      <c r="D49" s="47">
        <f t="shared" si="3"/>
        <v>325</v>
      </c>
      <c r="E49" s="47">
        <f t="shared" si="4"/>
        <v>1151.9999999999998</v>
      </c>
      <c r="F49" s="47">
        <f t="shared" si="5"/>
        <v>1284</v>
      </c>
      <c r="G49" s="47">
        <f t="shared" si="6"/>
        <v>310</v>
      </c>
      <c r="H49" s="47">
        <f t="shared" si="7"/>
        <v>125</v>
      </c>
      <c r="J49" s="74">
        <f t="shared" si="24"/>
        <v>37987</v>
      </c>
      <c r="K49" s="58">
        <v>50</v>
      </c>
      <c r="L49" s="36">
        <v>141</v>
      </c>
      <c r="M49" s="36">
        <v>195</v>
      </c>
      <c r="N49" s="36">
        <v>325</v>
      </c>
      <c r="O49" s="36">
        <v>270</v>
      </c>
      <c r="P49" s="59">
        <v>58</v>
      </c>
      <c r="Q49" s="58">
        <v>72</v>
      </c>
      <c r="R49" s="36">
        <v>120</v>
      </c>
      <c r="S49" s="36">
        <v>48</v>
      </c>
      <c r="T49" s="36">
        <v>68</v>
      </c>
      <c r="U49" s="36">
        <v>9</v>
      </c>
      <c r="V49" s="36">
        <v>95</v>
      </c>
      <c r="W49" s="36">
        <v>35</v>
      </c>
      <c r="X49" s="36">
        <f t="shared" si="25"/>
        <v>447</v>
      </c>
      <c r="Y49" s="36">
        <v>45</v>
      </c>
      <c r="Z49" s="59">
        <f t="shared" si="18"/>
        <v>888.57142857142776</v>
      </c>
      <c r="AA49" s="36">
        <v>600</v>
      </c>
      <c r="AB49" s="36">
        <f t="shared" si="26"/>
        <v>617</v>
      </c>
      <c r="AC49" s="36">
        <f t="shared" si="27"/>
        <v>888.57142857142776</v>
      </c>
      <c r="AD49" s="36"/>
      <c r="AE49" s="36">
        <f t="shared" si="9"/>
        <v>2105.5714285714275</v>
      </c>
      <c r="AF49" s="36"/>
      <c r="AG49" s="33">
        <v>10</v>
      </c>
      <c r="AH49" s="33">
        <v>600</v>
      </c>
      <c r="AI49" s="33">
        <v>150</v>
      </c>
      <c r="AJ49" s="33">
        <v>500</v>
      </c>
      <c r="AK49" s="33">
        <v>120</v>
      </c>
      <c r="AL49" s="33">
        <v>54</v>
      </c>
      <c r="AM49" s="33"/>
      <c r="AN49" s="33">
        <f t="shared" si="28"/>
        <v>1284</v>
      </c>
      <c r="AO49" s="33">
        <v>310</v>
      </c>
      <c r="AP49" s="33">
        <f t="shared" si="11"/>
        <v>1594</v>
      </c>
      <c r="AQ49" s="33"/>
      <c r="AR49" s="33">
        <f t="shared" si="12"/>
        <v>511.57142857142753</v>
      </c>
      <c r="AS49" s="33">
        <f t="shared" si="13"/>
        <v>125</v>
      </c>
      <c r="AT49" s="75">
        <f t="shared" si="14"/>
        <v>386.57142857142753</v>
      </c>
    </row>
    <row r="50" spans="1:46" x14ac:dyDescent="0.2">
      <c r="A50" s="43">
        <f t="shared" si="0"/>
        <v>2004</v>
      </c>
      <c r="B50" s="43">
        <f t="shared" si="19"/>
        <v>2</v>
      </c>
      <c r="C50" s="47">
        <f t="shared" si="2"/>
        <v>645.71428571428487</v>
      </c>
      <c r="D50" s="47">
        <f t="shared" si="3"/>
        <v>325</v>
      </c>
      <c r="E50" s="47">
        <f t="shared" si="4"/>
        <v>1152</v>
      </c>
      <c r="F50" s="47">
        <f t="shared" si="5"/>
        <v>1284</v>
      </c>
      <c r="G50" s="47">
        <f t="shared" si="6"/>
        <v>310</v>
      </c>
      <c r="H50" s="47">
        <f t="shared" si="7"/>
        <v>125</v>
      </c>
      <c r="J50" s="74">
        <f t="shared" si="24"/>
        <v>38018</v>
      </c>
      <c r="K50" s="58">
        <v>50</v>
      </c>
      <c r="L50" s="36">
        <v>141</v>
      </c>
      <c r="M50" s="36">
        <v>195</v>
      </c>
      <c r="N50" s="36">
        <v>325</v>
      </c>
      <c r="O50" s="36">
        <v>270</v>
      </c>
      <c r="P50" s="59">
        <v>58</v>
      </c>
      <c r="Q50" s="58">
        <v>72</v>
      </c>
      <c r="R50" s="36">
        <v>120</v>
      </c>
      <c r="S50" s="36">
        <v>48</v>
      </c>
      <c r="T50" s="36">
        <v>68</v>
      </c>
      <c r="U50" s="36">
        <v>9</v>
      </c>
      <c r="V50" s="36">
        <v>95</v>
      </c>
      <c r="W50" s="36">
        <v>35</v>
      </c>
      <c r="X50" s="36">
        <f t="shared" si="25"/>
        <v>447</v>
      </c>
      <c r="Y50" s="36">
        <v>45</v>
      </c>
      <c r="Z50" s="59">
        <f t="shared" si="18"/>
        <v>905.71428571428487</v>
      </c>
      <c r="AA50" s="36">
        <v>600</v>
      </c>
      <c r="AB50" s="36">
        <f t="shared" si="26"/>
        <v>617</v>
      </c>
      <c r="AC50" s="36">
        <f t="shared" si="27"/>
        <v>905.71428571428487</v>
      </c>
      <c r="AD50" s="36"/>
      <c r="AE50" s="36">
        <f t="shared" si="9"/>
        <v>2122.7142857142849</v>
      </c>
      <c r="AF50" s="36"/>
      <c r="AG50" s="33">
        <v>10</v>
      </c>
      <c r="AH50" s="33">
        <v>600</v>
      </c>
      <c r="AI50" s="33">
        <v>150</v>
      </c>
      <c r="AJ50" s="33">
        <v>500</v>
      </c>
      <c r="AK50" s="33">
        <v>120</v>
      </c>
      <c r="AL50" s="33">
        <v>54</v>
      </c>
      <c r="AM50" s="33"/>
      <c r="AN50" s="33">
        <f t="shared" si="28"/>
        <v>1284</v>
      </c>
      <c r="AO50" s="33">
        <v>310</v>
      </c>
      <c r="AP50" s="33">
        <f t="shared" si="11"/>
        <v>1594</v>
      </c>
      <c r="AQ50" s="33"/>
      <c r="AR50" s="33">
        <f t="shared" si="12"/>
        <v>528.71428571428487</v>
      </c>
      <c r="AS50" s="33">
        <f t="shared" si="13"/>
        <v>125</v>
      </c>
      <c r="AT50" s="75">
        <f t="shared" si="14"/>
        <v>403.71428571428487</v>
      </c>
    </row>
    <row r="51" spans="1:46" ht="13.5" thickBot="1" x14ac:dyDescent="0.25">
      <c r="A51" s="43">
        <f t="shared" si="0"/>
        <v>2004</v>
      </c>
      <c r="B51" s="43">
        <f t="shared" si="19"/>
        <v>3</v>
      </c>
      <c r="C51" s="47">
        <f t="shared" si="2"/>
        <v>662.85714285714198</v>
      </c>
      <c r="D51" s="47">
        <f t="shared" si="3"/>
        <v>325</v>
      </c>
      <c r="E51" s="47">
        <f t="shared" si="4"/>
        <v>1152.0000000000002</v>
      </c>
      <c r="F51" s="47">
        <f t="shared" si="5"/>
        <v>1284</v>
      </c>
      <c r="G51" s="47">
        <f t="shared" si="6"/>
        <v>310</v>
      </c>
      <c r="H51" s="47">
        <f t="shared" si="7"/>
        <v>125</v>
      </c>
      <c r="J51" s="76">
        <f t="shared" si="24"/>
        <v>38047</v>
      </c>
      <c r="K51" s="77">
        <v>50</v>
      </c>
      <c r="L51" s="78">
        <v>141</v>
      </c>
      <c r="M51" s="78">
        <v>195</v>
      </c>
      <c r="N51" s="78">
        <v>325</v>
      </c>
      <c r="O51" s="78">
        <v>270</v>
      </c>
      <c r="P51" s="79">
        <v>58</v>
      </c>
      <c r="Q51" s="77">
        <v>72</v>
      </c>
      <c r="R51" s="78">
        <v>120</v>
      </c>
      <c r="S51" s="78">
        <v>48</v>
      </c>
      <c r="T51" s="78">
        <v>68</v>
      </c>
      <c r="U51" s="78">
        <v>9</v>
      </c>
      <c r="V51" s="78">
        <v>95</v>
      </c>
      <c r="W51" s="78">
        <v>35</v>
      </c>
      <c r="X51" s="78">
        <f t="shared" si="25"/>
        <v>447</v>
      </c>
      <c r="Y51" s="78">
        <v>45</v>
      </c>
      <c r="Z51" s="79">
        <f t="shared" si="18"/>
        <v>922.85714285714198</v>
      </c>
      <c r="AA51" s="78">
        <v>600</v>
      </c>
      <c r="AB51" s="78">
        <f t="shared" si="26"/>
        <v>617</v>
      </c>
      <c r="AC51" s="78">
        <f t="shared" si="27"/>
        <v>922.85714285714198</v>
      </c>
      <c r="AD51" s="78"/>
      <c r="AE51" s="78">
        <f t="shared" si="9"/>
        <v>2139.8571428571422</v>
      </c>
      <c r="AF51" s="78"/>
      <c r="AG51" s="39">
        <v>10</v>
      </c>
      <c r="AH51" s="39">
        <v>600</v>
      </c>
      <c r="AI51" s="39">
        <v>150</v>
      </c>
      <c r="AJ51" s="39">
        <v>500</v>
      </c>
      <c r="AK51" s="39">
        <v>120</v>
      </c>
      <c r="AL51" s="39">
        <v>54</v>
      </c>
      <c r="AM51" s="39"/>
      <c r="AN51" s="39">
        <f t="shared" si="28"/>
        <v>1284</v>
      </c>
      <c r="AO51" s="39">
        <v>310</v>
      </c>
      <c r="AP51" s="39">
        <f t="shared" si="11"/>
        <v>1594</v>
      </c>
      <c r="AQ51" s="39"/>
      <c r="AR51" s="39">
        <f t="shared" si="12"/>
        <v>545.85714285714221</v>
      </c>
      <c r="AS51" s="39">
        <f t="shared" si="13"/>
        <v>125</v>
      </c>
      <c r="AT51" s="80">
        <f t="shared" si="14"/>
        <v>420.85714285714221</v>
      </c>
    </row>
    <row r="52" spans="1:46" x14ac:dyDescent="0.2">
      <c r="A52" s="43">
        <f t="shared" si="0"/>
        <v>2004</v>
      </c>
      <c r="B52" s="43">
        <f t="shared" si="19"/>
        <v>4</v>
      </c>
      <c r="C52" s="47">
        <f t="shared" si="2"/>
        <v>679.99999999999909</v>
      </c>
      <c r="D52" s="47">
        <f t="shared" si="3"/>
        <v>325</v>
      </c>
      <c r="E52" s="47">
        <f t="shared" si="4"/>
        <v>1152</v>
      </c>
      <c r="F52" s="47">
        <f t="shared" si="5"/>
        <v>1284</v>
      </c>
      <c r="G52" s="47">
        <f t="shared" si="6"/>
        <v>50</v>
      </c>
      <c r="H52" s="47">
        <f t="shared" si="7"/>
        <v>250</v>
      </c>
      <c r="J52" s="69">
        <f t="shared" si="24"/>
        <v>38078</v>
      </c>
      <c r="K52" s="70">
        <v>50</v>
      </c>
      <c r="L52" s="71">
        <v>141</v>
      </c>
      <c r="M52" s="71">
        <v>195</v>
      </c>
      <c r="N52" s="71">
        <v>325</v>
      </c>
      <c r="O52" s="71">
        <v>270</v>
      </c>
      <c r="P52" s="72">
        <v>58</v>
      </c>
      <c r="Q52" s="70">
        <v>72</v>
      </c>
      <c r="R52" s="71">
        <v>120</v>
      </c>
      <c r="S52" s="71">
        <v>48</v>
      </c>
      <c r="T52" s="71">
        <v>68</v>
      </c>
      <c r="U52" s="71">
        <v>9</v>
      </c>
      <c r="V52" s="71">
        <v>95</v>
      </c>
      <c r="W52" s="71">
        <v>35</v>
      </c>
      <c r="X52" s="71">
        <f t="shared" si="25"/>
        <v>447</v>
      </c>
      <c r="Y52" s="71">
        <v>45</v>
      </c>
      <c r="Z52" s="72">
        <f t="shared" si="18"/>
        <v>939.99999999999909</v>
      </c>
      <c r="AA52" s="71">
        <v>600</v>
      </c>
      <c r="AB52" s="71">
        <f t="shared" si="26"/>
        <v>617</v>
      </c>
      <c r="AC52" s="71">
        <f t="shared" si="27"/>
        <v>939.99999999999909</v>
      </c>
      <c r="AD52" s="71"/>
      <c r="AE52" s="71">
        <f t="shared" si="9"/>
        <v>2156.9999999999991</v>
      </c>
      <c r="AF52" s="71"/>
      <c r="AG52" s="38">
        <v>10</v>
      </c>
      <c r="AH52" s="38">
        <v>600</v>
      </c>
      <c r="AI52" s="38">
        <v>150</v>
      </c>
      <c r="AJ52" s="38">
        <v>500</v>
      </c>
      <c r="AK52" s="38">
        <v>120</v>
      </c>
      <c r="AL52" s="38">
        <v>54</v>
      </c>
      <c r="AM52" s="38"/>
      <c r="AN52" s="38">
        <f t="shared" si="28"/>
        <v>1284</v>
      </c>
      <c r="AO52" s="38">
        <v>50</v>
      </c>
      <c r="AP52" s="38">
        <f t="shared" si="11"/>
        <v>1334</v>
      </c>
      <c r="AQ52" s="38"/>
      <c r="AR52" s="38">
        <f t="shared" si="12"/>
        <v>822.99999999999909</v>
      </c>
      <c r="AS52" s="38">
        <f t="shared" si="13"/>
        <v>250</v>
      </c>
      <c r="AT52" s="73">
        <f t="shared" si="14"/>
        <v>572.99999999999909</v>
      </c>
    </row>
    <row r="53" spans="1:46" x14ac:dyDescent="0.2">
      <c r="A53" s="43">
        <f t="shared" si="0"/>
        <v>2004</v>
      </c>
      <c r="B53" s="43">
        <f t="shared" si="19"/>
        <v>5</v>
      </c>
      <c r="C53" s="47">
        <f t="shared" si="2"/>
        <v>680</v>
      </c>
      <c r="D53" s="47">
        <f t="shared" si="3"/>
        <v>325</v>
      </c>
      <c r="E53" s="47">
        <f t="shared" si="4"/>
        <v>1152</v>
      </c>
      <c r="F53" s="47">
        <f t="shared" si="5"/>
        <v>1284</v>
      </c>
      <c r="G53" s="47">
        <f t="shared" si="6"/>
        <v>50</v>
      </c>
      <c r="H53" s="47">
        <f t="shared" si="7"/>
        <v>250</v>
      </c>
      <c r="J53" s="74">
        <f t="shared" si="24"/>
        <v>38108</v>
      </c>
      <c r="K53" s="58">
        <v>50</v>
      </c>
      <c r="L53" s="36">
        <v>141</v>
      </c>
      <c r="M53" s="36">
        <v>195</v>
      </c>
      <c r="N53" s="36">
        <v>325</v>
      </c>
      <c r="O53" s="36">
        <v>270</v>
      </c>
      <c r="P53" s="59">
        <v>58</v>
      </c>
      <c r="Q53" s="58">
        <v>72</v>
      </c>
      <c r="R53" s="36">
        <v>120</v>
      </c>
      <c r="S53" s="36">
        <v>48</v>
      </c>
      <c r="T53" s="36">
        <v>68</v>
      </c>
      <c r="U53" s="36">
        <v>9</v>
      </c>
      <c r="V53" s="36">
        <v>95</v>
      </c>
      <c r="W53" s="36">
        <v>35</v>
      </c>
      <c r="X53" s="36">
        <f t="shared" si="25"/>
        <v>447</v>
      </c>
      <c r="Y53" s="36">
        <v>45</v>
      </c>
      <c r="Z53" s="59">
        <f t="shared" si="18"/>
        <v>940</v>
      </c>
      <c r="AA53" s="36">
        <v>600</v>
      </c>
      <c r="AB53" s="36">
        <f t="shared" si="26"/>
        <v>617</v>
      </c>
      <c r="AC53" s="36">
        <f t="shared" si="27"/>
        <v>940</v>
      </c>
      <c r="AD53" s="36"/>
      <c r="AE53" s="36">
        <f t="shared" si="9"/>
        <v>2157</v>
      </c>
      <c r="AF53" s="36"/>
      <c r="AG53" s="33">
        <v>10</v>
      </c>
      <c r="AH53" s="33">
        <v>600</v>
      </c>
      <c r="AI53" s="33">
        <v>150</v>
      </c>
      <c r="AJ53" s="33">
        <v>500</v>
      </c>
      <c r="AK53" s="33">
        <v>120</v>
      </c>
      <c r="AL53" s="33">
        <v>54</v>
      </c>
      <c r="AM53" s="33"/>
      <c r="AN53" s="33">
        <f t="shared" si="28"/>
        <v>1284</v>
      </c>
      <c r="AO53" s="33">
        <v>50</v>
      </c>
      <c r="AP53" s="33">
        <f t="shared" si="11"/>
        <v>1334</v>
      </c>
      <c r="AQ53" s="33"/>
      <c r="AR53" s="33">
        <f t="shared" si="12"/>
        <v>823</v>
      </c>
      <c r="AS53" s="33">
        <f t="shared" si="13"/>
        <v>250</v>
      </c>
      <c r="AT53" s="75">
        <f t="shared" si="14"/>
        <v>573</v>
      </c>
    </row>
    <row r="54" spans="1:46" x14ac:dyDescent="0.2">
      <c r="A54" s="43">
        <f t="shared" si="0"/>
        <v>2004</v>
      </c>
      <c r="B54" s="43">
        <f t="shared" si="19"/>
        <v>6</v>
      </c>
      <c r="C54" s="47">
        <f t="shared" si="2"/>
        <v>680</v>
      </c>
      <c r="D54" s="47">
        <f t="shared" si="3"/>
        <v>325</v>
      </c>
      <c r="E54" s="47">
        <f t="shared" si="4"/>
        <v>1152</v>
      </c>
      <c r="F54" s="47">
        <f t="shared" si="5"/>
        <v>1284</v>
      </c>
      <c r="G54" s="47">
        <f t="shared" si="6"/>
        <v>50</v>
      </c>
      <c r="H54" s="47">
        <f t="shared" si="7"/>
        <v>250</v>
      </c>
      <c r="J54" s="74">
        <f t="shared" si="24"/>
        <v>38139</v>
      </c>
      <c r="K54" s="58">
        <v>50</v>
      </c>
      <c r="L54" s="36">
        <v>141</v>
      </c>
      <c r="M54" s="36">
        <v>195</v>
      </c>
      <c r="N54" s="36">
        <v>325</v>
      </c>
      <c r="O54" s="36">
        <v>270</v>
      </c>
      <c r="P54" s="59">
        <v>58</v>
      </c>
      <c r="Q54" s="58">
        <v>72</v>
      </c>
      <c r="R54" s="36">
        <v>120</v>
      </c>
      <c r="S54" s="36">
        <v>48</v>
      </c>
      <c r="T54" s="36">
        <v>68</v>
      </c>
      <c r="U54" s="36">
        <v>9</v>
      </c>
      <c r="V54" s="36">
        <v>95</v>
      </c>
      <c r="W54" s="36">
        <v>35</v>
      </c>
      <c r="X54" s="36">
        <f t="shared" si="25"/>
        <v>447</v>
      </c>
      <c r="Y54" s="36">
        <v>45</v>
      </c>
      <c r="Z54" s="59">
        <f t="shared" si="18"/>
        <v>940</v>
      </c>
      <c r="AA54" s="36">
        <v>600</v>
      </c>
      <c r="AB54" s="36">
        <f t="shared" si="26"/>
        <v>617</v>
      </c>
      <c r="AC54" s="36">
        <f t="shared" si="27"/>
        <v>940</v>
      </c>
      <c r="AD54" s="36"/>
      <c r="AE54" s="36">
        <f t="shared" si="9"/>
        <v>2157</v>
      </c>
      <c r="AF54" s="36"/>
      <c r="AG54" s="33">
        <v>10</v>
      </c>
      <c r="AH54" s="33">
        <v>600</v>
      </c>
      <c r="AI54" s="33">
        <v>150</v>
      </c>
      <c r="AJ54" s="33">
        <v>500</v>
      </c>
      <c r="AK54" s="33">
        <v>120</v>
      </c>
      <c r="AL54" s="33">
        <v>54</v>
      </c>
      <c r="AM54" s="33"/>
      <c r="AN54" s="33">
        <f t="shared" si="28"/>
        <v>1284</v>
      </c>
      <c r="AO54" s="33">
        <v>50</v>
      </c>
      <c r="AP54" s="33">
        <f t="shared" si="11"/>
        <v>1334</v>
      </c>
      <c r="AQ54" s="33"/>
      <c r="AR54" s="33">
        <f t="shared" si="12"/>
        <v>823</v>
      </c>
      <c r="AS54" s="33">
        <f t="shared" si="13"/>
        <v>250</v>
      </c>
      <c r="AT54" s="75">
        <f t="shared" si="14"/>
        <v>573</v>
      </c>
    </row>
    <row r="55" spans="1:46" x14ac:dyDescent="0.2">
      <c r="A55" s="43">
        <f t="shared" si="0"/>
        <v>2004</v>
      </c>
      <c r="B55" s="43">
        <f t="shared" si="19"/>
        <v>7</v>
      </c>
      <c r="C55" s="47">
        <f t="shared" si="2"/>
        <v>680</v>
      </c>
      <c r="D55" s="47">
        <f t="shared" si="3"/>
        <v>325</v>
      </c>
      <c r="E55" s="47">
        <f t="shared" si="4"/>
        <v>1152</v>
      </c>
      <c r="F55" s="47">
        <f t="shared" si="5"/>
        <v>1284</v>
      </c>
      <c r="G55" s="47">
        <f t="shared" si="6"/>
        <v>50</v>
      </c>
      <c r="H55" s="47">
        <f t="shared" si="7"/>
        <v>250</v>
      </c>
      <c r="J55" s="74">
        <f t="shared" si="24"/>
        <v>38169</v>
      </c>
      <c r="K55" s="58">
        <v>50</v>
      </c>
      <c r="L55" s="36">
        <v>141</v>
      </c>
      <c r="M55" s="36">
        <v>195</v>
      </c>
      <c r="N55" s="36">
        <v>325</v>
      </c>
      <c r="O55" s="36">
        <v>270</v>
      </c>
      <c r="P55" s="59">
        <v>58</v>
      </c>
      <c r="Q55" s="58">
        <v>72</v>
      </c>
      <c r="R55" s="36">
        <v>120</v>
      </c>
      <c r="S55" s="36">
        <v>48</v>
      </c>
      <c r="T55" s="36">
        <v>68</v>
      </c>
      <c r="U55" s="36">
        <v>9</v>
      </c>
      <c r="V55" s="36">
        <v>95</v>
      </c>
      <c r="W55" s="36">
        <v>35</v>
      </c>
      <c r="X55" s="36">
        <f t="shared" si="25"/>
        <v>447</v>
      </c>
      <c r="Y55" s="36">
        <v>45</v>
      </c>
      <c r="Z55" s="59">
        <f t="shared" si="18"/>
        <v>940</v>
      </c>
      <c r="AA55" s="36">
        <v>600</v>
      </c>
      <c r="AB55" s="36">
        <f t="shared" si="26"/>
        <v>617</v>
      </c>
      <c r="AC55" s="36">
        <f t="shared" si="27"/>
        <v>940</v>
      </c>
      <c r="AD55" s="36"/>
      <c r="AE55" s="36">
        <f t="shared" si="9"/>
        <v>2157</v>
      </c>
      <c r="AF55" s="36"/>
      <c r="AG55" s="33">
        <v>10</v>
      </c>
      <c r="AH55" s="33">
        <v>600</v>
      </c>
      <c r="AI55" s="33">
        <v>150</v>
      </c>
      <c r="AJ55" s="33">
        <v>500</v>
      </c>
      <c r="AK55" s="33">
        <v>120</v>
      </c>
      <c r="AL55" s="33">
        <v>54</v>
      </c>
      <c r="AM55" s="33"/>
      <c r="AN55" s="33">
        <f t="shared" si="28"/>
        <v>1284</v>
      </c>
      <c r="AO55" s="33">
        <v>50</v>
      </c>
      <c r="AP55" s="33">
        <f t="shared" si="11"/>
        <v>1334</v>
      </c>
      <c r="AQ55" s="33"/>
      <c r="AR55" s="33">
        <f t="shared" si="12"/>
        <v>823</v>
      </c>
      <c r="AS55" s="33">
        <f t="shared" si="13"/>
        <v>250</v>
      </c>
      <c r="AT55" s="75">
        <f t="shared" si="14"/>
        <v>573</v>
      </c>
    </row>
    <row r="56" spans="1:46" x14ac:dyDescent="0.2">
      <c r="A56" s="43">
        <f t="shared" si="0"/>
        <v>2004</v>
      </c>
      <c r="B56" s="43">
        <f t="shared" si="19"/>
        <v>8</v>
      </c>
      <c r="C56" s="47">
        <f t="shared" si="2"/>
        <v>680</v>
      </c>
      <c r="D56" s="47">
        <f t="shared" si="3"/>
        <v>325</v>
      </c>
      <c r="E56" s="47">
        <f t="shared" si="4"/>
        <v>1152</v>
      </c>
      <c r="F56" s="47">
        <f t="shared" si="5"/>
        <v>1284</v>
      </c>
      <c r="G56" s="47">
        <f t="shared" si="6"/>
        <v>50</v>
      </c>
      <c r="H56" s="47">
        <f t="shared" si="7"/>
        <v>250</v>
      </c>
      <c r="J56" s="74">
        <f t="shared" si="24"/>
        <v>38200</v>
      </c>
      <c r="K56" s="58">
        <v>50</v>
      </c>
      <c r="L56" s="36">
        <v>141</v>
      </c>
      <c r="M56" s="36">
        <v>195</v>
      </c>
      <c r="N56" s="36">
        <v>325</v>
      </c>
      <c r="O56" s="36">
        <v>270</v>
      </c>
      <c r="P56" s="59">
        <v>58</v>
      </c>
      <c r="Q56" s="58">
        <v>72</v>
      </c>
      <c r="R56" s="36">
        <v>120</v>
      </c>
      <c r="S56" s="36">
        <v>48</v>
      </c>
      <c r="T56" s="36">
        <v>68</v>
      </c>
      <c r="U56" s="36">
        <v>9</v>
      </c>
      <c r="V56" s="36">
        <v>95</v>
      </c>
      <c r="W56" s="36">
        <v>35</v>
      </c>
      <c r="X56" s="36">
        <f t="shared" si="25"/>
        <v>447</v>
      </c>
      <c r="Y56" s="36">
        <v>45</v>
      </c>
      <c r="Z56" s="59">
        <f t="shared" si="18"/>
        <v>940</v>
      </c>
      <c r="AA56" s="36">
        <v>600</v>
      </c>
      <c r="AB56" s="36">
        <f t="shared" si="26"/>
        <v>617</v>
      </c>
      <c r="AC56" s="36">
        <f t="shared" si="27"/>
        <v>940</v>
      </c>
      <c r="AD56" s="36"/>
      <c r="AE56" s="36">
        <f t="shared" si="9"/>
        <v>2157</v>
      </c>
      <c r="AF56" s="36"/>
      <c r="AG56" s="33">
        <v>10</v>
      </c>
      <c r="AH56" s="33">
        <v>600</v>
      </c>
      <c r="AI56" s="33">
        <v>150</v>
      </c>
      <c r="AJ56" s="33">
        <v>500</v>
      </c>
      <c r="AK56" s="33">
        <v>120</v>
      </c>
      <c r="AL56" s="33">
        <v>54</v>
      </c>
      <c r="AM56" s="33"/>
      <c r="AN56" s="33">
        <f t="shared" si="28"/>
        <v>1284</v>
      </c>
      <c r="AO56" s="33">
        <v>50</v>
      </c>
      <c r="AP56" s="33">
        <f t="shared" si="11"/>
        <v>1334</v>
      </c>
      <c r="AQ56" s="33"/>
      <c r="AR56" s="33">
        <f t="shared" si="12"/>
        <v>823</v>
      </c>
      <c r="AS56" s="33">
        <f t="shared" si="13"/>
        <v>250</v>
      </c>
      <c r="AT56" s="75">
        <f t="shared" si="14"/>
        <v>573</v>
      </c>
    </row>
    <row r="57" spans="1:46" x14ac:dyDescent="0.2">
      <c r="A57" s="43">
        <f t="shared" si="0"/>
        <v>2004</v>
      </c>
      <c r="B57" s="43">
        <f t="shared" si="19"/>
        <v>9</v>
      </c>
      <c r="C57" s="47">
        <f t="shared" si="2"/>
        <v>680</v>
      </c>
      <c r="D57" s="47">
        <f t="shared" si="3"/>
        <v>325</v>
      </c>
      <c r="E57" s="47">
        <f t="shared" si="4"/>
        <v>1152</v>
      </c>
      <c r="F57" s="47">
        <f t="shared" si="5"/>
        <v>1284</v>
      </c>
      <c r="G57" s="47">
        <f t="shared" si="6"/>
        <v>50</v>
      </c>
      <c r="H57" s="47">
        <f t="shared" si="7"/>
        <v>250</v>
      </c>
      <c r="J57" s="74">
        <f t="shared" si="24"/>
        <v>38231</v>
      </c>
      <c r="K57" s="58">
        <v>50</v>
      </c>
      <c r="L57" s="36">
        <v>141</v>
      </c>
      <c r="M57" s="36">
        <v>195</v>
      </c>
      <c r="N57" s="36">
        <v>325</v>
      </c>
      <c r="O57" s="36">
        <v>270</v>
      </c>
      <c r="P57" s="59">
        <v>58</v>
      </c>
      <c r="Q57" s="58">
        <v>72</v>
      </c>
      <c r="R57" s="36">
        <v>120</v>
      </c>
      <c r="S57" s="36">
        <v>48</v>
      </c>
      <c r="T57" s="36">
        <v>68</v>
      </c>
      <c r="U57" s="36">
        <v>9</v>
      </c>
      <c r="V57" s="36">
        <v>95</v>
      </c>
      <c r="W57" s="36">
        <v>35</v>
      </c>
      <c r="X57" s="36">
        <f t="shared" si="25"/>
        <v>447</v>
      </c>
      <c r="Y57" s="36">
        <v>45</v>
      </c>
      <c r="Z57" s="59">
        <f t="shared" si="18"/>
        <v>940</v>
      </c>
      <c r="AA57" s="36">
        <v>600</v>
      </c>
      <c r="AB57" s="36">
        <f t="shared" si="26"/>
        <v>617</v>
      </c>
      <c r="AC57" s="36">
        <f t="shared" si="27"/>
        <v>940</v>
      </c>
      <c r="AD57" s="36"/>
      <c r="AE57" s="36">
        <f t="shared" si="9"/>
        <v>2157</v>
      </c>
      <c r="AF57" s="36"/>
      <c r="AG57" s="33">
        <v>10</v>
      </c>
      <c r="AH57" s="33">
        <v>600</v>
      </c>
      <c r="AI57" s="33">
        <v>150</v>
      </c>
      <c r="AJ57" s="33">
        <v>500</v>
      </c>
      <c r="AK57" s="33">
        <v>120</v>
      </c>
      <c r="AL57" s="33">
        <v>54</v>
      </c>
      <c r="AM57" s="33"/>
      <c r="AN57" s="33">
        <f t="shared" si="28"/>
        <v>1284</v>
      </c>
      <c r="AO57" s="33">
        <v>50</v>
      </c>
      <c r="AP57" s="33">
        <f t="shared" si="11"/>
        <v>1334</v>
      </c>
      <c r="AQ57" s="33"/>
      <c r="AR57" s="33">
        <f t="shared" si="12"/>
        <v>823</v>
      </c>
      <c r="AS57" s="33">
        <f t="shared" si="13"/>
        <v>250</v>
      </c>
      <c r="AT57" s="75">
        <f t="shared" si="14"/>
        <v>573</v>
      </c>
    </row>
    <row r="58" spans="1:46" ht="13.5" thickBot="1" x14ac:dyDescent="0.25">
      <c r="A58" s="43">
        <f t="shared" si="0"/>
        <v>2004</v>
      </c>
      <c r="B58" s="43">
        <f t="shared" si="19"/>
        <v>10</v>
      </c>
      <c r="C58" s="47">
        <f t="shared" si="2"/>
        <v>680</v>
      </c>
      <c r="D58" s="47">
        <f t="shared" si="3"/>
        <v>325</v>
      </c>
      <c r="E58" s="47">
        <f t="shared" si="4"/>
        <v>1152</v>
      </c>
      <c r="F58" s="47">
        <f t="shared" si="5"/>
        <v>1284</v>
      </c>
      <c r="G58" s="47">
        <f t="shared" si="6"/>
        <v>50</v>
      </c>
      <c r="H58" s="47">
        <f t="shared" si="7"/>
        <v>250</v>
      </c>
      <c r="J58" s="76">
        <f t="shared" ref="J58:J71" si="29">DATE(YEAR(J57),MONTH(J57)+1,DAY(J57))</f>
        <v>38261</v>
      </c>
      <c r="K58" s="77">
        <v>50</v>
      </c>
      <c r="L58" s="78">
        <v>141</v>
      </c>
      <c r="M58" s="78">
        <v>195</v>
      </c>
      <c r="N58" s="78">
        <v>325</v>
      </c>
      <c r="O58" s="78">
        <v>270</v>
      </c>
      <c r="P58" s="79">
        <v>58</v>
      </c>
      <c r="Q58" s="77">
        <v>72</v>
      </c>
      <c r="R58" s="78">
        <v>120</v>
      </c>
      <c r="S58" s="78">
        <v>48</v>
      </c>
      <c r="T58" s="78">
        <v>68</v>
      </c>
      <c r="U58" s="78">
        <v>9</v>
      </c>
      <c r="V58" s="78">
        <v>95</v>
      </c>
      <c r="W58" s="78">
        <v>35</v>
      </c>
      <c r="X58" s="78">
        <f t="shared" ref="X58:X71" si="30">SUM(Q58:W58)</f>
        <v>447</v>
      </c>
      <c r="Y58" s="78">
        <v>45</v>
      </c>
      <c r="Z58" s="79">
        <f t="shared" si="18"/>
        <v>940</v>
      </c>
      <c r="AA58" s="78">
        <v>600</v>
      </c>
      <c r="AB58" s="78">
        <f t="shared" ref="AB58:AB71" si="31">SUM(X58:Y58)+125</f>
        <v>617</v>
      </c>
      <c r="AC58" s="78">
        <f t="shared" ref="AC58:AC71" si="32">+Z58</f>
        <v>940</v>
      </c>
      <c r="AD58" s="78"/>
      <c r="AE58" s="78">
        <f t="shared" si="9"/>
        <v>2157</v>
      </c>
      <c r="AF58" s="78"/>
      <c r="AG58" s="39">
        <v>10</v>
      </c>
      <c r="AH58" s="39">
        <v>600</v>
      </c>
      <c r="AI58" s="39">
        <v>150</v>
      </c>
      <c r="AJ58" s="39">
        <v>500</v>
      </c>
      <c r="AK58" s="39">
        <v>120</v>
      </c>
      <c r="AL58" s="39">
        <v>54</v>
      </c>
      <c r="AM58" s="39"/>
      <c r="AN58" s="39">
        <f t="shared" ref="AN58:AN71" si="33">AG58+AH58+AJ58+AK58+AL58</f>
        <v>1284</v>
      </c>
      <c r="AO58" s="39">
        <v>50</v>
      </c>
      <c r="AP58" s="39">
        <f t="shared" si="11"/>
        <v>1334</v>
      </c>
      <c r="AQ58" s="39"/>
      <c r="AR58" s="39">
        <f t="shared" si="12"/>
        <v>823</v>
      </c>
      <c r="AS58" s="39">
        <f t="shared" si="13"/>
        <v>250</v>
      </c>
      <c r="AT58" s="80">
        <f t="shared" si="14"/>
        <v>573</v>
      </c>
    </row>
    <row r="59" spans="1:46" x14ac:dyDescent="0.2">
      <c r="A59" s="43">
        <f t="shared" si="0"/>
        <v>2004</v>
      </c>
      <c r="B59" s="43">
        <f t="shared" si="19"/>
        <v>11</v>
      </c>
      <c r="C59" s="47">
        <f t="shared" si="2"/>
        <v>680</v>
      </c>
      <c r="D59" s="47">
        <f t="shared" si="3"/>
        <v>325</v>
      </c>
      <c r="E59" s="47">
        <f t="shared" si="4"/>
        <v>1152</v>
      </c>
      <c r="F59" s="47">
        <f t="shared" si="5"/>
        <v>1284</v>
      </c>
      <c r="G59" s="47">
        <f t="shared" si="6"/>
        <v>310</v>
      </c>
      <c r="H59" s="47">
        <f t="shared" si="7"/>
        <v>125</v>
      </c>
      <c r="J59" s="69">
        <f t="shared" si="29"/>
        <v>38292</v>
      </c>
      <c r="K59" s="70">
        <v>50</v>
      </c>
      <c r="L59" s="71">
        <v>141</v>
      </c>
      <c r="M59" s="71">
        <v>195</v>
      </c>
      <c r="N59" s="71">
        <v>325</v>
      </c>
      <c r="O59" s="71">
        <v>270</v>
      </c>
      <c r="P59" s="72">
        <v>58</v>
      </c>
      <c r="Q59" s="70">
        <v>72</v>
      </c>
      <c r="R59" s="71">
        <v>120</v>
      </c>
      <c r="S59" s="71">
        <v>48</v>
      </c>
      <c r="T59" s="71">
        <v>68</v>
      </c>
      <c r="U59" s="71">
        <v>9</v>
      </c>
      <c r="V59" s="71">
        <v>95</v>
      </c>
      <c r="W59" s="71">
        <v>35</v>
      </c>
      <c r="X59" s="71">
        <f t="shared" si="30"/>
        <v>447</v>
      </c>
      <c r="Y59" s="71">
        <v>45</v>
      </c>
      <c r="Z59" s="72">
        <f t="shared" si="18"/>
        <v>940</v>
      </c>
      <c r="AA59" s="71">
        <v>600</v>
      </c>
      <c r="AB59" s="71">
        <f t="shared" si="31"/>
        <v>617</v>
      </c>
      <c r="AC59" s="71">
        <f t="shared" si="32"/>
        <v>940</v>
      </c>
      <c r="AD59" s="71"/>
      <c r="AE59" s="71">
        <f t="shared" si="9"/>
        <v>2157</v>
      </c>
      <c r="AF59" s="71"/>
      <c r="AG59" s="38">
        <v>10</v>
      </c>
      <c r="AH59" s="38">
        <v>600</v>
      </c>
      <c r="AI59" s="38">
        <v>150</v>
      </c>
      <c r="AJ59" s="38">
        <v>500</v>
      </c>
      <c r="AK59" s="38">
        <v>120</v>
      </c>
      <c r="AL59" s="38">
        <v>54</v>
      </c>
      <c r="AM59" s="38"/>
      <c r="AN59" s="38">
        <f t="shared" si="33"/>
        <v>1284</v>
      </c>
      <c r="AO59" s="38">
        <v>310</v>
      </c>
      <c r="AP59" s="38">
        <f t="shared" si="11"/>
        <v>1594</v>
      </c>
      <c r="AQ59" s="38"/>
      <c r="AR59" s="38">
        <f t="shared" si="12"/>
        <v>563</v>
      </c>
      <c r="AS59" s="38">
        <f t="shared" si="13"/>
        <v>125</v>
      </c>
      <c r="AT59" s="73">
        <f t="shared" si="14"/>
        <v>438</v>
      </c>
    </row>
    <row r="60" spans="1:46" x14ac:dyDescent="0.2">
      <c r="A60" s="43">
        <f t="shared" si="0"/>
        <v>2004</v>
      </c>
      <c r="B60" s="43">
        <f t="shared" si="19"/>
        <v>12</v>
      </c>
      <c r="C60" s="47">
        <f t="shared" si="2"/>
        <v>680</v>
      </c>
      <c r="D60" s="47">
        <f t="shared" si="3"/>
        <v>325</v>
      </c>
      <c r="E60" s="47">
        <f t="shared" si="4"/>
        <v>1152</v>
      </c>
      <c r="F60" s="47">
        <f t="shared" si="5"/>
        <v>1284</v>
      </c>
      <c r="G60" s="47">
        <f t="shared" si="6"/>
        <v>310</v>
      </c>
      <c r="H60" s="47">
        <f t="shared" si="7"/>
        <v>125</v>
      </c>
      <c r="J60" s="74">
        <f t="shared" si="29"/>
        <v>38322</v>
      </c>
      <c r="K60" s="58">
        <v>50</v>
      </c>
      <c r="L60" s="36">
        <v>141</v>
      </c>
      <c r="M60" s="36">
        <v>195</v>
      </c>
      <c r="N60" s="36">
        <v>325</v>
      </c>
      <c r="O60" s="36">
        <v>270</v>
      </c>
      <c r="P60" s="59">
        <v>58</v>
      </c>
      <c r="Q60" s="58">
        <v>72</v>
      </c>
      <c r="R60" s="36">
        <v>120</v>
      </c>
      <c r="S60" s="36">
        <v>48</v>
      </c>
      <c r="T60" s="36">
        <v>68</v>
      </c>
      <c r="U60" s="36">
        <v>9</v>
      </c>
      <c r="V60" s="36">
        <v>95</v>
      </c>
      <c r="W60" s="36">
        <v>35</v>
      </c>
      <c r="X60" s="36">
        <f t="shared" si="30"/>
        <v>447</v>
      </c>
      <c r="Y60" s="36">
        <v>45</v>
      </c>
      <c r="Z60" s="59">
        <f t="shared" si="18"/>
        <v>940</v>
      </c>
      <c r="AA60" s="36">
        <v>600</v>
      </c>
      <c r="AB60" s="36">
        <f t="shared" si="31"/>
        <v>617</v>
      </c>
      <c r="AC60" s="36">
        <f t="shared" si="32"/>
        <v>940</v>
      </c>
      <c r="AD60" s="36"/>
      <c r="AE60" s="36">
        <f t="shared" si="9"/>
        <v>2157</v>
      </c>
      <c r="AF60" s="36"/>
      <c r="AG60" s="33">
        <v>10</v>
      </c>
      <c r="AH60" s="33">
        <v>600</v>
      </c>
      <c r="AI60" s="33">
        <v>150</v>
      </c>
      <c r="AJ60" s="33">
        <v>500</v>
      </c>
      <c r="AK60" s="33">
        <v>120</v>
      </c>
      <c r="AL60" s="33">
        <v>54</v>
      </c>
      <c r="AM60" s="33"/>
      <c r="AN60" s="33">
        <f t="shared" si="33"/>
        <v>1284</v>
      </c>
      <c r="AO60" s="33">
        <v>310</v>
      </c>
      <c r="AP60" s="33">
        <f t="shared" si="11"/>
        <v>1594</v>
      </c>
      <c r="AQ60" s="33"/>
      <c r="AR60" s="33">
        <f t="shared" si="12"/>
        <v>563</v>
      </c>
      <c r="AS60" s="33">
        <f t="shared" si="13"/>
        <v>125</v>
      </c>
      <c r="AT60" s="75">
        <f t="shared" si="14"/>
        <v>438</v>
      </c>
    </row>
    <row r="61" spans="1:46" x14ac:dyDescent="0.2">
      <c r="A61" s="43">
        <f t="shared" si="0"/>
        <v>2005</v>
      </c>
      <c r="B61" s="43">
        <f t="shared" si="19"/>
        <v>1</v>
      </c>
      <c r="C61" s="47">
        <f t="shared" si="2"/>
        <v>680</v>
      </c>
      <c r="D61" s="47">
        <f t="shared" si="3"/>
        <v>325</v>
      </c>
      <c r="E61" s="47">
        <f t="shared" si="4"/>
        <v>1152</v>
      </c>
      <c r="F61" s="47">
        <f t="shared" si="5"/>
        <v>1284</v>
      </c>
      <c r="G61" s="47">
        <f t="shared" si="6"/>
        <v>310</v>
      </c>
      <c r="H61" s="47">
        <f t="shared" si="7"/>
        <v>125</v>
      </c>
      <c r="J61" s="74">
        <f t="shared" si="29"/>
        <v>38353</v>
      </c>
      <c r="K61" s="58">
        <v>50</v>
      </c>
      <c r="L61" s="36">
        <v>141</v>
      </c>
      <c r="M61" s="36">
        <v>195</v>
      </c>
      <c r="N61" s="36">
        <v>325</v>
      </c>
      <c r="O61" s="36">
        <v>270</v>
      </c>
      <c r="P61" s="59">
        <v>58</v>
      </c>
      <c r="Q61" s="58">
        <v>72</v>
      </c>
      <c r="R61" s="36">
        <v>120</v>
      </c>
      <c r="S61" s="36">
        <v>48</v>
      </c>
      <c r="T61" s="36">
        <v>68</v>
      </c>
      <c r="U61" s="36">
        <v>9</v>
      </c>
      <c r="V61" s="36">
        <v>95</v>
      </c>
      <c r="W61" s="36">
        <v>35</v>
      </c>
      <c r="X61" s="36">
        <f t="shared" si="30"/>
        <v>447</v>
      </c>
      <c r="Y61" s="36">
        <v>45</v>
      </c>
      <c r="Z61" s="59">
        <f t="shared" si="18"/>
        <v>940</v>
      </c>
      <c r="AA61" s="36">
        <v>600</v>
      </c>
      <c r="AB61" s="36">
        <f t="shared" si="31"/>
        <v>617</v>
      </c>
      <c r="AC61" s="36">
        <f t="shared" si="32"/>
        <v>940</v>
      </c>
      <c r="AD61" s="36"/>
      <c r="AE61" s="36">
        <f t="shared" si="9"/>
        <v>2157</v>
      </c>
      <c r="AF61" s="36"/>
      <c r="AG61" s="33">
        <v>10</v>
      </c>
      <c r="AH61" s="33">
        <v>600</v>
      </c>
      <c r="AI61" s="33">
        <v>150</v>
      </c>
      <c r="AJ61" s="33">
        <v>500</v>
      </c>
      <c r="AK61" s="33">
        <v>120</v>
      </c>
      <c r="AL61" s="33">
        <v>54</v>
      </c>
      <c r="AM61" s="33"/>
      <c r="AN61" s="33">
        <f t="shared" si="33"/>
        <v>1284</v>
      </c>
      <c r="AO61" s="33">
        <v>310</v>
      </c>
      <c r="AP61" s="33">
        <f t="shared" si="11"/>
        <v>1594</v>
      </c>
      <c r="AQ61" s="33"/>
      <c r="AR61" s="33">
        <f t="shared" si="12"/>
        <v>563</v>
      </c>
      <c r="AS61" s="33">
        <f t="shared" si="13"/>
        <v>125</v>
      </c>
      <c r="AT61" s="75">
        <f t="shared" si="14"/>
        <v>438</v>
      </c>
    </row>
    <row r="62" spans="1:46" x14ac:dyDescent="0.2">
      <c r="A62" s="43">
        <f t="shared" si="0"/>
        <v>2005</v>
      </c>
      <c r="B62" s="43">
        <f t="shared" si="19"/>
        <v>2</v>
      </c>
      <c r="C62" s="47">
        <f t="shared" si="2"/>
        <v>680</v>
      </c>
      <c r="D62" s="47">
        <f t="shared" si="3"/>
        <v>325</v>
      </c>
      <c r="E62" s="47">
        <f t="shared" si="4"/>
        <v>1152</v>
      </c>
      <c r="F62" s="47">
        <f t="shared" si="5"/>
        <v>1284</v>
      </c>
      <c r="G62" s="47">
        <f t="shared" si="6"/>
        <v>310</v>
      </c>
      <c r="H62" s="47">
        <f t="shared" si="7"/>
        <v>125</v>
      </c>
      <c r="J62" s="74">
        <f t="shared" si="29"/>
        <v>38384</v>
      </c>
      <c r="K62" s="58">
        <v>50</v>
      </c>
      <c r="L62" s="36">
        <v>141</v>
      </c>
      <c r="M62" s="36">
        <v>195</v>
      </c>
      <c r="N62" s="36">
        <v>325</v>
      </c>
      <c r="O62" s="36">
        <v>270</v>
      </c>
      <c r="P62" s="59">
        <v>58</v>
      </c>
      <c r="Q62" s="58">
        <v>72</v>
      </c>
      <c r="R62" s="36">
        <v>120</v>
      </c>
      <c r="S62" s="36">
        <v>48</v>
      </c>
      <c r="T62" s="36">
        <v>68</v>
      </c>
      <c r="U62" s="36">
        <v>9</v>
      </c>
      <c r="V62" s="36">
        <v>95</v>
      </c>
      <c r="W62" s="36">
        <v>35</v>
      </c>
      <c r="X62" s="36">
        <f t="shared" si="30"/>
        <v>447</v>
      </c>
      <c r="Y62" s="36">
        <v>45</v>
      </c>
      <c r="Z62" s="59">
        <f t="shared" si="18"/>
        <v>940</v>
      </c>
      <c r="AA62" s="36">
        <v>600</v>
      </c>
      <c r="AB62" s="36">
        <f t="shared" si="31"/>
        <v>617</v>
      </c>
      <c r="AC62" s="36">
        <f t="shared" si="32"/>
        <v>940</v>
      </c>
      <c r="AD62" s="36"/>
      <c r="AE62" s="36">
        <f t="shared" si="9"/>
        <v>2157</v>
      </c>
      <c r="AF62" s="36"/>
      <c r="AG62" s="33">
        <v>10</v>
      </c>
      <c r="AH62" s="33">
        <v>600</v>
      </c>
      <c r="AI62" s="33">
        <v>150</v>
      </c>
      <c r="AJ62" s="33">
        <v>500</v>
      </c>
      <c r="AK62" s="33">
        <v>120</v>
      </c>
      <c r="AL62" s="33">
        <v>54</v>
      </c>
      <c r="AM62" s="33"/>
      <c r="AN62" s="33">
        <f t="shared" si="33"/>
        <v>1284</v>
      </c>
      <c r="AO62" s="33">
        <v>310</v>
      </c>
      <c r="AP62" s="33">
        <f t="shared" si="11"/>
        <v>1594</v>
      </c>
      <c r="AQ62" s="33"/>
      <c r="AR62" s="33">
        <f t="shared" si="12"/>
        <v>563</v>
      </c>
      <c r="AS62" s="33">
        <f t="shared" si="13"/>
        <v>125</v>
      </c>
      <c r="AT62" s="75">
        <f t="shared" si="14"/>
        <v>438</v>
      </c>
    </row>
    <row r="63" spans="1:46" ht="13.5" thickBot="1" x14ac:dyDescent="0.25">
      <c r="A63" s="43">
        <f t="shared" si="0"/>
        <v>2005</v>
      </c>
      <c r="B63" s="43">
        <f t="shared" si="19"/>
        <v>3</v>
      </c>
      <c r="C63" s="47">
        <f t="shared" si="2"/>
        <v>680</v>
      </c>
      <c r="D63" s="47">
        <f t="shared" si="3"/>
        <v>325</v>
      </c>
      <c r="E63" s="47">
        <f t="shared" si="4"/>
        <v>1152</v>
      </c>
      <c r="F63" s="47">
        <f t="shared" si="5"/>
        <v>1284</v>
      </c>
      <c r="G63" s="47">
        <f t="shared" si="6"/>
        <v>310</v>
      </c>
      <c r="H63" s="47">
        <f t="shared" si="7"/>
        <v>125</v>
      </c>
      <c r="J63" s="76">
        <f t="shared" si="29"/>
        <v>38412</v>
      </c>
      <c r="K63" s="77">
        <v>50</v>
      </c>
      <c r="L63" s="78">
        <v>141</v>
      </c>
      <c r="M63" s="78">
        <v>195</v>
      </c>
      <c r="N63" s="78">
        <v>325</v>
      </c>
      <c r="O63" s="78">
        <v>270</v>
      </c>
      <c r="P63" s="79">
        <v>58</v>
      </c>
      <c r="Q63" s="77">
        <v>72</v>
      </c>
      <c r="R63" s="78">
        <v>120</v>
      </c>
      <c r="S63" s="78">
        <v>48</v>
      </c>
      <c r="T63" s="78">
        <v>68</v>
      </c>
      <c r="U63" s="78">
        <v>9</v>
      </c>
      <c r="V63" s="78">
        <v>95</v>
      </c>
      <c r="W63" s="78">
        <v>35</v>
      </c>
      <c r="X63" s="78">
        <f t="shared" si="30"/>
        <v>447</v>
      </c>
      <c r="Y63" s="78">
        <v>45</v>
      </c>
      <c r="Z63" s="79">
        <f t="shared" si="18"/>
        <v>940</v>
      </c>
      <c r="AA63" s="78">
        <v>600</v>
      </c>
      <c r="AB63" s="78">
        <f t="shared" si="31"/>
        <v>617</v>
      </c>
      <c r="AC63" s="78">
        <f t="shared" si="32"/>
        <v>940</v>
      </c>
      <c r="AD63" s="78"/>
      <c r="AE63" s="78">
        <f t="shared" si="9"/>
        <v>2157</v>
      </c>
      <c r="AF63" s="78"/>
      <c r="AG63" s="39">
        <v>10</v>
      </c>
      <c r="AH63" s="39">
        <v>600</v>
      </c>
      <c r="AI63" s="39">
        <v>150</v>
      </c>
      <c r="AJ63" s="39">
        <v>500</v>
      </c>
      <c r="AK63" s="39">
        <v>120</v>
      </c>
      <c r="AL63" s="39">
        <v>54</v>
      </c>
      <c r="AM63" s="39"/>
      <c r="AN63" s="39">
        <f t="shared" si="33"/>
        <v>1284</v>
      </c>
      <c r="AO63" s="39">
        <v>310</v>
      </c>
      <c r="AP63" s="39">
        <f t="shared" si="11"/>
        <v>1594</v>
      </c>
      <c r="AQ63" s="39"/>
      <c r="AR63" s="39">
        <f t="shared" si="12"/>
        <v>563</v>
      </c>
      <c r="AS63" s="39">
        <f t="shared" si="13"/>
        <v>125</v>
      </c>
      <c r="AT63" s="80">
        <f t="shared" si="14"/>
        <v>438</v>
      </c>
    </row>
    <row r="64" spans="1:46" x14ac:dyDescent="0.2">
      <c r="A64" s="43">
        <f t="shared" si="0"/>
        <v>2005</v>
      </c>
      <c r="B64" s="43">
        <f t="shared" si="19"/>
        <v>4</v>
      </c>
      <c r="C64" s="47">
        <f t="shared" si="2"/>
        <v>680</v>
      </c>
      <c r="D64" s="47">
        <f t="shared" si="3"/>
        <v>325</v>
      </c>
      <c r="E64" s="47">
        <f t="shared" si="4"/>
        <v>1152</v>
      </c>
      <c r="F64" s="47">
        <f t="shared" si="5"/>
        <v>1284</v>
      </c>
      <c r="G64" s="47">
        <f t="shared" si="6"/>
        <v>50</v>
      </c>
      <c r="H64" s="47">
        <f t="shared" si="7"/>
        <v>250</v>
      </c>
      <c r="J64" s="69">
        <f t="shared" si="29"/>
        <v>38443</v>
      </c>
      <c r="K64" s="70">
        <v>50</v>
      </c>
      <c r="L64" s="71">
        <v>141</v>
      </c>
      <c r="M64" s="71">
        <v>195</v>
      </c>
      <c r="N64" s="71">
        <v>325</v>
      </c>
      <c r="O64" s="71">
        <v>270</v>
      </c>
      <c r="P64" s="72">
        <v>58</v>
      </c>
      <c r="Q64" s="70">
        <v>72</v>
      </c>
      <c r="R64" s="71">
        <v>120</v>
      </c>
      <c r="S64" s="71">
        <v>48</v>
      </c>
      <c r="T64" s="71">
        <v>68</v>
      </c>
      <c r="U64" s="71">
        <v>9</v>
      </c>
      <c r="V64" s="71">
        <v>95</v>
      </c>
      <c r="W64" s="71">
        <v>35</v>
      </c>
      <c r="X64" s="71">
        <f t="shared" si="30"/>
        <v>447</v>
      </c>
      <c r="Y64" s="71">
        <v>45</v>
      </c>
      <c r="Z64" s="72">
        <f t="shared" si="18"/>
        <v>940</v>
      </c>
      <c r="AA64" s="71">
        <v>600</v>
      </c>
      <c r="AB64" s="71">
        <f t="shared" si="31"/>
        <v>617</v>
      </c>
      <c r="AC64" s="71">
        <f t="shared" si="32"/>
        <v>940</v>
      </c>
      <c r="AD64" s="71"/>
      <c r="AE64" s="71">
        <f t="shared" si="9"/>
        <v>2157</v>
      </c>
      <c r="AF64" s="71"/>
      <c r="AG64" s="38">
        <v>10</v>
      </c>
      <c r="AH64" s="38">
        <v>600</v>
      </c>
      <c r="AI64" s="38">
        <v>150</v>
      </c>
      <c r="AJ64" s="38">
        <v>500</v>
      </c>
      <c r="AK64" s="38">
        <v>120</v>
      </c>
      <c r="AL64" s="38">
        <v>54</v>
      </c>
      <c r="AM64" s="38"/>
      <c r="AN64" s="38">
        <f t="shared" si="33"/>
        <v>1284</v>
      </c>
      <c r="AO64" s="38">
        <v>50</v>
      </c>
      <c r="AP64" s="38">
        <f t="shared" si="11"/>
        <v>1334</v>
      </c>
      <c r="AQ64" s="38"/>
      <c r="AR64" s="38">
        <f t="shared" si="12"/>
        <v>823</v>
      </c>
      <c r="AS64" s="38">
        <f t="shared" si="13"/>
        <v>250</v>
      </c>
      <c r="AT64" s="73">
        <f t="shared" si="14"/>
        <v>573</v>
      </c>
    </row>
    <row r="65" spans="1:46" x14ac:dyDescent="0.2">
      <c r="A65" s="43">
        <f t="shared" si="0"/>
        <v>2005</v>
      </c>
      <c r="B65" s="43">
        <f t="shared" si="19"/>
        <v>5</v>
      </c>
      <c r="C65" s="47">
        <f t="shared" si="2"/>
        <v>680</v>
      </c>
      <c r="D65" s="47">
        <f t="shared" si="3"/>
        <v>325</v>
      </c>
      <c r="E65" s="47">
        <f t="shared" si="4"/>
        <v>1152</v>
      </c>
      <c r="F65" s="47">
        <f t="shared" si="5"/>
        <v>1284</v>
      </c>
      <c r="G65" s="47">
        <f t="shared" si="6"/>
        <v>50</v>
      </c>
      <c r="H65" s="47">
        <f t="shared" si="7"/>
        <v>250</v>
      </c>
      <c r="J65" s="74">
        <f t="shared" si="29"/>
        <v>38473</v>
      </c>
      <c r="K65" s="58">
        <v>50</v>
      </c>
      <c r="L65" s="36">
        <v>141</v>
      </c>
      <c r="M65" s="36">
        <v>195</v>
      </c>
      <c r="N65" s="36">
        <v>325</v>
      </c>
      <c r="O65" s="36">
        <v>270</v>
      </c>
      <c r="P65" s="59">
        <v>58</v>
      </c>
      <c r="Q65" s="58">
        <v>72</v>
      </c>
      <c r="R65" s="36">
        <v>120</v>
      </c>
      <c r="S65" s="36">
        <v>48</v>
      </c>
      <c r="T65" s="36">
        <v>68</v>
      </c>
      <c r="U65" s="36">
        <v>9</v>
      </c>
      <c r="V65" s="36">
        <v>95</v>
      </c>
      <c r="W65" s="36">
        <v>35</v>
      </c>
      <c r="X65" s="36">
        <f t="shared" si="30"/>
        <v>447</v>
      </c>
      <c r="Y65" s="36">
        <v>45</v>
      </c>
      <c r="Z65" s="59">
        <f t="shared" si="18"/>
        <v>940</v>
      </c>
      <c r="AA65" s="36">
        <v>600</v>
      </c>
      <c r="AB65" s="36">
        <f t="shared" si="31"/>
        <v>617</v>
      </c>
      <c r="AC65" s="36">
        <f t="shared" si="32"/>
        <v>940</v>
      </c>
      <c r="AD65" s="36"/>
      <c r="AE65" s="36">
        <f t="shared" si="9"/>
        <v>2157</v>
      </c>
      <c r="AF65" s="36"/>
      <c r="AG65" s="33">
        <v>10</v>
      </c>
      <c r="AH65" s="33">
        <v>600</v>
      </c>
      <c r="AI65" s="33">
        <v>150</v>
      </c>
      <c r="AJ65" s="33">
        <v>500</v>
      </c>
      <c r="AK65" s="33">
        <v>120</v>
      </c>
      <c r="AL65" s="33">
        <v>54</v>
      </c>
      <c r="AM65" s="33"/>
      <c r="AN65" s="33">
        <f t="shared" si="33"/>
        <v>1284</v>
      </c>
      <c r="AO65" s="33">
        <v>50</v>
      </c>
      <c r="AP65" s="33">
        <f t="shared" si="11"/>
        <v>1334</v>
      </c>
      <c r="AQ65" s="33"/>
      <c r="AR65" s="33">
        <f t="shared" si="12"/>
        <v>823</v>
      </c>
      <c r="AS65" s="33">
        <f t="shared" si="13"/>
        <v>250</v>
      </c>
      <c r="AT65" s="75">
        <f t="shared" si="14"/>
        <v>573</v>
      </c>
    </row>
    <row r="66" spans="1:46" x14ac:dyDescent="0.2">
      <c r="A66" s="43">
        <f t="shared" si="0"/>
        <v>2005</v>
      </c>
      <c r="B66" s="43">
        <f t="shared" si="19"/>
        <v>6</v>
      </c>
      <c r="C66" s="47">
        <f t="shared" si="2"/>
        <v>680</v>
      </c>
      <c r="D66" s="47">
        <f t="shared" si="3"/>
        <v>325</v>
      </c>
      <c r="E66" s="47">
        <f t="shared" si="4"/>
        <v>1152</v>
      </c>
      <c r="F66" s="47">
        <f t="shared" si="5"/>
        <v>1284</v>
      </c>
      <c r="G66" s="47">
        <f t="shared" si="6"/>
        <v>50</v>
      </c>
      <c r="H66" s="47">
        <f t="shared" si="7"/>
        <v>250</v>
      </c>
      <c r="J66" s="74">
        <f t="shared" si="29"/>
        <v>38504</v>
      </c>
      <c r="K66" s="58">
        <v>50</v>
      </c>
      <c r="L66" s="36">
        <v>141</v>
      </c>
      <c r="M66" s="36">
        <v>195</v>
      </c>
      <c r="N66" s="36">
        <v>325</v>
      </c>
      <c r="O66" s="36">
        <v>270</v>
      </c>
      <c r="P66" s="59">
        <v>58</v>
      </c>
      <c r="Q66" s="58">
        <v>72</v>
      </c>
      <c r="R66" s="36">
        <v>120</v>
      </c>
      <c r="S66" s="36">
        <v>48</v>
      </c>
      <c r="T66" s="36">
        <v>68</v>
      </c>
      <c r="U66" s="36">
        <v>9</v>
      </c>
      <c r="V66" s="36">
        <v>95</v>
      </c>
      <c r="W66" s="36">
        <v>35</v>
      </c>
      <c r="X66" s="36">
        <f t="shared" si="30"/>
        <v>447</v>
      </c>
      <c r="Y66" s="36">
        <v>45</v>
      </c>
      <c r="Z66" s="59">
        <f t="shared" si="18"/>
        <v>940</v>
      </c>
      <c r="AA66" s="36">
        <v>600</v>
      </c>
      <c r="AB66" s="36">
        <f t="shared" si="31"/>
        <v>617</v>
      </c>
      <c r="AC66" s="36">
        <f t="shared" si="32"/>
        <v>940</v>
      </c>
      <c r="AD66" s="36"/>
      <c r="AE66" s="36">
        <f t="shared" si="9"/>
        <v>2157</v>
      </c>
      <c r="AF66" s="36"/>
      <c r="AG66" s="33">
        <v>10</v>
      </c>
      <c r="AH66" s="33">
        <v>600</v>
      </c>
      <c r="AI66" s="33">
        <v>150</v>
      </c>
      <c r="AJ66" s="33">
        <v>500</v>
      </c>
      <c r="AK66" s="33">
        <v>120</v>
      </c>
      <c r="AL66" s="33">
        <v>54</v>
      </c>
      <c r="AM66" s="33"/>
      <c r="AN66" s="33">
        <f t="shared" si="33"/>
        <v>1284</v>
      </c>
      <c r="AO66" s="33">
        <v>50</v>
      </c>
      <c r="AP66" s="33">
        <f t="shared" si="11"/>
        <v>1334</v>
      </c>
      <c r="AQ66" s="33"/>
      <c r="AR66" s="33">
        <f t="shared" si="12"/>
        <v>823</v>
      </c>
      <c r="AS66" s="33">
        <f t="shared" si="13"/>
        <v>250</v>
      </c>
      <c r="AT66" s="75">
        <f t="shared" si="14"/>
        <v>573</v>
      </c>
    </row>
    <row r="67" spans="1:46" x14ac:dyDescent="0.2">
      <c r="A67" s="43">
        <f t="shared" si="0"/>
        <v>2005</v>
      </c>
      <c r="B67" s="43">
        <f t="shared" si="19"/>
        <v>7</v>
      </c>
      <c r="C67" s="47">
        <f t="shared" si="2"/>
        <v>680</v>
      </c>
      <c r="D67" s="47">
        <f t="shared" si="3"/>
        <v>325</v>
      </c>
      <c r="E67" s="47">
        <f t="shared" si="4"/>
        <v>1152</v>
      </c>
      <c r="F67" s="47">
        <f t="shared" si="5"/>
        <v>1284</v>
      </c>
      <c r="G67" s="47">
        <f t="shared" si="6"/>
        <v>50</v>
      </c>
      <c r="H67" s="47">
        <f t="shared" si="7"/>
        <v>250</v>
      </c>
      <c r="J67" s="74">
        <f t="shared" si="29"/>
        <v>38534</v>
      </c>
      <c r="K67" s="58">
        <v>50</v>
      </c>
      <c r="L67" s="36">
        <v>141</v>
      </c>
      <c r="M67" s="36">
        <v>195</v>
      </c>
      <c r="N67" s="36">
        <v>325</v>
      </c>
      <c r="O67" s="36">
        <v>270</v>
      </c>
      <c r="P67" s="59">
        <v>58</v>
      </c>
      <c r="Q67" s="58">
        <v>72</v>
      </c>
      <c r="R67" s="36">
        <v>120</v>
      </c>
      <c r="S67" s="36">
        <v>48</v>
      </c>
      <c r="T67" s="36">
        <v>68</v>
      </c>
      <c r="U67" s="36">
        <v>9</v>
      </c>
      <c r="V67" s="36">
        <v>95</v>
      </c>
      <c r="W67" s="36">
        <v>35</v>
      </c>
      <c r="X67" s="36">
        <f t="shared" si="30"/>
        <v>447</v>
      </c>
      <c r="Y67" s="36">
        <v>45</v>
      </c>
      <c r="Z67" s="59">
        <f t="shared" si="18"/>
        <v>940</v>
      </c>
      <c r="AA67" s="36">
        <v>600</v>
      </c>
      <c r="AB67" s="36">
        <f t="shared" si="31"/>
        <v>617</v>
      </c>
      <c r="AC67" s="36">
        <f t="shared" si="32"/>
        <v>940</v>
      </c>
      <c r="AD67" s="36"/>
      <c r="AE67" s="36">
        <f t="shared" si="9"/>
        <v>2157</v>
      </c>
      <c r="AF67" s="36"/>
      <c r="AG67" s="33">
        <v>10</v>
      </c>
      <c r="AH67" s="33">
        <v>600</v>
      </c>
      <c r="AI67" s="33">
        <v>150</v>
      </c>
      <c r="AJ67" s="33">
        <v>500</v>
      </c>
      <c r="AK67" s="33">
        <v>120</v>
      </c>
      <c r="AL67" s="33">
        <v>54</v>
      </c>
      <c r="AM67" s="33"/>
      <c r="AN67" s="33">
        <f t="shared" si="33"/>
        <v>1284</v>
      </c>
      <c r="AO67" s="33">
        <v>50</v>
      </c>
      <c r="AP67" s="33">
        <f t="shared" si="11"/>
        <v>1334</v>
      </c>
      <c r="AQ67" s="33"/>
      <c r="AR67" s="33">
        <f t="shared" si="12"/>
        <v>823</v>
      </c>
      <c r="AS67" s="33">
        <f t="shared" si="13"/>
        <v>250</v>
      </c>
      <c r="AT67" s="75">
        <f t="shared" si="14"/>
        <v>573</v>
      </c>
    </row>
    <row r="68" spans="1:46" x14ac:dyDescent="0.2">
      <c r="A68" s="43">
        <f t="shared" si="0"/>
        <v>2005</v>
      </c>
      <c r="B68" s="43">
        <f t="shared" si="19"/>
        <v>8</v>
      </c>
      <c r="C68" s="47">
        <f t="shared" si="2"/>
        <v>680</v>
      </c>
      <c r="D68" s="47">
        <f t="shared" si="3"/>
        <v>325</v>
      </c>
      <c r="E68" s="47">
        <f t="shared" si="4"/>
        <v>1152</v>
      </c>
      <c r="F68" s="47">
        <f t="shared" si="5"/>
        <v>1284</v>
      </c>
      <c r="G68" s="47">
        <f t="shared" si="6"/>
        <v>50</v>
      </c>
      <c r="H68" s="47">
        <f t="shared" si="7"/>
        <v>250</v>
      </c>
      <c r="J68" s="74">
        <f t="shared" si="29"/>
        <v>38565</v>
      </c>
      <c r="K68" s="58">
        <v>50</v>
      </c>
      <c r="L68" s="36">
        <v>141</v>
      </c>
      <c r="M68" s="36">
        <v>195</v>
      </c>
      <c r="N68" s="36">
        <v>325</v>
      </c>
      <c r="O68" s="36">
        <v>270</v>
      </c>
      <c r="P68" s="59">
        <v>58</v>
      </c>
      <c r="Q68" s="58">
        <v>72</v>
      </c>
      <c r="R68" s="36">
        <v>120</v>
      </c>
      <c r="S68" s="36">
        <v>48</v>
      </c>
      <c r="T68" s="36">
        <v>68</v>
      </c>
      <c r="U68" s="36">
        <v>9</v>
      </c>
      <c r="V68" s="36">
        <v>95</v>
      </c>
      <c r="W68" s="36">
        <v>35</v>
      </c>
      <c r="X68" s="36">
        <f t="shared" si="30"/>
        <v>447</v>
      </c>
      <c r="Y68" s="36">
        <v>45</v>
      </c>
      <c r="Z68" s="59">
        <f t="shared" si="18"/>
        <v>940</v>
      </c>
      <c r="AA68" s="36">
        <v>600</v>
      </c>
      <c r="AB68" s="36">
        <f t="shared" si="31"/>
        <v>617</v>
      </c>
      <c r="AC68" s="36">
        <f t="shared" si="32"/>
        <v>940</v>
      </c>
      <c r="AD68" s="36"/>
      <c r="AE68" s="36">
        <f t="shared" si="9"/>
        <v>2157</v>
      </c>
      <c r="AF68" s="36"/>
      <c r="AG68" s="33">
        <v>10</v>
      </c>
      <c r="AH68" s="33">
        <v>600</v>
      </c>
      <c r="AI68" s="33">
        <v>150</v>
      </c>
      <c r="AJ68" s="33">
        <v>500</v>
      </c>
      <c r="AK68" s="33">
        <v>120</v>
      </c>
      <c r="AL68" s="33">
        <v>54</v>
      </c>
      <c r="AM68" s="33"/>
      <c r="AN68" s="33">
        <f t="shared" si="33"/>
        <v>1284</v>
      </c>
      <c r="AO68" s="33">
        <v>50</v>
      </c>
      <c r="AP68" s="33">
        <f t="shared" si="11"/>
        <v>1334</v>
      </c>
      <c r="AQ68" s="33"/>
      <c r="AR68" s="33">
        <f t="shared" si="12"/>
        <v>823</v>
      </c>
      <c r="AS68" s="33">
        <f t="shared" si="13"/>
        <v>250</v>
      </c>
      <c r="AT68" s="75">
        <f t="shared" si="14"/>
        <v>573</v>
      </c>
    </row>
    <row r="69" spans="1:46" x14ac:dyDescent="0.2">
      <c r="A69" s="43">
        <f t="shared" si="0"/>
        <v>2005</v>
      </c>
      <c r="B69" s="43">
        <f t="shared" si="19"/>
        <v>9</v>
      </c>
      <c r="C69" s="47">
        <f t="shared" si="2"/>
        <v>680</v>
      </c>
      <c r="D69" s="47">
        <f t="shared" si="3"/>
        <v>325</v>
      </c>
      <c r="E69" s="47">
        <f t="shared" si="4"/>
        <v>1152</v>
      </c>
      <c r="F69" s="47">
        <f t="shared" si="5"/>
        <v>1284</v>
      </c>
      <c r="G69" s="47">
        <f t="shared" si="6"/>
        <v>50</v>
      </c>
      <c r="H69" s="47">
        <f t="shared" si="7"/>
        <v>250</v>
      </c>
      <c r="J69" s="74">
        <f t="shared" si="29"/>
        <v>38596</v>
      </c>
      <c r="K69" s="58">
        <v>50</v>
      </c>
      <c r="L69" s="36">
        <v>141</v>
      </c>
      <c r="M69" s="36">
        <v>195</v>
      </c>
      <c r="N69" s="36">
        <v>325</v>
      </c>
      <c r="O69" s="36">
        <v>270</v>
      </c>
      <c r="P69" s="59">
        <v>58</v>
      </c>
      <c r="Q69" s="58">
        <v>72</v>
      </c>
      <c r="R69" s="36">
        <v>120</v>
      </c>
      <c r="S69" s="36">
        <v>48</v>
      </c>
      <c r="T69" s="36">
        <v>68</v>
      </c>
      <c r="U69" s="36">
        <v>9</v>
      </c>
      <c r="V69" s="36">
        <v>95</v>
      </c>
      <c r="W69" s="36">
        <v>35</v>
      </c>
      <c r="X69" s="36">
        <f t="shared" si="30"/>
        <v>447</v>
      </c>
      <c r="Y69" s="36">
        <v>45</v>
      </c>
      <c r="Z69" s="59">
        <f t="shared" si="18"/>
        <v>940</v>
      </c>
      <c r="AA69" s="36">
        <v>600</v>
      </c>
      <c r="AB69" s="36">
        <f t="shared" si="31"/>
        <v>617</v>
      </c>
      <c r="AC69" s="36">
        <f t="shared" si="32"/>
        <v>940</v>
      </c>
      <c r="AD69" s="36"/>
      <c r="AE69" s="36">
        <f t="shared" si="9"/>
        <v>2157</v>
      </c>
      <c r="AF69" s="36"/>
      <c r="AG69" s="33">
        <v>10</v>
      </c>
      <c r="AH69" s="33">
        <v>600</v>
      </c>
      <c r="AI69" s="33">
        <v>150</v>
      </c>
      <c r="AJ69" s="33">
        <v>500</v>
      </c>
      <c r="AK69" s="33">
        <v>120</v>
      </c>
      <c r="AL69" s="33">
        <v>54</v>
      </c>
      <c r="AM69" s="33"/>
      <c r="AN69" s="33">
        <f t="shared" si="33"/>
        <v>1284</v>
      </c>
      <c r="AO69" s="33">
        <v>50</v>
      </c>
      <c r="AP69" s="33">
        <f t="shared" si="11"/>
        <v>1334</v>
      </c>
      <c r="AQ69" s="33"/>
      <c r="AR69" s="33">
        <f t="shared" si="12"/>
        <v>823</v>
      </c>
      <c r="AS69" s="33">
        <f t="shared" si="13"/>
        <v>250</v>
      </c>
      <c r="AT69" s="75">
        <f t="shared" si="14"/>
        <v>573</v>
      </c>
    </row>
    <row r="70" spans="1:46" ht="13.5" thickBot="1" x14ac:dyDescent="0.25">
      <c r="A70" s="43">
        <f t="shared" si="0"/>
        <v>2005</v>
      </c>
      <c r="B70" s="43">
        <f t="shared" si="19"/>
        <v>10</v>
      </c>
      <c r="C70" s="47">
        <f t="shared" si="2"/>
        <v>680</v>
      </c>
      <c r="D70" s="47">
        <f t="shared" si="3"/>
        <v>325</v>
      </c>
      <c r="E70" s="47">
        <f t="shared" si="4"/>
        <v>1152</v>
      </c>
      <c r="F70" s="47">
        <f t="shared" si="5"/>
        <v>1284</v>
      </c>
      <c r="G70" s="47">
        <f t="shared" si="6"/>
        <v>50</v>
      </c>
      <c r="H70" s="47">
        <f t="shared" si="7"/>
        <v>250</v>
      </c>
      <c r="J70" s="76">
        <f t="shared" si="29"/>
        <v>38626</v>
      </c>
      <c r="K70" s="77">
        <v>50</v>
      </c>
      <c r="L70" s="78">
        <v>141</v>
      </c>
      <c r="M70" s="78">
        <v>195</v>
      </c>
      <c r="N70" s="78">
        <v>325</v>
      </c>
      <c r="O70" s="78">
        <v>270</v>
      </c>
      <c r="P70" s="79">
        <v>58</v>
      </c>
      <c r="Q70" s="77">
        <v>72</v>
      </c>
      <c r="R70" s="78">
        <v>120</v>
      </c>
      <c r="S70" s="78">
        <v>48</v>
      </c>
      <c r="T70" s="78">
        <v>68</v>
      </c>
      <c r="U70" s="78">
        <v>9</v>
      </c>
      <c r="V70" s="78">
        <v>95</v>
      </c>
      <c r="W70" s="78">
        <v>35</v>
      </c>
      <c r="X70" s="78">
        <f t="shared" si="30"/>
        <v>447</v>
      </c>
      <c r="Y70" s="78">
        <v>45</v>
      </c>
      <c r="Z70" s="79">
        <f t="shared" si="18"/>
        <v>940</v>
      </c>
      <c r="AA70" s="78">
        <v>600</v>
      </c>
      <c r="AB70" s="78">
        <f t="shared" si="31"/>
        <v>617</v>
      </c>
      <c r="AC70" s="78">
        <f t="shared" si="32"/>
        <v>940</v>
      </c>
      <c r="AD70" s="78"/>
      <c r="AE70" s="78">
        <f t="shared" si="9"/>
        <v>2157</v>
      </c>
      <c r="AF70" s="78"/>
      <c r="AG70" s="39">
        <v>10</v>
      </c>
      <c r="AH70" s="39">
        <v>600</v>
      </c>
      <c r="AI70" s="39">
        <v>150</v>
      </c>
      <c r="AJ70" s="39">
        <v>500</v>
      </c>
      <c r="AK70" s="39">
        <v>120</v>
      </c>
      <c r="AL70" s="39">
        <v>54</v>
      </c>
      <c r="AM70" s="39"/>
      <c r="AN70" s="39">
        <f t="shared" si="33"/>
        <v>1284</v>
      </c>
      <c r="AO70" s="39">
        <v>50</v>
      </c>
      <c r="AP70" s="39">
        <f t="shared" si="11"/>
        <v>1334</v>
      </c>
      <c r="AQ70" s="39"/>
      <c r="AR70" s="39">
        <f t="shared" si="12"/>
        <v>823</v>
      </c>
      <c r="AS70" s="39">
        <f t="shared" si="13"/>
        <v>250</v>
      </c>
      <c r="AT70" s="80">
        <f t="shared" si="14"/>
        <v>573</v>
      </c>
    </row>
    <row r="71" spans="1:46" x14ac:dyDescent="0.2">
      <c r="A71" s="43">
        <f t="shared" ref="A71:A76" si="34">YEAR(J71)</f>
        <v>2005</v>
      </c>
      <c r="B71" s="43">
        <f t="shared" si="19"/>
        <v>11</v>
      </c>
      <c r="C71" s="47">
        <f t="shared" ref="C71:C76" si="35">Z71-$Z$2</f>
        <v>680</v>
      </c>
      <c r="D71" s="47">
        <f t="shared" ref="D71:D76" si="36">(N71+O71)-$O$5</f>
        <v>325</v>
      </c>
      <c r="E71" s="47">
        <f t="shared" ref="E71:E76" si="37">AE71-D71-C71</f>
        <v>1152</v>
      </c>
      <c r="F71" s="47">
        <f t="shared" ref="F71:F76" si="38">AN71</f>
        <v>1284</v>
      </c>
      <c r="G71" s="47">
        <f t="shared" ref="G71:G76" si="39">AO71</f>
        <v>310</v>
      </c>
      <c r="H71" s="47">
        <f t="shared" ref="H71:H76" si="40">AS71</f>
        <v>125</v>
      </c>
      <c r="J71" s="69">
        <f t="shared" si="29"/>
        <v>38657</v>
      </c>
      <c r="K71" s="70">
        <v>50</v>
      </c>
      <c r="L71" s="71">
        <v>141</v>
      </c>
      <c r="M71" s="71">
        <v>195</v>
      </c>
      <c r="N71" s="71">
        <v>325</v>
      </c>
      <c r="O71" s="71">
        <v>270</v>
      </c>
      <c r="P71" s="72">
        <v>58</v>
      </c>
      <c r="Q71" s="70">
        <v>72</v>
      </c>
      <c r="R71" s="71">
        <v>120</v>
      </c>
      <c r="S71" s="71">
        <v>48</v>
      </c>
      <c r="T71" s="71">
        <v>68</v>
      </c>
      <c r="U71" s="71">
        <v>9</v>
      </c>
      <c r="V71" s="71">
        <v>95</v>
      </c>
      <c r="W71" s="71">
        <v>35</v>
      </c>
      <c r="X71" s="71">
        <f t="shared" si="30"/>
        <v>447</v>
      </c>
      <c r="Y71" s="71">
        <v>45</v>
      </c>
      <c r="Z71" s="72">
        <f t="shared" si="18"/>
        <v>940</v>
      </c>
      <c r="AA71" s="71">
        <v>600</v>
      </c>
      <c r="AB71" s="71">
        <f t="shared" si="31"/>
        <v>617</v>
      </c>
      <c r="AC71" s="71">
        <f t="shared" si="32"/>
        <v>940</v>
      </c>
      <c r="AD71" s="71"/>
      <c r="AE71" s="71">
        <f t="shared" ref="AE71:AE76" si="41">+AC71+AA71+AB71+AD71</f>
        <v>2157</v>
      </c>
      <c r="AF71" s="71"/>
      <c r="AG71" s="38">
        <v>10</v>
      </c>
      <c r="AH71" s="38">
        <v>600</v>
      </c>
      <c r="AI71" s="38">
        <v>150</v>
      </c>
      <c r="AJ71" s="38">
        <v>500</v>
      </c>
      <c r="AK71" s="38">
        <v>120</v>
      </c>
      <c r="AL71" s="38">
        <v>54</v>
      </c>
      <c r="AM71" s="38"/>
      <c r="AN71" s="38">
        <f t="shared" si="33"/>
        <v>1284</v>
      </c>
      <c r="AO71" s="38">
        <v>310</v>
      </c>
      <c r="AP71" s="38">
        <f t="shared" ref="AP71:AP76" si="42">AN71+AO71</f>
        <v>1594</v>
      </c>
      <c r="AQ71" s="38"/>
      <c r="AR71" s="38">
        <f t="shared" ref="AR71:AR76" si="43">AE71-AP71</f>
        <v>563</v>
      </c>
      <c r="AS71" s="38">
        <f t="shared" ref="AS71:AS76" si="44">IF(OR(B71=11,B71=12,B71=1,B71=2,B71=3),MIN($AS$4,AE71-AP71),MIN($AS$5,AE71-AP71))</f>
        <v>125</v>
      </c>
      <c r="AT71" s="73">
        <f t="shared" ref="AT71:AT76" si="45">AE71-AP71-AS71</f>
        <v>438</v>
      </c>
    </row>
    <row r="72" spans="1:46" x14ac:dyDescent="0.2">
      <c r="A72" s="43">
        <f t="shared" si="34"/>
        <v>2005</v>
      </c>
      <c r="B72" s="43">
        <f t="shared" si="19"/>
        <v>12</v>
      </c>
      <c r="C72" s="47">
        <f t="shared" si="35"/>
        <v>680</v>
      </c>
      <c r="D72" s="47">
        <f t="shared" si="36"/>
        <v>325</v>
      </c>
      <c r="E72" s="47">
        <f t="shared" si="37"/>
        <v>1152</v>
      </c>
      <c r="F72" s="47">
        <f t="shared" si="38"/>
        <v>1284</v>
      </c>
      <c r="G72" s="47">
        <f t="shared" si="39"/>
        <v>310</v>
      </c>
      <c r="H72" s="47">
        <f t="shared" si="40"/>
        <v>125</v>
      </c>
      <c r="J72" s="74">
        <f>DATE(YEAR(J71),MONTH(J71)+1,DAY(J71))</f>
        <v>38687</v>
      </c>
      <c r="K72" s="58">
        <v>50</v>
      </c>
      <c r="L72" s="36">
        <v>141</v>
      </c>
      <c r="M72" s="36">
        <v>195</v>
      </c>
      <c r="N72" s="36">
        <v>325</v>
      </c>
      <c r="O72" s="36">
        <v>270</v>
      </c>
      <c r="P72" s="59">
        <v>58</v>
      </c>
      <c r="Q72" s="58">
        <v>72</v>
      </c>
      <c r="R72" s="36">
        <v>120</v>
      </c>
      <c r="S72" s="36">
        <v>48</v>
      </c>
      <c r="T72" s="36">
        <v>68</v>
      </c>
      <c r="U72" s="36">
        <v>9</v>
      </c>
      <c r="V72" s="36">
        <v>95</v>
      </c>
      <c r="W72" s="36">
        <v>35</v>
      </c>
      <c r="X72" s="36">
        <f>SUM(Q72:W72)</f>
        <v>447</v>
      </c>
      <c r="Y72" s="36">
        <v>45</v>
      </c>
      <c r="Z72" s="59">
        <f t="shared" si="18"/>
        <v>940</v>
      </c>
      <c r="AA72" s="36">
        <v>600</v>
      </c>
      <c r="AB72" s="36">
        <f>SUM(X72:Y72)+125</f>
        <v>617</v>
      </c>
      <c r="AC72" s="36">
        <f>+Z72</f>
        <v>940</v>
      </c>
      <c r="AD72" s="36"/>
      <c r="AE72" s="36">
        <f t="shared" si="41"/>
        <v>2157</v>
      </c>
      <c r="AF72" s="36"/>
      <c r="AG72" s="33">
        <v>10</v>
      </c>
      <c r="AH72" s="33">
        <v>600</v>
      </c>
      <c r="AI72" s="33">
        <v>150</v>
      </c>
      <c r="AJ72" s="33">
        <v>500</v>
      </c>
      <c r="AK72" s="33">
        <v>120</v>
      </c>
      <c r="AL72" s="33">
        <v>54</v>
      </c>
      <c r="AM72" s="33"/>
      <c r="AN72" s="33">
        <f>AG72+AH72+AJ72+AK72+AL72</f>
        <v>1284</v>
      </c>
      <c r="AO72" s="33">
        <v>310</v>
      </c>
      <c r="AP72" s="33">
        <f t="shared" si="42"/>
        <v>1594</v>
      </c>
      <c r="AQ72" s="33"/>
      <c r="AR72" s="33">
        <f t="shared" si="43"/>
        <v>563</v>
      </c>
      <c r="AS72" s="33">
        <f t="shared" si="44"/>
        <v>125</v>
      </c>
      <c r="AT72" s="75">
        <f t="shared" si="45"/>
        <v>438</v>
      </c>
    </row>
    <row r="73" spans="1:46" x14ac:dyDescent="0.2">
      <c r="A73" s="43">
        <f t="shared" si="34"/>
        <v>2006</v>
      </c>
      <c r="B73" s="43">
        <f t="shared" si="19"/>
        <v>1</v>
      </c>
      <c r="C73" s="47">
        <f t="shared" si="35"/>
        <v>680</v>
      </c>
      <c r="D73" s="47">
        <f t="shared" si="36"/>
        <v>325</v>
      </c>
      <c r="E73" s="47">
        <f t="shared" si="37"/>
        <v>1152</v>
      </c>
      <c r="F73" s="47">
        <f t="shared" si="38"/>
        <v>1284</v>
      </c>
      <c r="G73" s="47">
        <f t="shared" si="39"/>
        <v>310</v>
      </c>
      <c r="H73" s="47">
        <f t="shared" si="40"/>
        <v>125</v>
      </c>
      <c r="J73" s="74">
        <f>DATE(YEAR(J72),MONTH(J72)+1,DAY(J72))</f>
        <v>38718</v>
      </c>
      <c r="K73" s="58">
        <v>50</v>
      </c>
      <c r="L73" s="36">
        <v>141</v>
      </c>
      <c r="M73" s="36">
        <v>195</v>
      </c>
      <c r="N73" s="36">
        <v>325</v>
      </c>
      <c r="O73" s="36">
        <v>270</v>
      </c>
      <c r="P73" s="59">
        <v>58</v>
      </c>
      <c r="Q73" s="58">
        <v>72</v>
      </c>
      <c r="R73" s="36">
        <v>120</v>
      </c>
      <c r="S73" s="36">
        <v>48</v>
      </c>
      <c r="T73" s="36">
        <v>68</v>
      </c>
      <c r="U73" s="36">
        <v>9</v>
      </c>
      <c r="V73" s="36">
        <v>95</v>
      </c>
      <c r="W73" s="36">
        <v>35</v>
      </c>
      <c r="X73" s="36">
        <f>SUM(Q73:W73)</f>
        <v>447</v>
      </c>
      <c r="Y73" s="36">
        <v>45</v>
      </c>
      <c r="Z73" s="59">
        <f t="shared" si="18"/>
        <v>940</v>
      </c>
      <c r="AA73" s="36">
        <v>600</v>
      </c>
      <c r="AB73" s="36">
        <f>SUM(X73:Y73)+125</f>
        <v>617</v>
      </c>
      <c r="AC73" s="36">
        <f>+Z73</f>
        <v>940</v>
      </c>
      <c r="AD73" s="36"/>
      <c r="AE73" s="36">
        <f t="shared" si="41"/>
        <v>2157</v>
      </c>
      <c r="AF73" s="36"/>
      <c r="AG73" s="33">
        <v>10</v>
      </c>
      <c r="AH73" s="33">
        <v>600</v>
      </c>
      <c r="AI73" s="33">
        <v>150</v>
      </c>
      <c r="AJ73" s="33">
        <v>500</v>
      </c>
      <c r="AK73" s="33">
        <v>120</v>
      </c>
      <c r="AL73" s="33">
        <v>54</v>
      </c>
      <c r="AM73" s="33"/>
      <c r="AN73" s="33">
        <f>AG73+AH73+AJ73+AK73+AL73</f>
        <v>1284</v>
      </c>
      <c r="AO73" s="33">
        <v>310</v>
      </c>
      <c r="AP73" s="33">
        <f t="shared" si="42"/>
        <v>1594</v>
      </c>
      <c r="AQ73" s="33"/>
      <c r="AR73" s="33">
        <f t="shared" si="43"/>
        <v>563</v>
      </c>
      <c r="AS73" s="33">
        <f t="shared" si="44"/>
        <v>125</v>
      </c>
      <c r="AT73" s="75">
        <f t="shared" si="45"/>
        <v>438</v>
      </c>
    </row>
    <row r="74" spans="1:46" x14ac:dyDescent="0.2">
      <c r="A74" s="43">
        <f t="shared" si="34"/>
        <v>2006</v>
      </c>
      <c r="B74" s="43">
        <f t="shared" si="19"/>
        <v>2</v>
      </c>
      <c r="C74" s="47">
        <f t="shared" si="35"/>
        <v>680</v>
      </c>
      <c r="D74" s="47">
        <f t="shared" si="36"/>
        <v>325</v>
      </c>
      <c r="E74" s="47">
        <f t="shared" si="37"/>
        <v>1152</v>
      </c>
      <c r="F74" s="47">
        <f t="shared" si="38"/>
        <v>1284</v>
      </c>
      <c r="G74" s="47">
        <f t="shared" si="39"/>
        <v>310</v>
      </c>
      <c r="H74" s="47">
        <f t="shared" si="40"/>
        <v>125</v>
      </c>
      <c r="J74" s="74">
        <f>DATE(YEAR(J73),MONTH(J73)+1,DAY(J73))</f>
        <v>38749</v>
      </c>
      <c r="K74" s="58">
        <v>50</v>
      </c>
      <c r="L74" s="36">
        <v>141</v>
      </c>
      <c r="M74" s="36">
        <v>195</v>
      </c>
      <c r="N74" s="36">
        <v>325</v>
      </c>
      <c r="O74" s="36">
        <v>270</v>
      </c>
      <c r="P74" s="59">
        <v>58</v>
      </c>
      <c r="Q74" s="58">
        <v>72</v>
      </c>
      <c r="R74" s="36">
        <v>120</v>
      </c>
      <c r="S74" s="36">
        <v>48</v>
      </c>
      <c r="T74" s="36">
        <v>68</v>
      </c>
      <c r="U74" s="36">
        <v>9</v>
      </c>
      <c r="V74" s="36">
        <v>95</v>
      </c>
      <c r="W74" s="36">
        <v>35</v>
      </c>
      <c r="X74" s="36">
        <f>SUM(Q74:W74)</f>
        <v>447</v>
      </c>
      <c r="Y74" s="36">
        <v>45</v>
      </c>
      <c r="Z74" s="59">
        <f t="shared" si="18"/>
        <v>940</v>
      </c>
      <c r="AA74" s="36">
        <v>600</v>
      </c>
      <c r="AB74" s="36">
        <f>SUM(X74:Y74)+125</f>
        <v>617</v>
      </c>
      <c r="AC74" s="36">
        <f>+Z74</f>
        <v>940</v>
      </c>
      <c r="AD74" s="36"/>
      <c r="AE74" s="36">
        <f t="shared" si="41"/>
        <v>2157</v>
      </c>
      <c r="AF74" s="36"/>
      <c r="AG74" s="33">
        <v>10</v>
      </c>
      <c r="AH74" s="33">
        <v>600</v>
      </c>
      <c r="AI74" s="33">
        <v>150</v>
      </c>
      <c r="AJ74" s="33">
        <v>500</v>
      </c>
      <c r="AK74" s="33">
        <v>120</v>
      </c>
      <c r="AL74" s="33">
        <v>54</v>
      </c>
      <c r="AM74" s="33"/>
      <c r="AN74" s="33">
        <f>AG74+AH74+AJ74+AK74+AL74</f>
        <v>1284</v>
      </c>
      <c r="AO74" s="33">
        <v>310</v>
      </c>
      <c r="AP74" s="33">
        <f t="shared" si="42"/>
        <v>1594</v>
      </c>
      <c r="AQ74" s="33"/>
      <c r="AR74" s="33">
        <f t="shared" si="43"/>
        <v>563</v>
      </c>
      <c r="AS74" s="33">
        <f t="shared" si="44"/>
        <v>125</v>
      </c>
      <c r="AT74" s="75">
        <f t="shared" si="45"/>
        <v>438</v>
      </c>
    </row>
    <row r="75" spans="1:46" ht="13.5" thickBot="1" x14ac:dyDescent="0.25">
      <c r="A75" s="43">
        <f t="shared" si="34"/>
        <v>2006</v>
      </c>
      <c r="B75" s="43">
        <f t="shared" si="19"/>
        <v>3</v>
      </c>
      <c r="C75" s="47">
        <f t="shared" si="35"/>
        <v>680</v>
      </c>
      <c r="D75" s="47">
        <f t="shared" si="36"/>
        <v>325</v>
      </c>
      <c r="E75" s="47">
        <f t="shared" si="37"/>
        <v>1152</v>
      </c>
      <c r="F75" s="47">
        <f t="shared" si="38"/>
        <v>1284</v>
      </c>
      <c r="G75" s="47">
        <f t="shared" si="39"/>
        <v>310</v>
      </c>
      <c r="H75" s="47">
        <f t="shared" si="40"/>
        <v>125</v>
      </c>
      <c r="J75" s="76">
        <f>DATE(YEAR(J74),MONTH(J74)+1,DAY(J74))</f>
        <v>38777</v>
      </c>
      <c r="K75" s="77">
        <v>50</v>
      </c>
      <c r="L75" s="78">
        <v>141</v>
      </c>
      <c r="M75" s="78">
        <v>195</v>
      </c>
      <c r="N75" s="78">
        <v>325</v>
      </c>
      <c r="O75" s="78">
        <v>270</v>
      </c>
      <c r="P75" s="79">
        <v>58</v>
      </c>
      <c r="Q75" s="77">
        <v>72</v>
      </c>
      <c r="R75" s="78">
        <v>120</v>
      </c>
      <c r="S75" s="78">
        <v>48</v>
      </c>
      <c r="T75" s="78">
        <v>68</v>
      </c>
      <c r="U75" s="78">
        <v>9</v>
      </c>
      <c r="V75" s="78">
        <v>95</v>
      </c>
      <c r="W75" s="78">
        <v>35</v>
      </c>
      <c r="X75" s="78">
        <f>SUM(Q75:W75)</f>
        <v>447</v>
      </c>
      <c r="Y75" s="78">
        <v>45</v>
      </c>
      <c r="Z75" s="79">
        <f t="shared" si="18"/>
        <v>940</v>
      </c>
      <c r="AA75" s="78">
        <v>600</v>
      </c>
      <c r="AB75" s="78">
        <f>SUM(X75:Y75)+125</f>
        <v>617</v>
      </c>
      <c r="AC75" s="78">
        <f>+Z75</f>
        <v>940</v>
      </c>
      <c r="AD75" s="78"/>
      <c r="AE75" s="78">
        <f t="shared" si="41"/>
        <v>2157</v>
      </c>
      <c r="AF75" s="78"/>
      <c r="AG75" s="39">
        <v>10</v>
      </c>
      <c r="AH75" s="39">
        <v>600</v>
      </c>
      <c r="AI75" s="39">
        <v>150</v>
      </c>
      <c r="AJ75" s="39">
        <v>500</v>
      </c>
      <c r="AK75" s="39">
        <v>120</v>
      </c>
      <c r="AL75" s="39">
        <v>54</v>
      </c>
      <c r="AM75" s="39"/>
      <c r="AN75" s="39">
        <f>AG75+AH75+AJ75+AK75+AL75</f>
        <v>1284</v>
      </c>
      <c r="AO75" s="39">
        <v>310</v>
      </c>
      <c r="AP75" s="39">
        <f t="shared" si="42"/>
        <v>1594</v>
      </c>
      <c r="AQ75" s="39"/>
      <c r="AR75" s="39">
        <f t="shared" si="43"/>
        <v>563</v>
      </c>
      <c r="AS75" s="39">
        <f t="shared" si="44"/>
        <v>125</v>
      </c>
      <c r="AT75" s="80">
        <f t="shared" si="45"/>
        <v>438</v>
      </c>
    </row>
    <row r="76" spans="1:46" x14ac:dyDescent="0.2">
      <c r="A76" s="43">
        <f t="shared" si="34"/>
        <v>2006</v>
      </c>
      <c r="B76" s="43">
        <f t="shared" si="19"/>
        <v>4</v>
      </c>
      <c r="C76" s="47">
        <f t="shared" si="35"/>
        <v>680</v>
      </c>
      <c r="D76" s="47">
        <f t="shared" si="36"/>
        <v>325</v>
      </c>
      <c r="E76" s="47">
        <f t="shared" si="37"/>
        <v>1152</v>
      </c>
      <c r="F76" s="47">
        <f t="shared" si="38"/>
        <v>1284</v>
      </c>
      <c r="G76" s="47">
        <f t="shared" si="39"/>
        <v>50</v>
      </c>
      <c r="H76" s="47">
        <f t="shared" si="40"/>
        <v>250</v>
      </c>
      <c r="J76" s="69">
        <f>DATE(YEAR(J75),MONTH(J75)+1,DAY(J75))</f>
        <v>38808</v>
      </c>
      <c r="K76" s="70">
        <v>50</v>
      </c>
      <c r="L76" s="71">
        <v>141</v>
      </c>
      <c r="M76" s="71">
        <v>195</v>
      </c>
      <c r="N76" s="71">
        <v>325</v>
      </c>
      <c r="O76" s="71">
        <v>270</v>
      </c>
      <c r="P76" s="72">
        <v>58</v>
      </c>
      <c r="Q76" s="70">
        <v>72</v>
      </c>
      <c r="R76" s="71">
        <v>120</v>
      </c>
      <c r="S76" s="71">
        <v>48</v>
      </c>
      <c r="T76" s="71">
        <v>68</v>
      </c>
      <c r="U76" s="71">
        <v>9</v>
      </c>
      <c r="V76" s="71">
        <v>95</v>
      </c>
      <c r="W76" s="71">
        <v>35</v>
      </c>
      <c r="X76" s="71">
        <f>SUM(Q76:W76)</f>
        <v>447</v>
      </c>
      <c r="Y76" s="71">
        <v>45</v>
      </c>
      <c r="Z76" s="72">
        <f t="shared" si="18"/>
        <v>940</v>
      </c>
      <c r="AA76" s="71">
        <v>600</v>
      </c>
      <c r="AB76" s="71">
        <f>SUM(X76:Y76)+125</f>
        <v>617</v>
      </c>
      <c r="AC76" s="71">
        <f>+Z76</f>
        <v>940</v>
      </c>
      <c r="AD76" s="71"/>
      <c r="AE76" s="71">
        <f t="shared" si="41"/>
        <v>2157</v>
      </c>
      <c r="AF76" s="71"/>
      <c r="AG76" s="38">
        <v>10</v>
      </c>
      <c r="AH76" s="38">
        <v>600</v>
      </c>
      <c r="AI76" s="38">
        <v>150</v>
      </c>
      <c r="AJ76" s="38">
        <v>500</v>
      </c>
      <c r="AK76" s="38">
        <v>120</v>
      </c>
      <c r="AL76" s="38">
        <v>54</v>
      </c>
      <c r="AM76" s="38"/>
      <c r="AN76" s="38">
        <f>AG76+AH76+AJ76+AK76+AL76</f>
        <v>1284</v>
      </c>
      <c r="AO76" s="38">
        <v>50</v>
      </c>
      <c r="AP76" s="38">
        <f t="shared" si="42"/>
        <v>1334</v>
      </c>
      <c r="AQ76" s="38"/>
      <c r="AR76" s="38">
        <f t="shared" si="43"/>
        <v>823</v>
      </c>
      <c r="AS76" s="38">
        <f t="shared" si="44"/>
        <v>250</v>
      </c>
      <c r="AT76" s="73">
        <f t="shared" si="45"/>
        <v>573</v>
      </c>
    </row>
    <row r="77" spans="1:46" x14ac:dyDescent="0.2">
      <c r="J77" s="74"/>
      <c r="K77" s="58"/>
      <c r="L77" s="36"/>
      <c r="M77" s="36"/>
      <c r="N77" s="36"/>
      <c r="O77" s="36"/>
      <c r="P77" s="59"/>
      <c r="Q77" s="58"/>
      <c r="R77" s="36"/>
      <c r="S77" s="36"/>
      <c r="T77" s="36"/>
      <c r="U77" s="36"/>
      <c r="V77" s="36"/>
      <c r="W77" s="36"/>
      <c r="X77" s="36"/>
      <c r="Y77" s="36"/>
      <c r="Z77" s="59"/>
      <c r="AA77" s="36"/>
      <c r="AB77" s="36"/>
      <c r="AC77" s="36"/>
      <c r="AD77" s="36"/>
      <c r="AE77" s="36"/>
      <c r="AF77" s="36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75"/>
    </row>
    <row r="78" spans="1:46" x14ac:dyDescent="0.2">
      <c r="J78" s="74" t="s">
        <v>34</v>
      </c>
      <c r="K78" s="58"/>
      <c r="L78" s="36"/>
      <c r="M78" s="36"/>
      <c r="N78" s="36"/>
      <c r="O78" s="36"/>
      <c r="P78" s="59"/>
      <c r="Q78" s="58"/>
      <c r="R78" s="36"/>
      <c r="S78" s="36"/>
      <c r="T78" s="36"/>
      <c r="U78" s="36"/>
      <c r="V78" s="36"/>
      <c r="W78" s="36"/>
      <c r="X78" s="36"/>
      <c r="Y78" s="36"/>
      <c r="Z78" s="59"/>
      <c r="AA78" s="36"/>
      <c r="AB78" s="36"/>
      <c r="AC78" s="36"/>
      <c r="AD78" s="36"/>
      <c r="AE78" s="36"/>
      <c r="AF78" s="36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75"/>
    </row>
    <row r="79" spans="1:46" x14ac:dyDescent="0.2">
      <c r="J79" s="74"/>
      <c r="K79" s="58" t="s">
        <v>6</v>
      </c>
      <c r="L79" s="36"/>
      <c r="M79" s="36"/>
      <c r="N79" s="36"/>
      <c r="O79" s="36"/>
      <c r="P79" s="59"/>
      <c r="Q79" s="58" t="s">
        <v>13</v>
      </c>
      <c r="R79" s="36"/>
      <c r="S79" s="36"/>
      <c r="T79" s="36"/>
      <c r="U79" s="36"/>
      <c r="V79" s="36"/>
      <c r="W79" s="36"/>
      <c r="X79" s="36"/>
      <c r="Y79" s="36"/>
      <c r="Z79" s="59"/>
      <c r="AA79" s="36" t="s">
        <v>16</v>
      </c>
      <c r="AB79" s="36" t="s">
        <v>14</v>
      </c>
      <c r="AC79" s="36" t="s">
        <v>28</v>
      </c>
      <c r="AD79" s="36"/>
      <c r="AE79" s="36"/>
      <c r="AF79" s="36"/>
      <c r="AG79" s="33" t="s">
        <v>6</v>
      </c>
      <c r="AH79" s="33"/>
      <c r="AI79" s="33"/>
      <c r="AJ79" s="33" t="s">
        <v>13</v>
      </c>
      <c r="AK79" s="33"/>
      <c r="AL79" s="33"/>
      <c r="AM79" s="33"/>
      <c r="AN79" s="33"/>
      <c r="AO79" s="33"/>
      <c r="AP79" s="33"/>
      <c r="AQ79" s="33"/>
      <c r="AR79" s="33"/>
      <c r="AS79" s="33"/>
      <c r="AT79" s="75"/>
    </row>
    <row r="80" spans="1:46" x14ac:dyDescent="0.2">
      <c r="J80" s="74"/>
      <c r="K80" s="58" t="s">
        <v>0</v>
      </c>
      <c r="L80" s="36" t="s">
        <v>1</v>
      </c>
      <c r="M80" s="36" t="s">
        <v>2</v>
      </c>
      <c r="N80" s="36" t="s">
        <v>3</v>
      </c>
      <c r="O80" s="36" t="s">
        <v>4</v>
      </c>
      <c r="P80" s="59" t="s">
        <v>5</v>
      </c>
      <c r="Q80" s="58" t="s">
        <v>7</v>
      </c>
      <c r="R80" s="36" t="s">
        <v>8</v>
      </c>
      <c r="S80" s="36" t="s">
        <v>9</v>
      </c>
      <c r="T80" s="36" t="s">
        <v>10</v>
      </c>
      <c r="U80" s="36" t="s">
        <v>31</v>
      </c>
      <c r="V80" s="36" t="s">
        <v>11</v>
      </c>
      <c r="W80" s="36" t="s">
        <v>32</v>
      </c>
      <c r="X80" s="36" t="s">
        <v>26</v>
      </c>
      <c r="Y80" s="36" t="s">
        <v>16</v>
      </c>
      <c r="Z80" s="59" t="s">
        <v>12</v>
      </c>
      <c r="AA80" s="36" t="s">
        <v>15</v>
      </c>
      <c r="AB80" s="36" t="s">
        <v>15</v>
      </c>
      <c r="AC80" s="36" t="s">
        <v>29</v>
      </c>
      <c r="AD80" s="36"/>
      <c r="AE80" s="36" t="s">
        <v>24</v>
      </c>
      <c r="AF80" s="36"/>
      <c r="AG80" s="33" t="s">
        <v>18</v>
      </c>
      <c r="AH80" s="33" t="s">
        <v>38</v>
      </c>
      <c r="AI80" s="33" t="s">
        <v>25</v>
      </c>
      <c r="AJ80" s="33" t="s">
        <v>20</v>
      </c>
      <c r="AK80" s="33" t="s">
        <v>21</v>
      </c>
      <c r="AL80" s="33" t="s">
        <v>22</v>
      </c>
      <c r="AM80" s="33"/>
      <c r="AN80" s="33"/>
      <c r="AO80" s="33"/>
      <c r="AP80" s="33"/>
      <c r="AQ80" s="33"/>
      <c r="AR80" s="33"/>
      <c r="AS80" s="33"/>
      <c r="AT80" s="75"/>
    </row>
    <row r="81" spans="10:46" x14ac:dyDescent="0.2">
      <c r="J81" s="74">
        <v>35431</v>
      </c>
      <c r="K81" s="58">
        <f>+Historicals!AR6</f>
        <v>135.68181818181819</v>
      </c>
      <c r="L81" s="36">
        <f>+Historicals!AS6</f>
        <v>129.5</v>
      </c>
      <c r="M81" s="36">
        <f>+Historicals!AT6</f>
        <v>181.95454545454547</v>
      </c>
      <c r="N81" s="36">
        <v>0</v>
      </c>
      <c r="O81" s="36">
        <f>+Historicals!AV6</f>
        <v>198.86363636363637</v>
      </c>
      <c r="P81" s="59">
        <f>+Historicals!AW6</f>
        <v>35.81818181818182</v>
      </c>
      <c r="Q81" s="58"/>
      <c r="R81" s="36"/>
      <c r="S81" s="36"/>
      <c r="T81" s="36"/>
      <c r="U81" s="36"/>
      <c r="V81" s="36"/>
      <c r="W81" s="36"/>
      <c r="X81" s="36"/>
      <c r="Y81" s="36"/>
      <c r="Z81" s="59">
        <f>+Historicals!BG6</f>
        <v>0</v>
      </c>
      <c r="AA81" s="36">
        <f>+Historicals!BH6</f>
        <v>595.9545454545455</v>
      </c>
      <c r="AB81" s="36"/>
      <c r="AC81" s="36"/>
      <c r="AD81" s="36"/>
      <c r="AE81" s="36"/>
      <c r="AF81" s="36"/>
      <c r="AG81" s="33">
        <f>+Historicals!BJ6</f>
        <v>10</v>
      </c>
      <c r="AH81" s="33">
        <f>+Historicals!BK6</f>
        <v>590.5454545454545</v>
      </c>
      <c r="AI81" s="33">
        <f>+Historicals!BL6</f>
        <v>70.63636363636364</v>
      </c>
      <c r="AJ81" s="33"/>
      <c r="AK81" s="33"/>
      <c r="AL81" s="33">
        <f>+Historicals!BO6</f>
        <v>48</v>
      </c>
      <c r="AM81" s="33"/>
      <c r="AN81" s="33"/>
      <c r="AO81" s="33"/>
      <c r="AP81" s="33"/>
      <c r="AQ81" s="33"/>
      <c r="AR81" s="33"/>
      <c r="AS81" s="33"/>
      <c r="AT81" s="75"/>
    </row>
    <row r="82" spans="10:46" ht="13.5" thickBot="1" x14ac:dyDescent="0.25">
      <c r="J82" s="76">
        <f t="shared" ref="J82:J121" si="46">DATE(YEAR(J81),MONTH(J81)+1,DAY(J81))</f>
        <v>35462</v>
      </c>
      <c r="K82" s="77">
        <f>+Historicals!AR7</f>
        <v>133.76190476190476</v>
      </c>
      <c r="L82" s="78">
        <f>+Historicals!AS7</f>
        <v>110.71428571428571</v>
      </c>
      <c r="M82" s="78">
        <f>+Historicals!AT7</f>
        <v>170.8095238095238</v>
      </c>
      <c r="N82" s="78">
        <v>0</v>
      </c>
      <c r="O82" s="78">
        <f>+Historicals!AV7</f>
        <v>221.61904761904762</v>
      </c>
      <c r="P82" s="79">
        <f>+Historicals!AW7</f>
        <v>43.333333333333336</v>
      </c>
      <c r="Q82" s="77"/>
      <c r="R82" s="78"/>
      <c r="S82" s="78"/>
      <c r="T82" s="78"/>
      <c r="U82" s="78"/>
      <c r="V82" s="78"/>
      <c r="W82" s="78"/>
      <c r="X82" s="78"/>
      <c r="Y82" s="78"/>
      <c r="Z82" s="79">
        <f>+Historicals!BG7</f>
        <v>0</v>
      </c>
      <c r="AA82" s="78">
        <f>+Historicals!BH7</f>
        <v>595.85714285714289</v>
      </c>
      <c r="AB82" s="78"/>
      <c r="AC82" s="78"/>
      <c r="AD82" s="78"/>
      <c r="AE82" s="78"/>
      <c r="AF82" s="78"/>
      <c r="AG82" s="39">
        <f>+Historicals!BJ7</f>
        <v>10</v>
      </c>
      <c r="AH82" s="39">
        <f>+Historicals!BK7</f>
        <v>605.61904761904759</v>
      </c>
      <c r="AI82" s="39">
        <f>+Historicals!BL7</f>
        <v>155.9047619047619</v>
      </c>
      <c r="AJ82" s="39"/>
      <c r="AK82" s="39"/>
      <c r="AL82" s="39">
        <f>+Historicals!BO7</f>
        <v>53.047619047619051</v>
      </c>
      <c r="AM82" s="39"/>
      <c r="AN82" s="39"/>
      <c r="AO82" s="39"/>
      <c r="AP82" s="39"/>
      <c r="AQ82" s="39"/>
      <c r="AR82" s="39"/>
      <c r="AS82" s="39"/>
      <c r="AT82" s="80"/>
    </row>
    <row r="83" spans="10:46" x14ac:dyDescent="0.2">
      <c r="J83" s="45">
        <f t="shared" si="46"/>
        <v>35490</v>
      </c>
      <c r="K83" s="36">
        <f>+Historicals!AR8</f>
        <v>131.15</v>
      </c>
      <c r="L83" s="36">
        <f>+Historicals!AS8</f>
        <v>114.95</v>
      </c>
      <c r="M83" s="36">
        <f>+Historicals!AT8</f>
        <v>187.15</v>
      </c>
      <c r="N83" s="36">
        <v>0</v>
      </c>
      <c r="O83" s="36">
        <f>+Historicals!AV8</f>
        <v>229.75</v>
      </c>
      <c r="P83" s="36">
        <f>+Historicals!AW8</f>
        <v>42.3</v>
      </c>
      <c r="Q83" s="36"/>
      <c r="R83" s="36"/>
      <c r="S83" s="36"/>
      <c r="T83" s="36"/>
      <c r="U83" s="36"/>
      <c r="V83" s="36"/>
      <c r="W83" s="36"/>
      <c r="X83" s="36"/>
      <c r="Y83" s="36"/>
      <c r="Z83" s="36">
        <f>+Historicals!BG8</f>
        <v>0</v>
      </c>
      <c r="AA83" s="36">
        <f>+Historicals!BH8</f>
        <v>584.79999999999995</v>
      </c>
      <c r="AB83" s="36"/>
      <c r="AC83" s="36"/>
      <c r="AD83" s="36"/>
      <c r="AE83" s="36"/>
      <c r="AF83" s="36"/>
      <c r="AG83" s="33">
        <f>+Historicals!BJ8</f>
        <v>10</v>
      </c>
      <c r="AH83" s="33">
        <f>+Historicals!BK8</f>
        <v>578.35</v>
      </c>
      <c r="AI83" s="33">
        <f>+Historicals!BL8</f>
        <v>257.85000000000002</v>
      </c>
      <c r="AJ83" s="33"/>
      <c r="AK83" s="33"/>
      <c r="AL83" s="33">
        <f>+Historicals!BO8</f>
        <v>78</v>
      </c>
      <c r="AM83" s="33"/>
    </row>
    <row r="84" spans="10:46" x14ac:dyDescent="0.2">
      <c r="J84" s="45">
        <f t="shared" si="46"/>
        <v>35521</v>
      </c>
      <c r="K84" s="36">
        <f>+Historicals!AR9</f>
        <v>135.59090909090909</v>
      </c>
      <c r="L84" s="36">
        <f>+Historicals!AS9</f>
        <v>105.95454545454545</v>
      </c>
      <c r="M84" s="36">
        <f>+Historicals!AT9</f>
        <v>167.18181818181819</v>
      </c>
      <c r="N84" s="36">
        <v>0</v>
      </c>
      <c r="O84" s="36">
        <f>+Historicals!AV9</f>
        <v>225.13636363636363</v>
      </c>
      <c r="P84" s="36">
        <f>+Historicals!AW9</f>
        <v>29.954545454545453</v>
      </c>
      <c r="Q84" s="36"/>
      <c r="R84" s="36"/>
      <c r="S84" s="36"/>
      <c r="T84" s="36"/>
      <c r="U84" s="36"/>
      <c r="V84" s="36"/>
      <c r="W84" s="36"/>
      <c r="X84" s="36"/>
      <c r="Y84" s="36"/>
      <c r="Z84" s="36">
        <f>+Historicals!BG9</f>
        <v>0</v>
      </c>
      <c r="AA84" s="36">
        <f>+Historicals!BH9</f>
        <v>562</v>
      </c>
      <c r="AB84" s="36"/>
      <c r="AC84" s="36"/>
      <c r="AD84" s="36"/>
      <c r="AE84" s="36"/>
      <c r="AF84" s="36"/>
      <c r="AG84" s="33">
        <f>+Historicals!BJ9</f>
        <v>10</v>
      </c>
      <c r="AH84" s="33">
        <f>+Historicals!BK9</f>
        <v>510</v>
      </c>
      <c r="AI84" s="33">
        <f>+Historicals!BL9</f>
        <v>287.31818181818181</v>
      </c>
      <c r="AJ84" s="33"/>
      <c r="AK84" s="33"/>
      <c r="AL84" s="33">
        <f>+Historicals!BO9</f>
        <v>72.63636363636364</v>
      </c>
      <c r="AM84" s="33"/>
    </row>
    <row r="85" spans="10:46" x14ac:dyDescent="0.2">
      <c r="J85" s="45">
        <f t="shared" si="46"/>
        <v>35551</v>
      </c>
      <c r="K85" s="36">
        <f>+Historicals!AR10</f>
        <v>123.0625</v>
      </c>
      <c r="L85" s="36">
        <f>+Historicals!AS10</f>
        <v>105.5625</v>
      </c>
      <c r="M85" s="36">
        <f>+Historicals!AT10</f>
        <v>160.0625</v>
      </c>
      <c r="N85" s="36">
        <v>0</v>
      </c>
      <c r="O85" s="36">
        <f>+Historicals!AV10</f>
        <v>220.4375</v>
      </c>
      <c r="P85" s="36">
        <f>+Historicals!AW10</f>
        <v>41.125</v>
      </c>
      <c r="Q85" s="36"/>
      <c r="R85" s="36"/>
      <c r="S85" s="36"/>
      <c r="T85" s="36"/>
      <c r="U85" s="36"/>
      <c r="V85" s="36"/>
      <c r="W85" s="36"/>
      <c r="X85" s="36"/>
      <c r="Y85" s="36"/>
      <c r="Z85" s="36">
        <f>+Historicals!BG10</f>
        <v>0</v>
      </c>
      <c r="AA85" s="36">
        <f>+Historicals!BH10</f>
        <v>600</v>
      </c>
      <c r="AB85" s="36"/>
      <c r="AC85" s="36"/>
      <c r="AD85" s="36"/>
      <c r="AE85" s="36"/>
      <c r="AF85" s="36"/>
      <c r="AG85" s="33">
        <f>+Historicals!BJ10</f>
        <v>10</v>
      </c>
      <c r="AH85" s="33">
        <f>+Historicals!BK10</f>
        <v>617.625</v>
      </c>
      <c r="AI85" s="33">
        <f>+Historicals!BL10</f>
        <v>306</v>
      </c>
      <c r="AJ85" s="33"/>
      <c r="AK85" s="33"/>
      <c r="AL85" s="33">
        <f>+Historicals!BO10</f>
        <v>99.125</v>
      </c>
      <c r="AM85" s="33"/>
    </row>
    <row r="86" spans="10:46" x14ac:dyDescent="0.2">
      <c r="J86" s="45">
        <f t="shared" si="46"/>
        <v>35582</v>
      </c>
      <c r="K86" s="36">
        <f>+Historicals!AR11</f>
        <v>101.52380952380952</v>
      </c>
      <c r="L86" s="36">
        <f>+Historicals!AS11</f>
        <v>107.57142857142857</v>
      </c>
      <c r="M86" s="36">
        <f>+Historicals!AT11</f>
        <v>146.52380952380952</v>
      </c>
      <c r="N86" s="36">
        <v>0</v>
      </c>
      <c r="O86" s="36">
        <f>+Historicals!AV11</f>
        <v>171.0952380952381</v>
      </c>
      <c r="P86" s="36">
        <f>+Historicals!AW11</f>
        <v>36.952380952380949</v>
      </c>
      <c r="Q86" s="36"/>
      <c r="R86" s="36"/>
      <c r="S86" s="36"/>
      <c r="T86" s="36"/>
      <c r="U86" s="36"/>
      <c r="V86" s="36"/>
      <c r="W86" s="36"/>
      <c r="X86" s="36"/>
      <c r="Y86" s="36"/>
      <c r="Z86" s="36">
        <f>+Historicals!BG11</f>
        <v>0</v>
      </c>
      <c r="AA86" s="36">
        <f>+Historicals!BH11</f>
        <v>566.28571428571433</v>
      </c>
      <c r="AB86" s="36"/>
      <c r="AC86" s="36"/>
      <c r="AD86" s="36"/>
      <c r="AE86" s="36"/>
      <c r="AF86" s="36"/>
      <c r="AG86" s="33">
        <f>+Historicals!BJ11</f>
        <v>10</v>
      </c>
      <c r="AH86" s="33">
        <f>+Historicals!BK11</f>
        <v>476.09523809523807</v>
      </c>
      <c r="AI86" s="33">
        <f>+Historicals!BL11</f>
        <v>302.8095238095238</v>
      </c>
      <c r="AJ86" s="33"/>
      <c r="AK86" s="33"/>
      <c r="AL86" s="33">
        <f>+Historicals!BO11</f>
        <v>122.76190476190476</v>
      </c>
      <c r="AM86" s="33"/>
    </row>
    <row r="87" spans="10:46" x14ac:dyDescent="0.2">
      <c r="J87" s="45">
        <f t="shared" si="46"/>
        <v>35612</v>
      </c>
      <c r="K87" s="36">
        <f>+Historicals!AR12</f>
        <v>123.5</v>
      </c>
      <c r="L87" s="36">
        <f>+Historicals!AS12</f>
        <v>117.65</v>
      </c>
      <c r="M87" s="36">
        <f>+Historicals!AT12</f>
        <v>172.25</v>
      </c>
      <c r="N87" s="36">
        <v>0</v>
      </c>
      <c r="O87" s="36">
        <f>+Historicals!AV12</f>
        <v>147.35</v>
      </c>
      <c r="P87" s="36">
        <f>+Historicals!AW12</f>
        <v>30.65</v>
      </c>
      <c r="Q87" s="36"/>
      <c r="R87" s="36"/>
      <c r="S87" s="36"/>
      <c r="T87" s="36"/>
      <c r="U87" s="36"/>
      <c r="V87" s="36"/>
      <c r="W87" s="36"/>
      <c r="X87" s="36"/>
      <c r="Y87" s="36"/>
      <c r="Z87" s="36">
        <f>+Historicals!BG12</f>
        <v>0</v>
      </c>
      <c r="AA87" s="36">
        <f>+Historicals!BH12</f>
        <v>585.85</v>
      </c>
      <c r="AB87" s="36"/>
      <c r="AC87" s="36"/>
      <c r="AD87" s="36"/>
      <c r="AE87" s="36"/>
      <c r="AF87" s="36"/>
      <c r="AG87" s="33">
        <f>+Historicals!BJ12</f>
        <v>10</v>
      </c>
      <c r="AH87" s="33">
        <f>+Historicals!BK12</f>
        <v>570.15</v>
      </c>
      <c r="AI87" s="33">
        <f>+Historicals!BL12</f>
        <v>313.39999999999998</v>
      </c>
      <c r="AJ87" s="33"/>
      <c r="AK87" s="33"/>
      <c r="AL87" s="33">
        <f>+Historicals!BO12</f>
        <v>100.7</v>
      </c>
      <c r="AM87" s="33"/>
    </row>
    <row r="88" spans="10:46" x14ac:dyDescent="0.2">
      <c r="J88" s="45">
        <f t="shared" si="46"/>
        <v>35643</v>
      </c>
      <c r="K88" s="36">
        <f>+Historicals!AR13</f>
        <v>121.36842105263158</v>
      </c>
      <c r="L88" s="36">
        <f>+Historicals!AS13</f>
        <v>119.78947368421052</v>
      </c>
      <c r="M88" s="36">
        <f>+Historicals!AT13</f>
        <v>187.05263157894737</v>
      </c>
      <c r="N88" s="36">
        <v>0</v>
      </c>
      <c r="O88" s="36">
        <f>+Historicals!AV13</f>
        <v>183.26315789473685</v>
      </c>
      <c r="P88" s="36">
        <f>+Historicals!AW13</f>
        <v>17.578947368421051</v>
      </c>
      <c r="Q88" s="36"/>
      <c r="R88" s="36"/>
      <c r="S88" s="36"/>
      <c r="T88" s="36"/>
      <c r="U88" s="36"/>
      <c r="V88" s="36"/>
      <c r="W88" s="36"/>
      <c r="X88" s="36"/>
      <c r="Y88" s="36"/>
      <c r="Z88" s="36">
        <f>+Historicals!BG13</f>
        <v>0</v>
      </c>
      <c r="AA88" s="36">
        <f>+Historicals!BH13</f>
        <v>526</v>
      </c>
      <c r="AB88" s="36"/>
      <c r="AC88" s="36"/>
      <c r="AD88" s="36"/>
      <c r="AE88" s="36"/>
      <c r="AF88" s="36"/>
      <c r="AG88" s="33">
        <f>+Historicals!BJ13</f>
        <v>10</v>
      </c>
      <c r="AH88" s="33">
        <f>+Historicals!BK13</f>
        <v>551.10526315789468</v>
      </c>
      <c r="AI88" s="33">
        <f>+Historicals!BL13</f>
        <v>315.15789473684208</v>
      </c>
      <c r="AJ88" s="33"/>
      <c r="AK88" s="33"/>
      <c r="AL88" s="33">
        <f>+Historicals!BO13</f>
        <v>60.210526315789473</v>
      </c>
      <c r="AM88" s="33"/>
    </row>
    <row r="89" spans="10:46" x14ac:dyDescent="0.2">
      <c r="J89" s="45">
        <f t="shared" si="46"/>
        <v>35674</v>
      </c>
      <c r="K89" s="36">
        <f>+Historicals!AR14</f>
        <v>116.8</v>
      </c>
      <c r="L89" s="36">
        <f>+Historicals!AS14</f>
        <v>129.4</v>
      </c>
      <c r="M89" s="36">
        <f>+Historicals!AT14</f>
        <v>209</v>
      </c>
      <c r="N89" s="36">
        <v>0</v>
      </c>
      <c r="O89" s="36">
        <f>+Historicals!AV14</f>
        <v>212.8</v>
      </c>
      <c r="P89" s="36">
        <f>+Historicals!AW14</f>
        <v>10.85</v>
      </c>
      <c r="Q89" s="36"/>
      <c r="R89" s="36"/>
      <c r="S89" s="36"/>
      <c r="T89" s="36"/>
      <c r="U89" s="36"/>
      <c r="V89" s="36"/>
      <c r="W89" s="36"/>
      <c r="X89" s="36"/>
      <c r="Y89" s="36"/>
      <c r="Z89" s="36">
        <f>+Historicals!BG14</f>
        <v>0</v>
      </c>
      <c r="AA89" s="36">
        <f>+Historicals!BH14</f>
        <v>572.65</v>
      </c>
      <c r="AB89" s="36"/>
      <c r="AC89" s="36"/>
      <c r="AD89" s="36"/>
      <c r="AE89" s="36"/>
      <c r="AF89" s="36"/>
      <c r="AG89" s="33">
        <f>+Historicals!BJ14</f>
        <v>10</v>
      </c>
      <c r="AH89" s="33">
        <f>+Historicals!BK14</f>
        <v>601.4</v>
      </c>
      <c r="AI89" s="33">
        <f>+Historicals!BL14</f>
        <v>315</v>
      </c>
      <c r="AJ89" s="33"/>
      <c r="AK89" s="33"/>
      <c r="AL89" s="33">
        <f>+Historicals!BO14</f>
        <v>68.25</v>
      </c>
      <c r="AM89" s="33"/>
    </row>
    <row r="90" spans="10:46" x14ac:dyDescent="0.2">
      <c r="J90" s="45">
        <f t="shared" si="46"/>
        <v>35704</v>
      </c>
      <c r="K90" s="36">
        <f>+Historicals!AR15</f>
        <v>127.11111111111111</v>
      </c>
      <c r="L90" s="36">
        <f>+Historicals!AS15</f>
        <v>121.22222222222223</v>
      </c>
      <c r="M90" s="36">
        <f>+Historicals!AT15</f>
        <v>199.05555555555554</v>
      </c>
      <c r="N90" s="36">
        <v>0</v>
      </c>
      <c r="O90" s="36">
        <f>+Historicals!AV15</f>
        <v>242.77777777777777</v>
      </c>
      <c r="P90" s="36">
        <f>+Historicals!AW15</f>
        <v>45.722222222222221</v>
      </c>
      <c r="Q90" s="36"/>
      <c r="R90" s="36"/>
      <c r="S90" s="36"/>
      <c r="T90" s="36"/>
      <c r="U90" s="36"/>
      <c r="V90" s="36"/>
      <c r="W90" s="36"/>
      <c r="X90" s="36"/>
      <c r="Y90" s="36"/>
      <c r="Z90" s="36">
        <f>+Historicals!BG15</f>
        <v>0</v>
      </c>
      <c r="AA90" s="36">
        <f>+Historicals!BH15</f>
        <v>562.33333333333337</v>
      </c>
      <c r="AB90" s="36"/>
      <c r="AC90" s="36"/>
      <c r="AD90" s="36"/>
      <c r="AE90" s="36"/>
      <c r="AF90" s="36"/>
      <c r="AG90" s="33">
        <f>+Historicals!BJ15</f>
        <v>10</v>
      </c>
      <c r="AH90" s="33">
        <f>+Historicals!BK15</f>
        <v>617.16666666666663</v>
      </c>
      <c r="AI90" s="33">
        <f>+Historicals!BL15</f>
        <v>314.88888888888891</v>
      </c>
      <c r="AJ90" s="33"/>
      <c r="AK90" s="33"/>
      <c r="AL90" s="33">
        <f>+Historicals!BO15</f>
        <v>69.222222222222229</v>
      </c>
      <c r="AM90" s="33"/>
    </row>
    <row r="91" spans="10:46" x14ac:dyDescent="0.2">
      <c r="J91" s="45">
        <f t="shared" si="46"/>
        <v>35735</v>
      </c>
      <c r="K91" s="36">
        <f>+Historicals!AR16</f>
        <v>128.0625</v>
      </c>
      <c r="L91" s="36">
        <f>+Historicals!AS16</f>
        <v>122</v>
      </c>
      <c r="M91" s="36">
        <f>+Historicals!AT16</f>
        <v>206.875</v>
      </c>
      <c r="N91" s="36">
        <v>0</v>
      </c>
      <c r="O91" s="36">
        <f>+Historicals!AV16</f>
        <v>261.8125</v>
      </c>
      <c r="P91" s="36">
        <f>+Historicals!AW16</f>
        <v>56.875</v>
      </c>
      <c r="Q91" s="36"/>
      <c r="R91" s="36"/>
      <c r="S91" s="36"/>
      <c r="T91" s="36"/>
      <c r="U91" s="36"/>
      <c r="V91" s="36"/>
      <c r="W91" s="36"/>
      <c r="X91" s="36"/>
      <c r="Y91" s="36"/>
      <c r="Z91" s="36">
        <f>+Historicals!BG16</f>
        <v>0</v>
      </c>
      <c r="AA91" s="36">
        <f>+Historicals!BH16</f>
        <v>592.5</v>
      </c>
      <c r="AB91" s="36"/>
      <c r="AC91" s="36"/>
      <c r="AD91" s="36"/>
      <c r="AE91" s="36"/>
      <c r="AF91" s="36"/>
      <c r="AG91" s="33">
        <f>+Historicals!BJ16</f>
        <v>10</v>
      </c>
      <c r="AH91" s="33">
        <f>+Historicals!BK16</f>
        <v>601.375</v>
      </c>
      <c r="AI91" s="33">
        <f>+Historicals!BL16</f>
        <v>282.4375</v>
      </c>
      <c r="AJ91" s="33"/>
      <c r="AK91" s="33"/>
      <c r="AL91" s="33">
        <f>+Historicals!BO16</f>
        <v>70.5</v>
      </c>
      <c r="AM91" s="33"/>
    </row>
    <row r="92" spans="10:46" x14ac:dyDescent="0.2">
      <c r="J92" s="45">
        <f t="shared" si="46"/>
        <v>35765</v>
      </c>
      <c r="K92" s="36">
        <f>+Historicals!AR17</f>
        <v>119.47368421052632</v>
      </c>
      <c r="L92" s="36">
        <f>+Historicals!AS17</f>
        <v>121.21052631578948</v>
      </c>
      <c r="M92" s="36">
        <f>+Historicals!AT17</f>
        <v>206.52631578947367</v>
      </c>
      <c r="N92" s="36">
        <v>0</v>
      </c>
      <c r="O92" s="36">
        <f>+Historicals!AV17</f>
        <v>263</v>
      </c>
      <c r="P92" s="36">
        <f>+Historicals!AW17</f>
        <v>53.89473684210526</v>
      </c>
      <c r="Q92" s="36"/>
      <c r="R92" s="36"/>
      <c r="S92" s="36"/>
      <c r="T92" s="36"/>
      <c r="U92" s="36"/>
      <c r="V92" s="36"/>
      <c r="W92" s="36"/>
      <c r="X92" s="36"/>
      <c r="Y92" s="36"/>
      <c r="Z92" s="36">
        <f>+Historicals!BG17</f>
        <v>0</v>
      </c>
      <c r="AA92" s="36">
        <f>+Historicals!BH17</f>
        <v>589.57894736842104</v>
      </c>
      <c r="AB92" s="36"/>
      <c r="AC92" s="36"/>
      <c r="AD92" s="36"/>
      <c r="AE92" s="36"/>
      <c r="AF92" s="36"/>
      <c r="AG92" s="33">
        <f>+Historicals!BJ17</f>
        <v>10</v>
      </c>
      <c r="AH92" s="33">
        <f>+Historicals!BK17</f>
        <v>581.31578947368416</v>
      </c>
      <c r="AI92" s="33">
        <f>+Historicals!BL17</f>
        <v>136.94736842105263</v>
      </c>
      <c r="AJ92" s="33"/>
      <c r="AK92" s="33"/>
      <c r="AL92" s="33">
        <f>+Historicals!BO17</f>
        <v>46</v>
      </c>
      <c r="AM92" s="33"/>
    </row>
    <row r="93" spans="10:46" x14ac:dyDescent="0.2">
      <c r="J93" s="45">
        <f t="shared" si="46"/>
        <v>35796</v>
      </c>
      <c r="K93" s="36">
        <f>+Historicals!AR18</f>
        <v>87.714285714285708</v>
      </c>
      <c r="L93" s="36">
        <f>+Historicals!AS18</f>
        <v>124.28571428571429</v>
      </c>
      <c r="M93" s="36">
        <f>+Historicals!AT18</f>
        <v>200.95238095238096</v>
      </c>
      <c r="N93" s="36">
        <v>0</v>
      </c>
      <c r="O93" s="36">
        <f>+Historicals!AV18</f>
        <v>253.71428571428572</v>
      </c>
      <c r="P93" s="36">
        <f>+Historicals!AW18</f>
        <v>46.095238095238095</v>
      </c>
      <c r="Q93" s="36"/>
      <c r="R93" s="36"/>
      <c r="S93" s="36"/>
      <c r="T93" s="36"/>
      <c r="U93" s="36"/>
      <c r="V93" s="36"/>
      <c r="W93" s="36"/>
      <c r="X93" s="36"/>
      <c r="Y93" s="36"/>
      <c r="Z93" s="36">
        <f>+Historicals!BG18</f>
        <v>0</v>
      </c>
      <c r="AA93" s="36">
        <f>+Historicals!BH18</f>
        <v>553.71428571428567</v>
      </c>
      <c r="AB93" s="36"/>
      <c r="AC93" s="36"/>
      <c r="AD93" s="36"/>
      <c r="AE93" s="36"/>
      <c r="AF93" s="36"/>
      <c r="AG93" s="33">
        <f>+Historicals!BJ18</f>
        <v>10</v>
      </c>
      <c r="AH93" s="33">
        <f>+Historicals!BK18</f>
        <v>556.47619047619048</v>
      </c>
      <c r="AI93" s="33">
        <f>+Historicals!BL18</f>
        <v>103.80952380952381</v>
      </c>
      <c r="AJ93" s="33"/>
      <c r="AK93" s="33"/>
      <c r="AL93" s="33">
        <f>+Historicals!BO18</f>
        <v>34.38095238095238</v>
      </c>
      <c r="AM93" s="33"/>
      <c r="AO93" s="44" t="s">
        <v>44</v>
      </c>
      <c r="AP93" s="44"/>
      <c r="AQ93" s="44"/>
      <c r="AR93" s="44"/>
      <c r="AS93" s="44"/>
      <c r="AT93" s="44"/>
    </row>
    <row r="94" spans="10:46" x14ac:dyDescent="0.2">
      <c r="J94" s="45">
        <f t="shared" si="46"/>
        <v>35827</v>
      </c>
      <c r="K94" s="36">
        <f>+Historicals!AR19</f>
        <v>134.05000000000001</v>
      </c>
      <c r="L94" s="36">
        <f>+Historicals!AS19</f>
        <v>121.6</v>
      </c>
      <c r="M94" s="36">
        <f>+Historicals!AT19</f>
        <v>211.85</v>
      </c>
      <c r="N94" s="36">
        <v>0</v>
      </c>
      <c r="O94" s="36">
        <f>+Historicals!AV19</f>
        <v>258.75</v>
      </c>
      <c r="P94" s="36">
        <f>+Historicals!AW19</f>
        <v>28.35</v>
      </c>
      <c r="Q94" s="36"/>
      <c r="R94" s="36"/>
      <c r="S94" s="36"/>
      <c r="T94" s="36"/>
      <c r="U94" s="36"/>
      <c r="V94" s="36"/>
      <c r="W94" s="36"/>
      <c r="X94" s="36"/>
      <c r="Y94" s="36"/>
      <c r="Z94" s="36">
        <f>+Historicals!BG19</f>
        <v>0</v>
      </c>
      <c r="AA94" s="36">
        <f>+Historicals!BH19</f>
        <v>589.85</v>
      </c>
      <c r="AB94" s="36"/>
      <c r="AC94" s="36"/>
      <c r="AD94" s="36"/>
      <c r="AE94" s="36"/>
      <c r="AF94" s="36"/>
      <c r="AG94" s="33">
        <f>+Historicals!BJ19</f>
        <v>10</v>
      </c>
      <c r="AH94" s="33">
        <f>+Historicals!BK19</f>
        <v>606.85</v>
      </c>
      <c r="AI94" s="33">
        <f>+Historicals!BL19</f>
        <v>280.60000000000002</v>
      </c>
      <c r="AJ94" s="33"/>
      <c r="AK94" s="33"/>
      <c r="AL94" s="33">
        <f>+Historicals!BO19</f>
        <v>81.75</v>
      </c>
      <c r="AM94" s="33"/>
    </row>
    <row r="95" spans="10:46" x14ac:dyDescent="0.2">
      <c r="J95" s="45">
        <f t="shared" si="46"/>
        <v>35855</v>
      </c>
      <c r="K95" s="36">
        <f>+Historicals!AR20</f>
        <v>119.83333333333333</v>
      </c>
      <c r="L95" s="36">
        <f>+Historicals!AS20</f>
        <v>120.58333333333333</v>
      </c>
      <c r="M95" s="36">
        <f>+Historicals!AT20</f>
        <v>209.08333333333334</v>
      </c>
      <c r="N95" s="36">
        <v>0</v>
      </c>
      <c r="O95" s="36">
        <f>+Historicals!AV20</f>
        <v>261.83333333333331</v>
      </c>
      <c r="P95" s="36">
        <f>+Historicals!AW20</f>
        <v>41.25</v>
      </c>
      <c r="Q95" s="36"/>
      <c r="R95" s="36"/>
      <c r="S95" s="36"/>
      <c r="T95" s="36"/>
      <c r="U95" s="36"/>
      <c r="V95" s="36"/>
      <c r="W95" s="36"/>
      <c r="X95" s="36"/>
      <c r="Y95" s="36"/>
      <c r="Z95" s="36">
        <f>+Historicals!BG20</f>
        <v>0</v>
      </c>
      <c r="AA95" s="36">
        <f>+Historicals!BH20</f>
        <v>563.66666666666663</v>
      </c>
      <c r="AB95" s="36"/>
      <c r="AC95" s="36"/>
      <c r="AD95" s="36"/>
      <c r="AE95" s="36"/>
      <c r="AF95" s="36"/>
      <c r="AG95" s="33">
        <f>+Historicals!BJ20</f>
        <v>10</v>
      </c>
      <c r="AH95" s="33">
        <f>+Historicals!BK20</f>
        <v>588.41666666666663</v>
      </c>
      <c r="AI95" s="33">
        <f>+Historicals!BL20</f>
        <v>243.08333333333334</v>
      </c>
      <c r="AJ95" s="33"/>
      <c r="AK95" s="33"/>
      <c r="AL95" s="33">
        <f>+Historicals!BO20</f>
        <v>82.666666666666671</v>
      </c>
      <c r="AM95" s="33"/>
      <c r="AO95" s="42" t="s">
        <v>39</v>
      </c>
    </row>
    <row r="96" spans="10:46" x14ac:dyDescent="0.2">
      <c r="J96" s="45">
        <f t="shared" si="46"/>
        <v>35886</v>
      </c>
      <c r="K96" s="36">
        <f>+Historicals!AR21</f>
        <v>106</v>
      </c>
      <c r="L96" s="36">
        <f>+Historicals!AS21</f>
        <v>118.53846153846153</v>
      </c>
      <c r="M96" s="36">
        <f>+Historicals!AT21</f>
        <v>208.69230769230768</v>
      </c>
      <c r="N96" s="36">
        <v>0</v>
      </c>
      <c r="O96" s="36">
        <f>+Historicals!AV21</f>
        <v>257.15384615384613</v>
      </c>
      <c r="P96" s="36">
        <f>+Historicals!AW21</f>
        <v>41.230769230769234</v>
      </c>
      <c r="Q96" s="36"/>
      <c r="R96" s="36"/>
      <c r="S96" s="36"/>
      <c r="T96" s="36"/>
      <c r="U96" s="36"/>
      <c r="V96" s="36"/>
      <c r="W96" s="36"/>
      <c r="X96" s="36"/>
      <c r="Y96" s="36"/>
      <c r="Z96" s="36">
        <f>+Historicals!BG21</f>
        <v>0</v>
      </c>
      <c r="AA96" s="36">
        <f>+Historicals!BH21</f>
        <v>543</v>
      </c>
      <c r="AB96" s="36"/>
      <c r="AC96" s="36"/>
      <c r="AD96" s="36"/>
      <c r="AE96" s="36"/>
      <c r="AF96" s="36"/>
      <c r="AG96" s="33">
        <f>+Historicals!BJ21</f>
        <v>10</v>
      </c>
      <c r="AH96" s="33">
        <f>+Historicals!BK21</f>
        <v>460.53846153846155</v>
      </c>
      <c r="AI96" s="33">
        <f>+Historicals!BL21</f>
        <v>281.69230769230768</v>
      </c>
      <c r="AJ96" s="33"/>
      <c r="AK96" s="33"/>
      <c r="AL96" s="33">
        <f>+Historicals!BO21</f>
        <v>103.15384615384616</v>
      </c>
      <c r="AM96" s="33"/>
      <c r="AO96" s="42" t="s">
        <v>40</v>
      </c>
    </row>
    <row r="97" spans="10:41" x14ac:dyDescent="0.2">
      <c r="J97" s="45">
        <f t="shared" si="46"/>
        <v>35916</v>
      </c>
      <c r="K97" s="36">
        <f>+Historicals!AR22</f>
        <v>117.875</v>
      </c>
      <c r="L97" s="36">
        <f>+Historicals!AS22</f>
        <v>121.125</v>
      </c>
      <c r="M97" s="36">
        <f>+Historicals!AT22</f>
        <v>211.375</v>
      </c>
      <c r="N97" s="36">
        <v>0</v>
      </c>
      <c r="O97" s="36">
        <f>+Historicals!AV22</f>
        <v>251.5</v>
      </c>
      <c r="P97" s="36">
        <f>+Historicals!AW22</f>
        <v>44.25</v>
      </c>
      <c r="Q97" s="36"/>
      <c r="R97" s="36"/>
      <c r="S97" s="36"/>
      <c r="T97" s="36"/>
      <c r="U97" s="36"/>
      <c r="V97" s="36"/>
      <c r="W97" s="36"/>
      <c r="X97" s="36"/>
      <c r="Y97" s="36"/>
      <c r="Z97" s="36">
        <f>+Historicals!BG22</f>
        <v>0</v>
      </c>
      <c r="AA97" s="36">
        <f>+Historicals!BH22</f>
        <v>533.625</v>
      </c>
      <c r="AB97" s="36"/>
      <c r="AC97" s="36"/>
      <c r="AD97" s="36"/>
      <c r="AE97" s="36"/>
      <c r="AF97" s="36"/>
      <c r="AG97" s="33">
        <f>+Historicals!BJ22</f>
        <v>10</v>
      </c>
      <c r="AH97" s="33">
        <f>+Historicals!BK22</f>
        <v>550.25</v>
      </c>
      <c r="AI97" s="33">
        <f>+Historicals!BL22</f>
        <v>312.375</v>
      </c>
      <c r="AJ97" s="33"/>
      <c r="AK97" s="33"/>
      <c r="AL97" s="33">
        <f>+Historicals!BO22</f>
        <v>71.125</v>
      </c>
      <c r="AM97" s="33"/>
    </row>
    <row r="98" spans="10:41" x14ac:dyDescent="0.2">
      <c r="J98" s="45">
        <f t="shared" si="46"/>
        <v>35947</v>
      </c>
      <c r="K98" s="36">
        <f>+Historicals!AR23</f>
        <v>120.78571428571429</v>
      </c>
      <c r="L98" s="36">
        <f>+Historicals!AS23</f>
        <v>115.85714285714286</v>
      </c>
      <c r="M98" s="36">
        <f>+Historicals!AT23</f>
        <v>198.64285714285714</v>
      </c>
      <c r="N98" s="36">
        <v>0</v>
      </c>
      <c r="O98" s="36">
        <f>+Historicals!AV23</f>
        <v>175.71428571428572</v>
      </c>
      <c r="P98" s="36">
        <f>+Historicals!AW23</f>
        <v>49.714285714285715</v>
      </c>
      <c r="Q98" s="36"/>
      <c r="R98" s="36"/>
      <c r="S98" s="36"/>
      <c r="T98" s="36"/>
      <c r="U98" s="36"/>
      <c r="V98" s="36"/>
      <c r="W98" s="36"/>
      <c r="X98" s="36"/>
      <c r="Y98" s="36"/>
      <c r="Z98" s="36">
        <f>+Historicals!BG23</f>
        <v>0</v>
      </c>
      <c r="AA98" s="36">
        <f>+Historicals!BH23</f>
        <v>520.28571428571433</v>
      </c>
      <c r="AB98" s="36"/>
      <c r="AC98" s="36"/>
      <c r="AD98" s="36"/>
      <c r="AE98" s="36"/>
      <c r="AF98" s="36"/>
      <c r="AG98" s="33">
        <f>+Historicals!BJ23</f>
        <v>10</v>
      </c>
      <c r="AH98" s="33">
        <f>+Historicals!BK23</f>
        <v>475.71428571428572</v>
      </c>
      <c r="AI98" s="33">
        <f>+Historicals!BL23</f>
        <v>315</v>
      </c>
      <c r="AJ98" s="33"/>
      <c r="AK98" s="33"/>
      <c r="AL98" s="33">
        <f>+Historicals!BO23</f>
        <v>156.69999999999999</v>
      </c>
      <c r="AM98" s="33"/>
      <c r="AO98" s="42" t="s">
        <v>41</v>
      </c>
    </row>
    <row r="99" spans="10:41" x14ac:dyDescent="0.2">
      <c r="J99" s="45">
        <f t="shared" si="46"/>
        <v>35977</v>
      </c>
      <c r="K99" s="36">
        <f>+Historicals!AR24</f>
        <v>133.6</v>
      </c>
      <c r="L99" s="36">
        <f>+Historicals!AS24</f>
        <v>116.8</v>
      </c>
      <c r="M99" s="36">
        <f>+Historicals!AT24</f>
        <v>187.2</v>
      </c>
      <c r="N99" s="36">
        <v>0</v>
      </c>
      <c r="O99" s="36">
        <f>+Historicals!AV24</f>
        <v>183.6</v>
      </c>
      <c r="P99" s="36">
        <f>+Historicals!AW24</f>
        <v>51.8</v>
      </c>
      <c r="Q99" s="36"/>
      <c r="R99" s="36"/>
      <c r="S99" s="36"/>
      <c r="T99" s="36"/>
      <c r="U99" s="36"/>
      <c r="V99" s="36"/>
      <c r="W99" s="36"/>
      <c r="X99" s="36"/>
      <c r="Y99" s="36"/>
      <c r="Z99" s="36">
        <f>+Historicals!BG24</f>
        <v>0</v>
      </c>
      <c r="AA99" s="36">
        <f>+Historicals!BH24</f>
        <v>501.6</v>
      </c>
      <c r="AB99" s="36"/>
      <c r="AC99" s="36"/>
      <c r="AD99" s="36"/>
      <c r="AE99" s="36"/>
      <c r="AF99" s="36"/>
      <c r="AG99" s="33">
        <f>+Historicals!BJ24</f>
        <v>10</v>
      </c>
      <c r="AH99" s="33">
        <f>+Historicals!BK24</f>
        <v>458.2</v>
      </c>
      <c r="AI99" s="33">
        <f>+Historicals!BL24</f>
        <v>315</v>
      </c>
      <c r="AJ99" s="33"/>
      <c r="AK99" s="33"/>
      <c r="AL99" s="33">
        <f>+Historicals!BO24</f>
        <v>147.19999999999999</v>
      </c>
      <c r="AM99" s="33"/>
    </row>
    <row r="100" spans="10:41" x14ac:dyDescent="0.2">
      <c r="J100" s="45">
        <f t="shared" si="46"/>
        <v>36008</v>
      </c>
      <c r="K100" s="36">
        <f>+Historicals!AR25</f>
        <v>82.714285714285708</v>
      </c>
      <c r="L100" s="36">
        <f>+Historicals!AS25</f>
        <v>119.85714285714286</v>
      </c>
      <c r="M100" s="36">
        <f>+Historicals!AT25</f>
        <v>198.42857142857142</v>
      </c>
      <c r="N100" s="36">
        <v>0</v>
      </c>
      <c r="O100" s="36">
        <f>+Historicals!AV25</f>
        <v>163.28571428571428</v>
      </c>
      <c r="P100" s="36">
        <f>+Historicals!AW25</f>
        <v>73</v>
      </c>
      <c r="Q100" s="36"/>
      <c r="R100" s="36"/>
      <c r="S100" s="36"/>
      <c r="T100" s="36"/>
      <c r="U100" s="36"/>
      <c r="V100" s="36"/>
      <c r="W100" s="36"/>
      <c r="X100" s="36"/>
      <c r="Y100" s="36"/>
      <c r="Z100" s="36">
        <f>+Historicals!BG25</f>
        <v>0</v>
      </c>
      <c r="AA100" s="36">
        <f>+Historicals!BH25</f>
        <v>502.71428571428572</v>
      </c>
      <c r="AB100" s="36"/>
      <c r="AC100" s="36"/>
      <c r="AD100" s="36"/>
      <c r="AE100" s="36"/>
      <c r="AF100" s="36"/>
      <c r="AG100" s="33">
        <f>+Historicals!BJ25</f>
        <v>10</v>
      </c>
      <c r="AH100" s="33">
        <f>+Historicals!BK25</f>
        <v>437</v>
      </c>
      <c r="AI100" s="33">
        <f>+Historicals!BL25</f>
        <v>292</v>
      </c>
      <c r="AJ100" s="33"/>
      <c r="AK100" s="33"/>
      <c r="AL100" s="33">
        <f>+Historicals!BO25</f>
        <v>80.571428571428569</v>
      </c>
      <c r="AM100" s="33"/>
      <c r="AO100" s="42" t="s">
        <v>42</v>
      </c>
    </row>
    <row r="101" spans="10:41" x14ac:dyDescent="0.2">
      <c r="J101" s="45">
        <f t="shared" si="46"/>
        <v>36039</v>
      </c>
      <c r="K101" s="36">
        <f>+Historicals!AR26</f>
        <v>90</v>
      </c>
      <c r="L101" s="36">
        <f>+Historicals!AS26</f>
        <v>129</v>
      </c>
      <c r="M101" s="36">
        <f>+Historicals!AT26</f>
        <v>199.2</v>
      </c>
      <c r="N101" s="36">
        <v>0</v>
      </c>
      <c r="O101" s="36">
        <f>+Historicals!AV26</f>
        <v>128.4</v>
      </c>
      <c r="P101" s="36">
        <f>+Historicals!AW26</f>
        <v>62.8</v>
      </c>
      <c r="Q101" s="36"/>
      <c r="R101" s="36"/>
      <c r="S101" s="36"/>
      <c r="T101" s="36"/>
      <c r="U101" s="36"/>
      <c r="V101" s="36"/>
      <c r="W101" s="36"/>
      <c r="X101" s="36"/>
      <c r="Y101" s="36"/>
      <c r="Z101" s="36">
        <f>+Historicals!BG26</f>
        <v>0</v>
      </c>
      <c r="AA101" s="36">
        <f>+Historicals!BH26</f>
        <v>521</v>
      </c>
      <c r="AB101" s="36"/>
      <c r="AC101" s="36"/>
      <c r="AD101" s="36"/>
      <c r="AE101" s="36"/>
      <c r="AF101" s="36"/>
      <c r="AG101" s="33">
        <f>+Historicals!BJ26</f>
        <v>10</v>
      </c>
      <c r="AH101" s="33">
        <f>+Historicals!BK26</f>
        <v>445.2</v>
      </c>
      <c r="AI101" s="33">
        <f>+Historicals!BL26</f>
        <v>286.2</v>
      </c>
      <c r="AJ101" s="33"/>
      <c r="AK101" s="33"/>
      <c r="AL101" s="33">
        <f>+Historicals!BO26</f>
        <v>92.2</v>
      </c>
      <c r="AM101" s="33"/>
    </row>
    <row r="102" spans="10:41" x14ac:dyDescent="0.2">
      <c r="J102" s="45">
        <f t="shared" si="46"/>
        <v>36069</v>
      </c>
      <c r="K102" s="36">
        <f>+Historicals!AR27</f>
        <v>99.555555555555557</v>
      </c>
      <c r="L102" s="36">
        <f>+Historicals!AS27</f>
        <v>119.22222222222223</v>
      </c>
      <c r="M102" s="36">
        <f>+Historicals!AT27</f>
        <v>197.77777777777777</v>
      </c>
      <c r="N102" s="36">
        <v>0</v>
      </c>
      <c r="O102" s="36">
        <f>+Historicals!AV27</f>
        <v>169.66666666666666</v>
      </c>
      <c r="P102" s="36">
        <f>+Historicals!AW27</f>
        <v>69</v>
      </c>
      <c r="Q102" s="36"/>
      <c r="R102" s="36"/>
      <c r="S102" s="36"/>
      <c r="T102" s="36"/>
      <c r="U102" s="36"/>
      <c r="V102" s="36"/>
      <c r="W102" s="36"/>
      <c r="X102" s="36"/>
      <c r="Y102" s="36"/>
      <c r="Z102" s="36">
        <f>+Historicals!BG27</f>
        <v>0</v>
      </c>
      <c r="AA102" s="36">
        <f>+Historicals!BH27</f>
        <v>546.55555555555554</v>
      </c>
      <c r="AB102" s="36"/>
      <c r="AC102" s="36"/>
      <c r="AD102" s="36"/>
      <c r="AE102" s="36"/>
      <c r="AF102" s="36"/>
      <c r="AG102" s="33">
        <f>+Historicals!BJ27</f>
        <v>10</v>
      </c>
      <c r="AH102" s="33">
        <f>+Historicals!BK27</f>
        <v>532.88888888888891</v>
      </c>
      <c r="AI102" s="33">
        <f>+Historicals!BL27</f>
        <v>283.66666666666669</v>
      </c>
      <c r="AJ102" s="33"/>
      <c r="AK102" s="33"/>
      <c r="AL102" s="33">
        <f>+Historicals!BO27</f>
        <v>66.444444444444443</v>
      </c>
      <c r="AM102" s="33"/>
      <c r="AO102" s="42" t="s">
        <v>43</v>
      </c>
    </row>
    <row r="103" spans="10:41" x14ac:dyDescent="0.2">
      <c r="J103" s="45">
        <f t="shared" si="46"/>
        <v>36100</v>
      </c>
      <c r="K103" s="36">
        <f>+Historicals!AR28</f>
        <v>76.705882352941174</v>
      </c>
      <c r="L103" s="36">
        <f>+Historicals!AS28</f>
        <v>121.23529411764706</v>
      </c>
      <c r="M103" s="36">
        <f>+Historicals!AT28</f>
        <v>198.52941176470588</v>
      </c>
      <c r="N103" s="36">
        <v>0</v>
      </c>
      <c r="O103" s="36">
        <f>+Historicals!AV28</f>
        <v>249.64705882352942</v>
      </c>
      <c r="P103" s="36">
        <f>+Historicals!AW28</f>
        <v>54.117647058823529</v>
      </c>
      <c r="Q103" s="36"/>
      <c r="R103" s="36"/>
      <c r="S103" s="36"/>
      <c r="T103" s="36"/>
      <c r="U103" s="36"/>
      <c r="V103" s="36"/>
      <c r="W103" s="36"/>
      <c r="X103" s="36"/>
      <c r="Y103" s="36"/>
      <c r="Z103" s="36">
        <f>+Historicals!BG28</f>
        <v>0</v>
      </c>
      <c r="AA103" s="36">
        <f>+Historicals!BH28</f>
        <v>580.35294117647061</v>
      </c>
      <c r="AB103" s="36"/>
      <c r="AC103" s="36"/>
      <c r="AD103" s="36"/>
      <c r="AE103" s="36"/>
      <c r="AF103" s="36"/>
      <c r="AG103" s="33">
        <f>+Historicals!BJ28</f>
        <v>10</v>
      </c>
      <c r="AH103" s="33">
        <f>+Historicals!BK28</f>
        <v>593.05882352941171</v>
      </c>
      <c r="AI103" s="33">
        <f>+Historicals!BL28</f>
        <v>137.5625</v>
      </c>
      <c r="AJ103" s="33"/>
      <c r="AK103" s="33"/>
      <c r="AL103" s="33">
        <f>+Historicals!BO28</f>
        <v>89.529411764705884</v>
      </c>
      <c r="AM103" s="33"/>
    </row>
    <row r="104" spans="10:41" x14ac:dyDescent="0.2">
      <c r="J104" s="45">
        <f t="shared" si="46"/>
        <v>36130</v>
      </c>
      <c r="K104" s="36">
        <f>+Historicals!AR29</f>
        <v>39.666666666666664</v>
      </c>
      <c r="L104" s="36">
        <f>+Historicals!AS29</f>
        <v>113.66666666666667</v>
      </c>
      <c r="M104" s="36">
        <f>+Historicals!AT29</f>
        <v>182.83333333333334</v>
      </c>
      <c r="N104" s="36">
        <v>0</v>
      </c>
      <c r="O104" s="36">
        <f>+Historicals!AV29</f>
        <v>237.5</v>
      </c>
      <c r="P104" s="36">
        <f>+Historicals!AW29</f>
        <v>47.5</v>
      </c>
      <c r="Q104" s="36"/>
      <c r="R104" s="36"/>
      <c r="S104" s="36"/>
      <c r="T104" s="36"/>
      <c r="U104" s="36"/>
      <c r="V104" s="36"/>
      <c r="W104" s="36"/>
      <c r="X104" s="36"/>
      <c r="Y104" s="36"/>
      <c r="Z104" s="36">
        <f>+Historicals!BG29</f>
        <v>0</v>
      </c>
      <c r="AA104" s="36">
        <f>+Historicals!BH29</f>
        <v>488</v>
      </c>
      <c r="AB104" s="36"/>
      <c r="AC104" s="36"/>
      <c r="AD104" s="36"/>
      <c r="AE104" s="36"/>
      <c r="AF104" s="36"/>
      <c r="AG104" s="33">
        <f>+Historicals!BJ29</f>
        <v>10</v>
      </c>
      <c r="AH104" s="33">
        <f>+Historicals!BK29</f>
        <v>332</v>
      </c>
      <c r="AI104" s="33">
        <f>+Historicals!BL29</f>
        <v>79.333333333333329</v>
      </c>
      <c r="AJ104" s="33"/>
      <c r="AK104" s="33"/>
      <c r="AL104" s="33">
        <f>+Historicals!BO29</f>
        <v>121</v>
      </c>
      <c r="AM104" s="33"/>
    </row>
    <row r="105" spans="10:41" x14ac:dyDescent="0.2">
      <c r="J105" s="45">
        <f t="shared" si="46"/>
        <v>36161</v>
      </c>
      <c r="K105" s="36">
        <f>+Historicals!AR30</f>
        <v>109</v>
      </c>
      <c r="L105" s="36">
        <f>+Historicals!AS30</f>
        <v>121</v>
      </c>
      <c r="M105" s="36">
        <f>+Historicals!AT30</f>
        <v>186</v>
      </c>
      <c r="N105" s="36">
        <f>+Historicals!AU30</f>
        <v>0</v>
      </c>
      <c r="O105" s="36">
        <f>+Historicals!AV30</f>
        <v>247</v>
      </c>
      <c r="P105" s="36">
        <f>+Historicals!AW30</f>
        <v>42</v>
      </c>
      <c r="Q105" s="36"/>
      <c r="R105" s="36"/>
      <c r="S105" s="36"/>
      <c r="T105" s="36"/>
      <c r="U105" s="36"/>
      <c r="V105" s="36"/>
      <c r="W105" s="36"/>
      <c r="X105" s="36"/>
      <c r="Y105" s="36"/>
      <c r="Z105" s="36">
        <f>+Historicals!BG30</f>
        <v>0</v>
      </c>
      <c r="AA105" s="36">
        <f>+Historicals!BH30</f>
        <v>596</v>
      </c>
      <c r="AB105" s="36"/>
      <c r="AC105" s="36"/>
      <c r="AD105" s="36"/>
      <c r="AE105" s="36"/>
      <c r="AF105" s="36"/>
      <c r="AG105" s="33">
        <f>+Historicals!BJ30</f>
        <v>10</v>
      </c>
      <c r="AH105" s="33">
        <f>+Historicals!BK30</f>
        <v>427</v>
      </c>
      <c r="AI105" s="33">
        <f>+Historicals!BL30</f>
        <v>9</v>
      </c>
      <c r="AJ105" s="33"/>
      <c r="AK105" s="33"/>
      <c r="AL105" s="33">
        <f>+Historicals!BO30</f>
        <v>70</v>
      </c>
      <c r="AM105" s="33"/>
    </row>
    <row r="106" spans="10:41" x14ac:dyDescent="0.2">
      <c r="J106" s="45">
        <f t="shared" si="46"/>
        <v>36192</v>
      </c>
      <c r="K106" s="36">
        <f>+Historicals!AR31</f>
        <v>73.599999999999994</v>
      </c>
      <c r="L106" s="36">
        <f>+Historicals!AS31</f>
        <v>112.66666666666667</v>
      </c>
      <c r="M106" s="36">
        <f>+Historicals!AT31</f>
        <v>187.2</v>
      </c>
      <c r="N106" s="36">
        <f>+Historicals!AU31</f>
        <v>0</v>
      </c>
      <c r="O106" s="36">
        <f>+Historicals!AV31</f>
        <v>259.66666666666669</v>
      </c>
      <c r="P106" s="36">
        <f>+Historicals!AW31</f>
        <v>57</v>
      </c>
      <c r="Q106" s="36"/>
      <c r="R106" s="36"/>
      <c r="S106" s="36"/>
      <c r="T106" s="36"/>
      <c r="U106" s="36"/>
      <c r="V106" s="36"/>
      <c r="W106" s="36"/>
      <c r="X106" s="36"/>
      <c r="Y106" s="36"/>
      <c r="Z106" s="36">
        <f>+Historicals!BG31</f>
        <v>0</v>
      </c>
      <c r="AA106" s="36">
        <f>+Historicals!BH31</f>
        <v>590.86666666666667</v>
      </c>
      <c r="AB106" s="36"/>
      <c r="AC106" s="36"/>
      <c r="AD106" s="36"/>
      <c r="AE106" s="36"/>
      <c r="AF106" s="36"/>
      <c r="AG106" s="33">
        <f>+Historicals!BJ31</f>
        <v>10</v>
      </c>
      <c r="AH106" s="33">
        <f>+Historicals!BK31</f>
        <v>455.33333333333331</v>
      </c>
      <c r="AI106" s="33">
        <f>+Historicals!BL31</f>
        <v>194</v>
      </c>
      <c r="AJ106" s="33"/>
      <c r="AK106" s="33"/>
      <c r="AL106" s="33">
        <f>+Historicals!BO31</f>
        <v>108.86666666666666</v>
      </c>
      <c r="AM106" s="33"/>
    </row>
    <row r="107" spans="10:41" x14ac:dyDescent="0.2">
      <c r="J107" s="45">
        <f t="shared" si="46"/>
        <v>36220</v>
      </c>
      <c r="K107" s="36">
        <f>+Historicals!AR32</f>
        <v>108.94736842105263</v>
      </c>
      <c r="L107" s="36">
        <f>+Historicals!AS32</f>
        <v>115.15789473684211</v>
      </c>
      <c r="M107" s="36">
        <f>+Historicals!AT32</f>
        <v>203.52631578947367</v>
      </c>
      <c r="N107" s="36">
        <f>+Historicals!AU32</f>
        <v>0</v>
      </c>
      <c r="O107" s="36">
        <f>+Historicals!AV32</f>
        <v>249.63157894736841</v>
      </c>
      <c r="P107" s="36">
        <f>+Historicals!AW32</f>
        <v>38.210526315789473</v>
      </c>
      <c r="Q107" s="36"/>
      <c r="R107" s="36"/>
      <c r="S107" s="36"/>
      <c r="T107" s="36"/>
      <c r="U107" s="36"/>
      <c r="V107" s="36"/>
      <c r="W107" s="36"/>
      <c r="X107" s="36"/>
      <c r="Y107" s="36"/>
      <c r="Z107" s="36">
        <f>+Historicals!BG32</f>
        <v>0</v>
      </c>
      <c r="AA107" s="36">
        <f>+Historicals!BH32</f>
        <v>593.84210526315792</v>
      </c>
      <c r="AB107" s="36"/>
      <c r="AC107" s="36"/>
      <c r="AD107" s="36"/>
      <c r="AE107" s="36"/>
      <c r="AF107" s="36"/>
      <c r="AG107" s="33">
        <f>+Historicals!BJ32</f>
        <v>10</v>
      </c>
      <c r="AH107" s="33">
        <f>+Historicals!BK32</f>
        <v>485.89473684210526</v>
      </c>
      <c r="AI107" s="33">
        <f>+Historicals!BL32</f>
        <v>293.63157894736844</v>
      </c>
      <c r="AJ107" s="33"/>
      <c r="AK107" s="33"/>
      <c r="AL107" s="33">
        <f>+Historicals!BO32</f>
        <v>91.578947368421055</v>
      </c>
      <c r="AM107" s="33"/>
    </row>
    <row r="108" spans="10:41" x14ac:dyDescent="0.2">
      <c r="J108" s="45">
        <f t="shared" si="46"/>
        <v>36251</v>
      </c>
      <c r="K108" s="36">
        <f>+Historicals!AR33</f>
        <v>86.375</v>
      </c>
      <c r="L108" s="36">
        <f>+Historicals!AS33</f>
        <v>114.3125</v>
      </c>
      <c r="M108" s="36">
        <f>+Historicals!AT33</f>
        <v>198.8125</v>
      </c>
      <c r="N108" s="36">
        <f>+Historicals!AU33</f>
        <v>0</v>
      </c>
      <c r="O108" s="36">
        <f>+Historicals!AV33</f>
        <v>199.3125</v>
      </c>
      <c r="P108" s="36">
        <f>+Historicals!AW33</f>
        <v>42.5</v>
      </c>
      <c r="Q108" s="36"/>
      <c r="R108" s="36"/>
      <c r="S108" s="36"/>
      <c r="T108" s="36"/>
      <c r="U108" s="36"/>
      <c r="V108" s="36"/>
      <c r="W108" s="36"/>
      <c r="X108" s="36"/>
      <c r="Y108" s="36"/>
      <c r="Z108" s="36">
        <f>+Historicals!BG33</f>
        <v>0</v>
      </c>
      <c r="AA108" s="36">
        <f>+Historicals!BH33</f>
        <v>406.625</v>
      </c>
      <c r="AB108" s="36"/>
      <c r="AC108" s="36"/>
      <c r="AD108" s="36"/>
      <c r="AE108" s="36"/>
      <c r="AF108" s="36"/>
      <c r="AG108" s="33">
        <f>+Historicals!BJ33</f>
        <v>10</v>
      </c>
      <c r="AH108" s="33">
        <f>+Historicals!BK33</f>
        <v>303.75</v>
      </c>
      <c r="AI108" s="33">
        <f>+Historicals!BL33</f>
        <v>282.125</v>
      </c>
      <c r="AJ108" s="33"/>
      <c r="AK108" s="33"/>
      <c r="AL108" s="33">
        <f>+Historicals!BO33</f>
        <v>119.9375</v>
      </c>
      <c r="AM108" s="33"/>
    </row>
    <row r="109" spans="10:41" x14ac:dyDescent="0.2">
      <c r="J109" s="45">
        <f t="shared" si="46"/>
        <v>36281</v>
      </c>
      <c r="K109" s="36">
        <f>+Historicals!AR34</f>
        <v>77.705882352941174</v>
      </c>
      <c r="L109" s="36">
        <f>+Historicals!AS34</f>
        <v>114.70588235294117</v>
      </c>
      <c r="M109" s="36">
        <f>+Historicals!AT34</f>
        <v>187.70588235294119</v>
      </c>
      <c r="N109" s="36">
        <f>+Historicals!AU34</f>
        <v>0</v>
      </c>
      <c r="O109" s="36">
        <f>+Historicals!AV34</f>
        <v>220.88235294117646</v>
      </c>
      <c r="P109" s="36">
        <f>+Historicals!AW34</f>
        <v>42.235294117647058</v>
      </c>
      <c r="Q109" s="36"/>
      <c r="R109" s="36"/>
      <c r="S109" s="36"/>
      <c r="T109" s="36"/>
      <c r="U109" s="36"/>
      <c r="V109" s="36"/>
      <c r="W109" s="36"/>
      <c r="X109" s="36"/>
      <c r="Y109" s="36"/>
      <c r="Z109" s="36">
        <f>+Historicals!BG34</f>
        <v>0</v>
      </c>
      <c r="AA109" s="36">
        <f>+Historicals!BH34</f>
        <v>458.52941176470586</v>
      </c>
      <c r="AB109" s="36"/>
      <c r="AC109" s="36"/>
      <c r="AD109" s="36"/>
      <c r="AE109" s="36"/>
      <c r="AF109" s="36"/>
      <c r="AG109" s="33">
        <f>+Historicals!BJ34</f>
        <v>10</v>
      </c>
      <c r="AH109" s="33">
        <f>+Historicals!BK34</f>
        <v>426.35294117647061</v>
      </c>
      <c r="AI109" s="33">
        <f>+Historicals!BL34</f>
        <v>311.58823529411762</v>
      </c>
      <c r="AJ109" s="33"/>
      <c r="AK109" s="33"/>
      <c r="AL109" s="33">
        <f>+Historicals!BO34</f>
        <v>100.76470588235294</v>
      </c>
      <c r="AM109" s="33"/>
    </row>
    <row r="110" spans="10:41" x14ac:dyDescent="0.2">
      <c r="J110" s="45">
        <f t="shared" si="46"/>
        <v>36312</v>
      </c>
      <c r="K110" s="36">
        <f>+Historicals!AR35</f>
        <v>81.571428571428569</v>
      </c>
      <c r="L110" s="36">
        <f>+Historicals!AS35</f>
        <v>116.14285714285714</v>
      </c>
      <c r="M110" s="36">
        <f>+Historicals!AT35</f>
        <v>189</v>
      </c>
      <c r="N110" s="36">
        <f>+Historicals!AU35</f>
        <v>0</v>
      </c>
      <c r="O110" s="36">
        <f>+Historicals!AV35</f>
        <v>226.42857142857142</v>
      </c>
      <c r="P110" s="36">
        <f>+Historicals!AW35</f>
        <v>53.571428571428569</v>
      </c>
      <c r="Q110" s="36"/>
      <c r="R110" s="36"/>
      <c r="S110" s="36"/>
      <c r="T110" s="36"/>
      <c r="U110" s="36"/>
      <c r="V110" s="36"/>
      <c r="W110" s="36"/>
      <c r="X110" s="36"/>
      <c r="Y110" s="36"/>
      <c r="Z110" s="36">
        <f>+Historicals!BG35</f>
        <v>0</v>
      </c>
      <c r="AA110" s="36">
        <f>+Historicals!BH35</f>
        <v>541.71428571428567</v>
      </c>
      <c r="AB110" s="36"/>
      <c r="AC110" s="36"/>
      <c r="AD110" s="36"/>
      <c r="AE110" s="36"/>
      <c r="AF110" s="36"/>
      <c r="AG110" s="33">
        <f>+Historicals!BJ35</f>
        <v>10</v>
      </c>
      <c r="AH110" s="33">
        <f>+Historicals!BK35</f>
        <v>505.85714285714283</v>
      </c>
      <c r="AI110" s="33">
        <f>+Historicals!BL35</f>
        <v>314.28571428571428</v>
      </c>
      <c r="AJ110" s="33"/>
      <c r="AK110" s="33"/>
      <c r="AL110" s="33">
        <f>+Historicals!BO35</f>
        <v>82.714285714285708</v>
      </c>
      <c r="AM110" s="33"/>
    </row>
    <row r="111" spans="10:41" x14ac:dyDescent="0.2">
      <c r="J111" s="45">
        <f t="shared" si="46"/>
        <v>36342</v>
      </c>
      <c r="K111" s="36">
        <f>+Historicals!AR36</f>
        <v>70.285714285714292</v>
      </c>
      <c r="L111" s="36">
        <f>+Historicals!AS36</f>
        <v>115.85714285714286</v>
      </c>
      <c r="M111" s="36">
        <f>+Historicals!AT36</f>
        <v>189.42857142857142</v>
      </c>
      <c r="N111" s="36">
        <f>+Historicals!AU36</f>
        <v>0</v>
      </c>
      <c r="O111" s="36">
        <f>+Historicals!AV36</f>
        <v>231.85714285714286</v>
      </c>
      <c r="P111" s="36">
        <f>+Historicals!AW36</f>
        <v>47</v>
      </c>
      <c r="Q111" s="36"/>
      <c r="R111" s="36"/>
      <c r="S111" s="36"/>
      <c r="T111" s="36"/>
      <c r="U111" s="36"/>
      <c r="V111" s="36"/>
      <c r="W111" s="36"/>
      <c r="X111" s="36"/>
      <c r="Y111" s="36"/>
      <c r="Z111" s="36">
        <f>+Historicals!BG36</f>
        <v>0</v>
      </c>
      <c r="AA111" s="36">
        <f>+Historicals!BH36</f>
        <v>535.57142857142856</v>
      </c>
      <c r="AB111" s="36"/>
      <c r="AC111" s="36"/>
      <c r="AD111" s="36"/>
      <c r="AE111" s="36"/>
      <c r="AF111" s="36"/>
      <c r="AG111" s="33">
        <f>+Historicals!BJ36</f>
        <v>10</v>
      </c>
      <c r="AH111" s="33">
        <f>+Historicals!BK36</f>
        <v>496.57142857142856</v>
      </c>
      <c r="AI111" s="33">
        <f>+Historicals!BL36</f>
        <v>315</v>
      </c>
      <c r="AJ111" s="33"/>
      <c r="AK111" s="33"/>
      <c r="AL111" s="33">
        <f>+Historicals!BO36</f>
        <v>63.142857142857146</v>
      </c>
      <c r="AM111" s="33"/>
    </row>
    <row r="112" spans="10:41" x14ac:dyDescent="0.2">
      <c r="J112" s="45">
        <f t="shared" si="46"/>
        <v>36373</v>
      </c>
      <c r="K112" s="36">
        <f>+Historicals!AR37</f>
        <v>99.75</v>
      </c>
      <c r="L112" s="36">
        <f>+Historicals!AS37</f>
        <v>115.08333333333333</v>
      </c>
      <c r="M112" s="36">
        <f>+Historicals!AT37</f>
        <v>192.25</v>
      </c>
      <c r="N112" s="36">
        <f>+Historicals!AU37</f>
        <v>0</v>
      </c>
      <c r="O112" s="36">
        <f>+Historicals!AV37</f>
        <v>266.83333333333331</v>
      </c>
      <c r="P112" s="36">
        <f>+Historicals!AW37</f>
        <v>28.083333333333332</v>
      </c>
      <c r="Q112" s="36"/>
      <c r="R112" s="36"/>
      <c r="S112" s="36"/>
      <c r="T112" s="36"/>
      <c r="U112" s="36"/>
      <c r="V112" s="36"/>
      <c r="W112" s="36"/>
      <c r="X112" s="36"/>
      <c r="Y112" s="36"/>
      <c r="Z112" s="36">
        <f>+Historicals!BG37</f>
        <v>0</v>
      </c>
      <c r="AA112" s="36">
        <f>+Historicals!BH37</f>
        <v>561.91666666666663</v>
      </c>
      <c r="AB112" s="36"/>
      <c r="AC112" s="36"/>
      <c r="AD112" s="36"/>
      <c r="AE112" s="36"/>
      <c r="AF112" s="36"/>
      <c r="AG112" s="33">
        <f>+Historicals!BJ37</f>
        <v>10</v>
      </c>
      <c r="AH112" s="33">
        <f>+Historicals!BK37</f>
        <v>495.91666666666669</v>
      </c>
      <c r="AI112" s="33">
        <f>+Historicals!BL37</f>
        <v>315</v>
      </c>
      <c r="AJ112" s="33"/>
      <c r="AK112" s="33"/>
      <c r="AL112" s="33">
        <f>+Historicals!BO37</f>
        <v>118.75</v>
      </c>
      <c r="AM112" s="33"/>
    </row>
    <row r="113" spans="10:39" x14ac:dyDescent="0.2">
      <c r="J113" s="45">
        <f t="shared" si="46"/>
        <v>36404</v>
      </c>
      <c r="K113" s="36">
        <f>+Historicals!AR38</f>
        <v>89.222222222222229</v>
      </c>
      <c r="L113" s="36">
        <f>+Historicals!AS38</f>
        <v>116.55555555555556</v>
      </c>
      <c r="M113" s="36">
        <f>+Historicals!AT38</f>
        <v>198.33333333333334</v>
      </c>
      <c r="N113" s="36">
        <f>+Historicals!AU38</f>
        <v>0</v>
      </c>
      <c r="O113" s="36">
        <f>+Historicals!AV38</f>
        <v>266.66666666666669</v>
      </c>
      <c r="P113" s="36">
        <f>+Historicals!AW38</f>
        <v>54.333333333333336</v>
      </c>
      <c r="Q113" s="36"/>
      <c r="R113" s="36"/>
      <c r="S113" s="36"/>
      <c r="T113" s="36"/>
      <c r="U113" s="36"/>
      <c r="V113" s="36"/>
      <c r="W113" s="36"/>
      <c r="X113" s="36"/>
      <c r="Y113" s="36"/>
      <c r="Z113" s="36">
        <f>+Historicals!BG38</f>
        <v>0</v>
      </c>
      <c r="AA113" s="36">
        <f>+Historicals!BH38</f>
        <v>430.5</v>
      </c>
      <c r="AB113" s="36"/>
      <c r="AC113" s="36"/>
      <c r="AD113" s="36"/>
      <c r="AE113" s="36"/>
      <c r="AF113" s="36"/>
      <c r="AG113" s="33">
        <f>+Historicals!BJ38</f>
        <v>10</v>
      </c>
      <c r="AH113" s="33">
        <f>+Historicals!BK38</f>
        <v>396.05555555555554</v>
      </c>
      <c r="AI113" s="33">
        <f>+Historicals!BL38</f>
        <v>315</v>
      </c>
      <c r="AJ113" s="33"/>
      <c r="AK113" s="33"/>
      <c r="AL113" s="33">
        <f>+Historicals!BO38</f>
        <v>113.61111111111111</v>
      </c>
      <c r="AM113" s="33"/>
    </row>
    <row r="114" spans="10:39" x14ac:dyDescent="0.2">
      <c r="J114" s="45">
        <f t="shared" si="46"/>
        <v>36434</v>
      </c>
      <c r="K114" s="36">
        <f>+Historicals!AR39</f>
        <v>51.157894736842103</v>
      </c>
      <c r="L114" s="36">
        <f>+Historicals!AS39</f>
        <v>120.84210526315789</v>
      </c>
      <c r="M114" s="36">
        <f>+Historicals!AT39</f>
        <v>187.94736842105263</v>
      </c>
      <c r="N114" s="36">
        <f>+Historicals!AU39</f>
        <v>0</v>
      </c>
      <c r="O114" s="36">
        <f>+Historicals!AV39</f>
        <v>269.36842105263156</v>
      </c>
      <c r="P114" s="36">
        <f>+Historicals!AW39</f>
        <v>57.89473684210526</v>
      </c>
      <c r="Q114" s="36"/>
      <c r="R114" s="36"/>
      <c r="S114" s="36"/>
      <c r="T114" s="36"/>
      <c r="U114" s="36"/>
      <c r="V114" s="36"/>
      <c r="W114" s="36"/>
      <c r="X114" s="36"/>
      <c r="Y114" s="36"/>
      <c r="Z114" s="36">
        <f>+Historicals!BG39</f>
        <v>0</v>
      </c>
      <c r="AA114" s="36">
        <f>+Historicals!BH39</f>
        <v>404.26315789473682</v>
      </c>
      <c r="AB114" s="36"/>
      <c r="AC114" s="36"/>
      <c r="AD114" s="36"/>
      <c r="AE114" s="36"/>
      <c r="AF114" s="36"/>
      <c r="AG114" s="33">
        <f>+Historicals!BJ39</f>
        <v>10</v>
      </c>
      <c r="AH114" s="33">
        <f>+Historicals!BK39</f>
        <v>341.68421052631578</v>
      </c>
      <c r="AI114" s="33">
        <f>+Historicals!BL39</f>
        <v>169.21052631578948</v>
      </c>
      <c r="AJ114" s="33"/>
      <c r="AK114" s="33"/>
      <c r="AL114" s="33">
        <f>+Historicals!BO39</f>
        <v>103.57894736842105</v>
      </c>
      <c r="AM114" s="33"/>
    </row>
    <row r="115" spans="10:39" x14ac:dyDescent="0.2">
      <c r="J115" s="45">
        <f t="shared" si="46"/>
        <v>36465</v>
      </c>
      <c r="K115" s="36">
        <f>+Historicals!AR40</f>
        <v>42.230769230769234</v>
      </c>
      <c r="L115" s="36">
        <f>+Historicals!AS40</f>
        <v>113.61538461538461</v>
      </c>
      <c r="M115" s="36">
        <f>+Historicals!AT40</f>
        <v>188.53846153846155</v>
      </c>
      <c r="N115" s="36">
        <f>+Historicals!AU40</f>
        <v>0</v>
      </c>
      <c r="O115" s="36">
        <f>+Historicals!AV40</f>
        <v>268.84615384615387</v>
      </c>
      <c r="P115" s="36">
        <f>+Historicals!AW40</f>
        <v>57.153846153846153</v>
      </c>
      <c r="Q115" s="36"/>
      <c r="R115" s="36"/>
      <c r="S115" s="36"/>
      <c r="T115" s="36"/>
      <c r="U115" s="36"/>
      <c r="V115" s="36"/>
      <c r="W115" s="36"/>
      <c r="X115" s="36"/>
      <c r="Y115" s="36"/>
      <c r="Z115" s="36">
        <f>+Historicals!BG40</f>
        <v>0</v>
      </c>
      <c r="AA115" s="36">
        <f>+Historicals!BH40</f>
        <v>410.92307692307691</v>
      </c>
      <c r="AB115" s="36"/>
      <c r="AC115" s="36"/>
      <c r="AD115" s="36"/>
      <c r="AE115" s="36"/>
      <c r="AF115" s="36"/>
      <c r="AG115" s="33">
        <f>+Historicals!BJ40</f>
        <v>10</v>
      </c>
      <c r="AH115" s="33">
        <f>+Historicals!BK40</f>
        <v>290.07692307692309</v>
      </c>
      <c r="AI115" s="33">
        <f>+Historicals!BL40</f>
        <v>137.76923076923077</v>
      </c>
      <c r="AJ115" s="33"/>
      <c r="AK115" s="33"/>
      <c r="AL115" s="33">
        <f>+Historicals!BO40</f>
        <v>167.38461538461539</v>
      </c>
      <c r="AM115" s="33"/>
    </row>
    <row r="116" spans="10:39" x14ac:dyDescent="0.2">
      <c r="J116" s="45">
        <f t="shared" si="46"/>
        <v>36495</v>
      </c>
      <c r="K116" s="36">
        <f>+Historicals!AR41</f>
        <v>31.6</v>
      </c>
      <c r="L116" s="36">
        <f>+Historicals!AS41</f>
        <v>115.8</v>
      </c>
      <c r="M116" s="36">
        <f>+Historicals!AT41</f>
        <v>183</v>
      </c>
      <c r="N116" s="36">
        <f>+Historicals!AU41</f>
        <v>0</v>
      </c>
      <c r="O116" s="36">
        <f>+Historicals!AV41</f>
        <v>270</v>
      </c>
      <c r="P116" s="36">
        <f>+Historicals!AW41</f>
        <v>58</v>
      </c>
      <c r="Q116" s="36"/>
      <c r="R116" s="36"/>
      <c r="S116" s="36"/>
      <c r="T116" s="36"/>
      <c r="U116" s="36"/>
      <c r="V116" s="36"/>
      <c r="W116" s="36"/>
      <c r="X116" s="36"/>
      <c r="Y116" s="36"/>
      <c r="Z116" s="36">
        <v>50</v>
      </c>
      <c r="AA116" s="36">
        <f>+Historicals!BH41</f>
        <v>385.93333333333334</v>
      </c>
      <c r="AB116" s="36"/>
      <c r="AC116" s="36"/>
      <c r="AD116" s="36"/>
      <c r="AE116" s="36"/>
      <c r="AF116" s="36"/>
      <c r="AG116" s="33">
        <f>+Historicals!BJ41</f>
        <v>10</v>
      </c>
      <c r="AH116" s="33">
        <f>+Historicals!BK41</f>
        <v>222.8</v>
      </c>
      <c r="AI116" s="33">
        <f>+Historicals!BL41</f>
        <v>65.8</v>
      </c>
      <c r="AJ116" s="33"/>
      <c r="AK116" s="33"/>
      <c r="AL116" s="33">
        <f>+Historicals!BO41</f>
        <v>123.2</v>
      </c>
      <c r="AM116" s="33"/>
    </row>
    <row r="117" spans="10:39" x14ac:dyDescent="0.2">
      <c r="J117" s="45">
        <f t="shared" si="46"/>
        <v>36526</v>
      </c>
      <c r="K117" s="36">
        <f>+Historicals!AR42</f>
        <v>24.615384615384617</v>
      </c>
      <c r="L117" s="36">
        <f>+Historicals!AS42</f>
        <v>121.30769230769231</v>
      </c>
      <c r="M117" s="36">
        <f>+Historicals!AT42</f>
        <v>199.53846153846155</v>
      </c>
      <c r="N117" s="36">
        <f>+Historicals!AU42</f>
        <v>0</v>
      </c>
      <c r="O117" s="36">
        <f>+Historicals!AV42</f>
        <v>270</v>
      </c>
      <c r="P117" s="36">
        <f>+Historicals!AW42</f>
        <v>56.384615384615387</v>
      </c>
      <c r="Q117" s="36"/>
      <c r="R117" s="36"/>
      <c r="S117" s="36"/>
      <c r="T117" s="36"/>
      <c r="U117" s="36"/>
      <c r="V117" s="36"/>
      <c r="W117" s="36"/>
      <c r="X117" s="36"/>
      <c r="Y117" s="36"/>
      <c r="Z117" s="36">
        <v>100</v>
      </c>
      <c r="AA117" s="36">
        <f>+Historicals!BH42</f>
        <v>412.61538461538464</v>
      </c>
      <c r="AB117" s="36"/>
      <c r="AC117" s="36"/>
      <c r="AD117" s="36"/>
      <c r="AE117" s="36"/>
      <c r="AF117" s="36"/>
      <c r="AG117" s="33">
        <f>+Historicals!BJ42</f>
        <v>10</v>
      </c>
      <c r="AH117" s="33">
        <f>+Historicals!BK42</f>
        <v>239.15384615384616</v>
      </c>
      <c r="AI117" s="33">
        <f>+Historicals!BL42</f>
        <v>88</v>
      </c>
      <c r="AJ117" s="33"/>
      <c r="AK117" s="33"/>
      <c r="AL117" s="33">
        <f>+Historicals!BO42</f>
        <v>139.76923076923077</v>
      </c>
      <c r="AM117" s="33"/>
    </row>
    <row r="118" spans="10:39" x14ac:dyDescent="0.2">
      <c r="J118" s="45">
        <f t="shared" si="46"/>
        <v>36557</v>
      </c>
      <c r="K118" s="36">
        <f>+Historicals!AR43</f>
        <v>36.777777777777779</v>
      </c>
      <c r="L118" s="36">
        <f>+Historicals!AS43</f>
        <v>127.88888888888889</v>
      </c>
      <c r="M118" s="36">
        <f>+Historicals!AT43</f>
        <v>203.22222222222223</v>
      </c>
      <c r="N118" s="36">
        <f>+Historicals!AU43</f>
        <v>0</v>
      </c>
      <c r="O118" s="36">
        <f>+Historicals!AV43</f>
        <v>268</v>
      </c>
      <c r="P118" s="36">
        <f>+Historicals!AW43</f>
        <v>55.444444444444443</v>
      </c>
      <c r="Q118" s="36"/>
      <c r="R118" s="36"/>
      <c r="S118" s="36"/>
      <c r="T118" s="36"/>
      <c r="U118" s="36"/>
      <c r="V118" s="36"/>
      <c r="W118" s="36"/>
      <c r="X118" s="36"/>
      <c r="Y118" s="36"/>
      <c r="Z118" s="36">
        <v>150</v>
      </c>
      <c r="AA118" s="36">
        <f>+Historicals!BH43</f>
        <v>446.55555555555554</v>
      </c>
      <c r="AB118" s="36"/>
      <c r="AC118" s="36"/>
      <c r="AD118" s="36"/>
      <c r="AE118" s="36"/>
      <c r="AF118" s="36"/>
      <c r="AG118" s="33">
        <f>+Historicals!BJ43</f>
        <v>10</v>
      </c>
      <c r="AH118" s="33">
        <f>+Historicals!BK43</f>
        <v>343.66666666666669</v>
      </c>
      <c r="AI118" s="33">
        <f>+Historicals!BL43</f>
        <v>219</v>
      </c>
      <c r="AJ118" s="33"/>
      <c r="AK118" s="33"/>
      <c r="AL118" s="33">
        <f>+Historicals!BO43</f>
        <v>112.11111111111111</v>
      </c>
      <c r="AM118" s="33"/>
    </row>
    <row r="119" spans="10:39" x14ac:dyDescent="0.2">
      <c r="J119" s="45">
        <f t="shared" si="46"/>
        <v>36586</v>
      </c>
      <c r="K119" s="36">
        <f>+Historicals!AR44</f>
        <v>14.933333333333334</v>
      </c>
      <c r="L119" s="36">
        <f>+Historicals!AS44</f>
        <v>134.93333333333334</v>
      </c>
      <c r="M119" s="36">
        <f>+Historicals!AT44</f>
        <v>200.33333333333334</v>
      </c>
      <c r="N119" s="36">
        <f>+Historicals!AU44</f>
        <v>0</v>
      </c>
      <c r="O119" s="36">
        <f>+Historicals!AV44</f>
        <v>270</v>
      </c>
      <c r="P119" s="36">
        <f>+Historicals!AW44</f>
        <v>54.333333333333336</v>
      </c>
      <c r="Q119" s="36"/>
      <c r="R119" s="36"/>
      <c r="S119" s="36"/>
      <c r="T119" s="36"/>
      <c r="U119" s="36"/>
      <c r="V119" s="36"/>
      <c r="W119" s="36"/>
      <c r="X119" s="36"/>
      <c r="Y119" s="36"/>
      <c r="Z119" s="36">
        <v>200</v>
      </c>
      <c r="AA119" s="36">
        <f>+Historicals!BH44</f>
        <v>442.46666666666664</v>
      </c>
      <c r="AB119" s="36"/>
      <c r="AC119" s="36"/>
      <c r="AD119" s="36"/>
      <c r="AE119" s="36"/>
      <c r="AF119" s="36"/>
      <c r="AG119" s="33">
        <f>+Historicals!BJ44</f>
        <v>10</v>
      </c>
      <c r="AH119" s="33">
        <f>+Historicals!BK44</f>
        <v>331.8</v>
      </c>
      <c r="AI119" s="33">
        <f>+Historicals!BL44</f>
        <v>300.8</v>
      </c>
      <c r="AJ119" s="33"/>
      <c r="AK119" s="33"/>
      <c r="AL119" s="33">
        <f>+Historicals!BO44</f>
        <v>127.66666666666667</v>
      </c>
      <c r="AM119" s="33"/>
    </row>
    <row r="120" spans="10:39" x14ac:dyDescent="0.2">
      <c r="J120" s="45">
        <f t="shared" si="46"/>
        <v>36617</v>
      </c>
      <c r="K120" s="36">
        <f>+Historicals!AR45</f>
        <v>30.444444444444443</v>
      </c>
      <c r="L120" s="36">
        <f>+Historicals!AS45</f>
        <v>137.33333333333334</v>
      </c>
      <c r="M120" s="36">
        <f>+Historicals!AT45</f>
        <v>200.22222222222223</v>
      </c>
      <c r="N120" s="36">
        <f>+Historicals!AU45</f>
        <v>0</v>
      </c>
      <c r="O120" s="36">
        <f>+Historicals!AV45</f>
        <v>267.77777777777777</v>
      </c>
      <c r="P120" s="36">
        <f>+Historicals!AW45</f>
        <v>51.222222222222221</v>
      </c>
      <c r="Q120" s="36"/>
      <c r="R120" s="36"/>
      <c r="S120" s="36"/>
      <c r="T120" s="36"/>
      <c r="U120" s="36"/>
      <c r="V120" s="36"/>
      <c r="W120" s="36"/>
      <c r="X120" s="36"/>
      <c r="Y120" s="36"/>
      <c r="Z120" s="36">
        <v>230</v>
      </c>
      <c r="AA120" s="36">
        <f>+Historicals!BH45</f>
        <v>400</v>
      </c>
      <c r="AB120" s="36"/>
      <c r="AC120" s="36"/>
      <c r="AD120" s="36"/>
      <c r="AE120" s="36"/>
      <c r="AF120" s="36"/>
      <c r="AG120" s="33">
        <f>+Historicals!BJ45</f>
        <v>10</v>
      </c>
      <c r="AH120" s="33">
        <f>+Historicals!BK45</f>
        <v>354.22222222222223</v>
      </c>
      <c r="AI120" s="33">
        <f>+Historicals!BL45</f>
        <v>314.33333333333331</v>
      </c>
      <c r="AJ120" s="33"/>
      <c r="AK120" s="33"/>
      <c r="AL120" s="33">
        <f>+Historicals!BO45</f>
        <v>136.66666666666666</v>
      </c>
      <c r="AM120" s="33"/>
    </row>
    <row r="121" spans="10:39" x14ac:dyDescent="0.2">
      <c r="J121" s="45">
        <f t="shared" si="46"/>
        <v>36647</v>
      </c>
      <c r="K121" s="36">
        <f>+Historicals!AR46</f>
        <v>25.46153846153846</v>
      </c>
      <c r="L121" s="36">
        <f>+Historicals!AS46</f>
        <v>146.23076923076923</v>
      </c>
      <c r="M121" s="36">
        <f>+Historicals!AT46</f>
        <v>201.92307692307693</v>
      </c>
      <c r="N121" s="36">
        <f>+Historicals!AU46</f>
        <v>0</v>
      </c>
      <c r="O121" s="36">
        <f>+Historicals!AV46</f>
        <v>268.23076923076923</v>
      </c>
      <c r="P121" s="36">
        <f>+Historicals!AW46</f>
        <v>55.769230769230766</v>
      </c>
      <c r="Q121" s="36"/>
      <c r="R121" s="36"/>
      <c r="S121" s="36"/>
      <c r="T121" s="36"/>
      <c r="U121" s="36"/>
      <c r="V121" s="36"/>
      <c r="W121" s="36"/>
      <c r="X121" s="36"/>
      <c r="Y121" s="36"/>
      <c r="Z121" s="36">
        <v>260</v>
      </c>
      <c r="AA121" s="36">
        <f>+Historicals!BH46</f>
        <v>353.38461538461536</v>
      </c>
      <c r="AB121" s="36"/>
      <c r="AC121" s="36"/>
      <c r="AD121" s="36"/>
      <c r="AE121" s="36"/>
      <c r="AF121" s="36"/>
      <c r="AG121" s="33">
        <f>+Historicals!BJ46</f>
        <v>10</v>
      </c>
      <c r="AH121" s="33">
        <f>+Historicals!BK46</f>
        <v>314.84615384615387</v>
      </c>
      <c r="AI121" s="33">
        <f>+Historicals!BL46</f>
        <v>270.38461538461536</v>
      </c>
      <c r="AJ121" s="33"/>
      <c r="AK121" s="33"/>
      <c r="AL121" s="33">
        <f>+Historicals!BO46</f>
        <v>161.92307692307693</v>
      </c>
      <c r="AM121" s="33"/>
    </row>
    <row r="122" spans="10:39" x14ac:dyDescent="0.2">
      <c r="J122" s="48"/>
    </row>
    <row r="123" spans="10:39" x14ac:dyDescent="0.2">
      <c r="K123" s="49">
        <v>36526</v>
      </c>
    </row>
    <row r="124" spans="10:39" x14ac:dyDescent="0.2">
      <c r="J124" s="50" t="s">
        <v>51</v>
      </c>
      <c r="K124" s="50" t="str">
        <f>TEXT(DATE(YEAR(T123),MONTH(T123)+10,1),"mmm")</f>
        <v>Nov</v>
      </c>
      <c r="L124" s="50" t="str">
        <f>TEXT(DATE(YEAR(U123),MONTH(U123)+11,1),"mmm")</f>
        <v>Dec</v>
      </c>
      <c r="M124" s="50" t="str">
        <f>TEXT(1/1/2000,"mmm")</f>
        <v>Jan</v>
      </c>
      <c r="N124" s="50" t="str">
        <f>TEXT(DATE(YEAR(K123),MONTH(K123)+1,1),"mmm")</f>
        <v>Feb</v>
      </c>
      <c r="O124" s="50" t="str">
        <f>TEXT(DATE(YEAR(L123),MONTH(L123)+2,1),"mmm")</f>
        <v>Mar</v>
      </c>
    </row>
    <row r="125" spans="10:39" x14ac:dyDescent="0.2">
      <c r="J125" s="47">
        <f>+Sheet3!I5</f>
        <v>1998</v>
      </c>
      <c r="K125" s="51">
        <f>+Sheet3!T5</f>
        <v>41.983333333333334</v>
      </c>
      <c r="L125" s="52">
        <f>+Sheet3!U5</f>
        <v>28.85483870967742</v>
      </c>
      <c r="M125" s="52"/>
      <c r="N125" s="52"/>
      <c r="O125" s="52"/>
    </row>
    <row r="126" spans="10:39" x14ac:dyDescent="0.2">
      <c r="J126" s="47">
        <f>+Sheet3!I6</f>
        <v>1999</v>
      </c>
      <c r="K126" s="51">
        <f>+Sheet3!T6</f>
        <v>49.85</v>
      </c>
      <c r="L126" s="51">
        <f>+Sheet3!U6</f>
        <v>33.758064516129032</v>
      </c>
      <c r="M126" s="51">
        <f>+Sheet3!J6</f>
        <v>33.70967741935484</v>
      </c>
      <c r="N126" s="52"/>
      <c r="O126" s="52"/>
    </row>
    <row r="127" spans="10:39" x14ac:dyDescent="0.2">
      <c r="J127" s="47">
        <f>+Sheet3!I7</f>
        <v>2000</v>
      </c>
      <c r="K127" s="52"/>
      <c r="L127" s="52"/>
      <c r="M127" s="51">
        <f>+Sheet3!J7</f>
        <v>33.774193548387096</v>
      </c>
      <c r="N127" s="51">
        <f>+Sheet3!K7</f>
        <v>39.672413793103445</v>
      </c>
      <c r="O127" s="52">
        <f>+Sheet3!L7</f>
        <v>39.725806451612904</v>
      </c>
    </row>
    <row r="128" spans="10:39" x14ac:dyDescent="0.2">
      <c r="J128" s="53" t="s">
        <v>52</v>
      </c>
      <c r="K128" s="52">
        <v>37.6</v>
      </c>
      <c r="L128" s="52">
        <v>29.6</v>
      </c>
      <c r="M128" s="52">
        <v>28.2</v>
      </c>
      <c r="N128" s="52">
        <v>32.299999999999997</v>
      </c>
      <c r="O128" s="52">
        <v>38</v>
      </c>
    </row>
  </sheetData>
  <mergeCells count="3">
    <mergeCell ref="K2:P2"/>
    <mergeCell ref="K3:P3"/>
    <mergeCell ref="Q3:Z3"/>
  </mergeCells>
  <printOptions horizontalCentered="1" verticalCentered="1"/>
  <pageMargins left="0.2" right="0.23" top="0.22" bottom="0.2" header="0.18" footer="0.2"/>
  <pageSetup paperSize="5" scale="5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O599"/>
  <sheetViews>
    <sheetView workbookViewId="0">
      <pane xSplit="1" ySplit="4" topLeftCell="M518" activePane="bottomRight" state="frozen"/>
      <selection pane="topRight" activeCell="B1" sqref="B1"/>
      <selection pane="bottomLeft" activeCell="A5" sqref="A5"/>
      <selection pane="bottomRight" activeCell="U4" sqref="U4"/>
    </sheetView>
  </sheetViews>
  <sheetFormatPr defaultRowHeight="12.75" x14ac:dyDescent="0.2"/>
  <cols>
    <col min="1" max="1" width="10.140625" bestFit="1" customWidth="1"/>
    <col min="7" max="7" width="10.28515625" bestFit="1" customWidth="1"/>
    <col min="13" max="13" width="10.140625" bestFit="1" customWidth="1"/>
    <col min="15" max="15" width="11.85546875" bestFit="1" customWidth="1"/>
    <col min="16" max="16" width="7.5703125" bestFit="1" customWidth="1"/>
    <col min="17" max="17" width="12.5703125" bestFit="1" customWidth="1"/>
    <col min="18" max="19" width="12.5703125" customWidth="1"/>
    <col min="25" max="25" width="10.28515625" customWidth="1"/>
    <col min="29" max="29" width="12.5703125" bestFit="1" customWidth="1"/>
    <col min="44" max="44" width="7.140625" bestFit="1" customWidth="1"/>
    <col min="45" max="45" width="9.85546875" bestFit="1" customWidth="1"/>
    <col min="46" max="46" width="9.42578125" bestFit="1" customWidth="1"/>
    <col min="47" max="47" width="10" bestFit="1" customWidth="1"/>
    <col min="48" max="48" width="8.42578125" bestFit="1" customWidth="1"/>
    <col min="49" max="49" width="10.28515625" bestFit="1" customWidth="1"/>
    <col min="50" max="50" width="3.42578125" bestFit="1" customWidth="1"/>
    <col min="51" max="51" width="6.28515625" bestFit="1" customWidth="1"/>
    <col min="52" max="52" width="6.42578125" bestFit="1" customWidth="1"/>
    <col min="53" max="53" width="6.28515625" bestFit="1" customWidth="1"/>
    <col min="55" max="55" width="10.140625" bestFit="1" customWidth="1"/>
    <col min="56" max="56" width="7.42578125" bestFit="1" customWidth="1"/>
    <col min="57" max="57" width="11.85546875" bestFit="1" customWidth="1"/>
    <col min="58" max="58" width="7.5703125" bestFit="1" customWidth="1"/>
    <col min="59" max="59" width="12.5703125" bestFit="1" customWidth="1"/>
    <col min="60" max="61" width="12.5703125" customWidth="1"/>
    <col min="62" max="64" width="9.7109375" bestFit="1" customWidth="1"/>
    <col min="65" max="65" width="8.85546875" bestFit="1" customWidth="1"/>
    <col min="66" max="66" width="8.42578125" bestFit="1" customWidth="1"/>
    <col min="67" max="67" width="9.85546875" bestFit="1" customWidth="1"/>
  </cols>
  <sheetData>
    <row r="1" spans="1:67" ht="13.5" thickBot="1" x14ac:dyDescent="0.25"/>
    <row r="2" spans="1:67" ht="13.5" thickBot="1" x14ac:dyDescent="0.25">
      <c r="R2" s="7" t="s">
        <v>6</v>
      </c>
      <c r="S2" s="14" t="s">
        <v>13</v>
      </c>
    </row>
    <row r="3" spans="1:67" x14ac:dyDescent="0.2">
      <c r="B3" s="179" t="s">
        <v>6</v>
      </c>
      <c r="C3" s="180"/>
      <c r="D3" s="180"/>
      <c r="E3" s="180"/>
      <c r="F3" s="180"/>
      <c r="G3" s="181"/>
      <c r="H3" s="182" t="s">
        <v>13</v>
      </c>
      <c r="I3" s="183"/>
      <c r="J3" s="183"/>
      <c r="K3" s="183"/>
      <c r="L3" s="183"/>
      <c r="M3" s="183"/>
      <c r="N3" s="183"/>
      <c r="O3" s="183"/>
      <c r="P3" s="183"/>
      <c r="Q3" s="184"/>
      <c r="R3" s="8" t="s">
        <v>16</v>
      </c>
      <c r="S3" s="15" t="s">
        <v>14</v>
      </c>
      <c r="T3" s="10" t="s">
        <v>6</v>
      </c>
      <c r="U3" s="11"/>
      <c r="V3" s="12"/>
      <c r="W3" s="185" t="s">
        <v>13</v>
      </c>
      <c r="X3" s="186"/>
      <c r="Y3" s="187"/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</row>
    <row r="4" spans="1:67" x14ac:dyDescent="0.2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H4" s="5" t="s">
        <v>7</v>
      </c>
      <c r="I4" s="6" t="s">
        <v>8</v>
      </c>
      <c r="J4" s="6" t="s">
        <v>9</v>
      </c>
      <c r="K4" s="6" t="s">
        <v>10</v>
      </c>
      <c r="L4" s="6" t="s">
        <v>31</v>
      </c>
      <c r="M4" s="6" t="s">
        <v>11</v>
      </c>
      <c r="N4" s="6" t="s">
        <v>32</v>
      </c>
      <c r="O4" s="6" t="s">
        <v>26</v>
      </c>
      <c r="P4" s="6" t="s">
        <v>16</v>
      </c>
      <c r="Q4" s="6" t="s">
        <v>12</v>
      </c>
      <c r="R4" s="9" t="s">
        <v>15</v>
      </c>
      <c r="S4" s="16" t="s">
        <v>15</v>
      </c>
      <c r="T4" s="2" t="s">
        <v>18</v>
      </c>
      <c r="U4" s="3" t="s">
        <v>38</v>
      </c>
      <c r="V4" s="4" t="s">
        <v>25</v>
      </c>
      <c r="W4" s="5" t="s">
        <v>20</v>
      </c>
      <c r="X4" s="6" t="s">
        <v>21</v>
      </c>
      <c r="Y4" s="6" t="s">
        <v>22</v>
      </c>
      <c r="Z4" t="s">
        <v>35</v>
      </c>
      <c r="AD4" s="24">
        <v>1</v>
      </c>
      <c r="AE4" s="24">
        <v>2</v>
      </c>
      <c r="AF4" s="24">
        <v>3</v>
      </c>
      <c r="AG4" s="24">
        <v>4</v>
      </c>
      <c r="AH4" s="24">
        <v>5</v>
      </c>
      <c r="AI4" s="24">
        <v>6</v>
      </c>
      <c r="AJ4" s="24">
        <v>7</v>
      </c>
      <c r="AK4" s="24">
        <v>8</v>
      </c>
      <c r="AL4" s="24">
        <v>9</v>
      </c>
      <c r="AM4" s="24">
        <v>10</v>
      </c>
      <c r="AN4" s="24">
        <v>11</v>
      </c>
      <c r="AO4" s="24">
        <v>12</v>
      </c>
      <c r="AR4" s="21" t="s">
        <v>0</v>
      </c>
      <c r="AS4" s="21" t="s">
        <v>1</v>
      </c>
      <c r="AT4" s="21" t="s">
        <v>2</v>
      </c>
      <c r="AU4" s="21" t="s">
        <v>3</v>
      </c>
      <c r="AV4" s="21" t="s">
        <v>4</v>
      </c>
      <c r="AW4" s="21" t="s">
        <v>5</v>
      </c>
      <c r="AX4" s="21" t="s">
        <v>7</v>
      </c>
      <c r="AY4" s="21" t="s">
        <v>8</v>
      </c>
      <c r="AZ4" s="21" t="s">
        <v>9</v>
      </c>
      <c r="BA4" s="21" t="s">
        <v>10</v>
      </c>
      <c r="BB4" s="21" t="s">
        <v>31</v>
      </c>
      <c r="BC4" s="21" t="s">
        <v>11</v>
      </c>
      <c r="BD4" s="21" t="s">
        <v>32</v>
      </c>
      <c r="BE4" s="21" t="s">
        <v>26</v>
      </c>
      <c r="BF4" s="21" t="s">
        <v>16</v>
      </c>
      <c r="BG4" s="21" t="s">
        <v>12</v>
      </c>
      <c r="BH4" s="21" t="s">
        <v>36</v>
      </c>
      <c r="BI4" s="21" t="s">
        <v>37</v>
      </c>
      <c r="BJ4" s="21" t="s">
        <v>18</v>
      </c>
      <c r="BK4" s="21" t="s">
        <v>19</v>
      </c>
      <c r="BL4" s="21" t="s">
        <v>25</v>
      </c>
      <c r="BM4" s="21" t="s">
        <v>20</v>
      </c>
      <c r="BN4" s="21" t="s">
        <v>21</v>
      </c>
      <c r="BO4" s="21" t="s">
        <v>22</v>
      </c>
    </row>
    <row r="5" spans="1:67" ht="13.5" thickBot="1" x14ac:dyDescent="0.25">
      <c r="A5" s="1">
        <v>35432</v>
      </c>
      <c r="B5" s="17">
        <v>125</v>
      </c>
      <c r="C5" s="17">
        <v>139</v>
      </c>
      <c r="D5" s="17">
        <v>189</v>
      </c>
      <c r="F5" s="17">
        <v>195</v>
      </c>
      <c r="G5" s="17">
        <v>41</v>
      </c>
      <c r="Q5">
        <v>0</v>
      </c>
      <c r="R5" s="17">
        <v>592</v>
      </c>
      <c r="T5">
        <v>10</v>
      </c>
      <c r="U5" s="17">
        <v>626</v>
      </c>
      <c r="V5" s="17">
        <v>167</v>
      </c>
      <c r="Y5" s="17">
        <f>+AA5-T5</f>
        <v>54</v>
      </c>
      <c r="Z5">
        <f>MONTH(A5)</f>
        <v>1</v>
      </c>
      <c r="AA5" s="17">
        <v>64</v>
      </c>
    </row>
    <row r="6" spans="1:67" ht="13.5" thickBot="1" x14ac:dyDescent="0.25">
      <c r="A6" s="1">
        <v>35433</v>
      </c>
      <c r="B6" s="17">
        <v>116</v>
      </c>
      <c r="C6" s="17">
        <v>136</v>
      </c>
      <c r="D6" s="17">
        <v>190</v>
      </c>
      <c r="F6" s="17">
        <v>195</v>
      </c>
      <c r="G6" s="17">
        <v>40</v>
      </c>
      <c r="Q6">
        <v>0</v>
      </c>
      <c r="R6" s="17">
        <v>589</v>
      </c>
      <c r="T6">
        <v>10</v>
      </c>
      <c r="U6" s="17">
        <v>619</v>
      </c>
      <c r="V6" s="17">
        <v>109</v>
      </c>
      <c r="Y6" s="17">
        <f t="shared" ref="Y6:Y69" si="0">+AA6-T6</f>
        <v>56</v>
      </c>
      <c r="Z6">
        <f t="shared" ref="Z6:Z69" si="1">MONTH(A6)</f>
        <v>1</v>
      </c>
      <c r="AA6" s="17">
        <v>66</v>
      </c>
      <c r="AC6" s="22">
        <v>1997</v>
      </c>
      <c r="AD6" s="1">
        <v>35431</v>
      </c>
      <c r="AE6" s="1">
        <v>35462</v>
      </c>
      <c r="AF6" s="1">
        <v>35490</v>
      </c>
      <c r="AG6" s="1">
        <v>35521</v>
      </c>
      <c r="AH6" s="1">
        <v>35551</v>
      </c>
      <c r="AI6" s="1">
        <v>35582</v>
      </c>
      <c r="AJ6" s="1">
        <v>35612</v>
      </c>
      <c r="AK6" s="1">
        <v>35643</v>
      </c>
      <c r="AL6" s="1">
        <v>35674</v>
      </c>
      <c r="AM6" s="1">
        <v>35704</v>
      </c>
      <c r="AN6" s="1">
        <v>35735</v>
      </c>
      <c r="AO6" s="1">
        <v>35765</v>
      </c>
      <c r="AQ6" s="1">
        <v>35431</v>
      </c>
      <c r="AR6" s="23">
        <v>135.68181818181819</v>
      </c>
      <c r="AS6" s="23">
        <v>129.5</v>
      </c>
      <c r="AT6" s="23">
        <v>181.95454545454547</v>
      </c>
      <c r="AU6" s="23" t="e">
        <v>#DIV/0!</v>
      </c>
      <c r="AV6" s="23">
        <v>198.86363636363637</v>
      </c>
      <c r="AW6" s="23">
        <v>35.81818181818182</v>
      </c>
      <c r="AX6" s="23" t="e">
        <v>#DIV/0!</v>
      </c>
      <c r="AY6" s="23" t="e">
        <v>#DIV/0!</v>
      </c>
      <c r="AZ6" s="23" t="e">
        <v>#DIV/0!</v>
      </c>
      <c r="BA6" s="23" t="e">
        <v>#DIV/0!</v>
      </c>
      <c r="BB6" s="23" t="e">
        <v>#DIV/0!</v>
      </c>
      <c r="BC6" s="23" t="e">
        <v>#DIV/0!</v>
      </c>
      <c r="BD6" t="e">
        <v>#DIV/0!</v>
      </c>
      <c r="BE6" t="e">
        <v>#DIV/0!</v>
      </c>
      <c r="BF6" t="e">
        <v>#DIV/0!</v>
      </c>
      <c r="BG6">
        <v>0</v>
      </c>
      <c r="BH6">
        <v>595.9545454545455</v>
      </c>
      <c r="BI6" t="e">
        <v>#DIV/0!</v>
      </c>
      <c r="BJ6">
        <v>10</v>
      </c>
      <c r="BK6">
        <v>590.5454545454545</v>
      </c>
      <c r="BL6">
        <v>70.63636363636364</v>
      </c>
      <c r="BM6" t="e">
        <v>#DIV/0!</v>
      </c>
      <c r="BN6" t="e">
        <v>#DIV/0!</v>
      </c>
      <c r="BO6">
        <v>48</v>
      </c>
    </row>
    <row r="7" spans="1:67" x14ac:dyDescent="0.2">
      <c r="A7" s="1">
        <v>35436</v>
      </c>
      <c r="B7" s="17">
        <v>111</v>
      </c>
      <c r="C7" s="17">
        <v>129</v>
      </c>
      <c r="D7" s="17">
        <v>183</v>
      </c>
      <c r="F7" s="17">
        <v>195</v>
      </c>
      <c r="G7" s="17">
        <v>41</v>
      </c>
      <c r="Q7">
        <v>0</v>
      </c>
      <c r="R7" s="17">
        <v>566</v>
      </c>
      <c r="T7">
        <v>10</v>
      </c>
      <c r="U7" s="17">
        <v>607</v>
      </c>
      <c r="V7" s="17">
        <v>-8</v>
      </c>
      <c r="Y7" s="17">
        <f t="shared" si="0"/>
        <v>42</v>
      </c>
      <c r="Z7">
        <f t="shared" si="1"/>
        <v>1</v>
      </c>
      <c r="AA7" s="17">
        <v>52</v>
      </c>
      <c r="AC7" s="21" t="s">
        <v>0</v>
      </c>
      <c r="AD7" s="23">
        <f>DAVERAGE(HIST1997,2,AD$3:AD$4)</f>
        <v>135.68181818181819</v>
      </c>
      <c r="AE7" s="23">
        <f t="shared" ref="AE7:AO7" si="2">DAVERAGE(HIST1997,2,AE$3:AE$4)</f>
        <v>133.76190476190476</v>
      </c>
      <c r="AF7" s="23">
        <f t="shared" si="2"/>
        <v>131.15</v>
      </c>
      <c r="AG7" s="23">
        <f t="shared" si="2"/>
        <v>135.59090909090909</v>
      </c>
      <c r="AH7" s="23">
        <f t="shared" si="2"/>
        <v>123.0625</v>
      </c>
      <c r="AI7" s="23">
        <f t="shared" si="2"/>
        <v>101.52380952380952</v>
      </c>
      <c r="AJ7" s="23">
        <f t="shared" si="2"/>
        <v>123.5</v>
      </c>
      <c r="AK7" s="23">
        <f t="shared" si="2"/>
        <v>121.36842105263158</v>
      </c>
      <c r="AL7" s="23">
        <f t="shared" si="2"/>
        <v>116.8</v>
      </c>
      <c r="AM7" s="23">
        <f t="shared" si="2"/>
        <v>127.11111111111111</v>
      </c>
      <c r="AN7" s="23">
        <f t="shared" si="2"/>
        <v>128.0625</v>
      </c>
      <c r="AO7" s="23">
        <f t="shared" si="2"/>
        <v>119.47368421052632</v>
      </c>
      <c r="AQ7" s="1">
        <v>35462</v>
      </c>
      <c r="AR7" s="23">
        <v>133.76190476190476</v>
      </c>
      <c r="AS7" s="23">
        <v>110.71428571428571</v>
      </c>
      <c r="AT7" s="23">
        <v>170.8095238095238</v>
      </c>
      <c r="AU7" s="23" t="e">
        <v>#DIV/0!</v>
      </c>
      <c r="AV7" s="23">
        <v>221.61904761904762</v>
      </c>
      <c r="AW7" s="23">
        <v>43.333333333333336</v>
      </c>
      <c r="AX7" s="23" t="e">
        <v>#DIV/0!</v>
      </c>
      <c r="AY7" s="23" t="e">
        <v>#DIV/0!</v>
      </c>
      <c r="AZ7" s="23" t="e">
        <v>#DIV/0!</v>
      </c>
      <c r="BA7" s="23" t="e">
        <v>#DIV/0!</v>
      </c>
      <c r="BB7" s="23" t="e">
        <v>#DIV/0!</v>
      </c>
      <c r="BC7" s="23" t="e">
        <v>#DIV/0!</v>
      </c>
      <c r="BD7" t="e">
        <v>#DIV/0!</v>
      </c>
      <c r="BE7" t="e">
        <v>#DIV/0!</v>
      </c>
      <c r="BF7" t="e">
        <v>#DIV/0!</v>
      </c>
      <c r="BG7">
        <v>0</v>
      </c>
      <c r="BH7">
        <v>595.85714285714289</v>
      </c>
      <c r="BI7" t="e">
        <v>#DIV/0!</v>
      </c>
      <c r="BJ7">
        <v>10</v>
      </c>
      <c r="BK7">
        <v>605.61904761904759</v>
      </c>
      <c r="BL7">
        <v>155.9047619047619</v>
      </c>
      <c r="BM7" t="e">
        <v>#DIV/0!</v>
      </c>
      <c r="BN7" t="e">
        <v>#DIV/0!</v>
      </c>
      <c r="BO7">
        <v>53.047619047619051</v>
      </c>
    </row>
    <row r="8" spans="1:67" x14ac:dyDescent="0.2">
      <c r="A8" s="1">
        <v>35437</v>
      </c>
      <c r="B8" s="17">
        <v>118</v>
      </c>
      <c r="C8" s="17">
        <v>135</v>
      </c>
      <c r="D8" s="17">
        <v>187</v>
      </c>
      <c r="F8" s="17">
        <v>195</v>
      </c>
      <c r="G8" s="17">
        <v>41</v>
      </c>
      <c r="Q8">
        <v>0</v>
      </c>
      <c r="R8" s="17">
        <v>579</v>
      </c>
      <c r="T8">
        <v>10</v>
      </c>
      <c r="U8" s="17">
        <v>624</v>
      </c>
      <c r="V8" s="17">
        <v>10</v>
      </c>
      <c r="Y8" s="17">
        <f t="shared" si="0"/>
        <v>43</v>
      </c>
      <c r="Z8">
        <f t="shared" si="1"/>
        <v>1</v>
      </c>
      <c r="AA8" s="17">
        <v>53</v>
      </c>
      <c r="AC8" s="21" t="s">
        <v>1</v>
      </c>
      <c r="AD8" s="23">
        <f>DAVERAGE(HIST1997,3,AD$3:AD$4)</f>
        <v>129.5</v>
      </c>
      <c r="AE8" s="23">
        <f t="shared" ref="AE8:AO8" si="3">DAVERAGE(HIST1997,3,AE$3:AE$4)</f>
        <v>110.71428571428571</v>
      </c>
      <c r="AF8" s="23">
        <f t="shared" si="3"/>
        <v>114.95</v>
      </c>
      <c r="AG8" s="23">
        <f t="shared" si="3"/>
        <v>105.95454545454545</v>
      </c>
      <c r="AH8" s="23">
        <f t="shared" si="3"/>
        <v>105.5625</v>
      </c>
      <c r="AI8" s="23">
        <f t="shared" si="3"/>
        <v>107.57142857142857</v>
      </c>
      <c r="AJ8" s="23">
        <f t="shared" si="3"/>
        <v>117.65</v>
      </c>
      <c r="AK8" s="23">
        <f t="shared" si="3"/>
        <v>119.78947368421052</v>
      </c>
      <c r="AL8" s="23">
        <f t="shared" si="3"/>
        <v>129.4</v>
      </c>
      <c r="AM8" s="23">
        <f t="shared" si="3"/>
        <v>121.22222222222223</v>
      </c>
      <c r="AN8" s="23">
        <f t="shared" si="3"/>
        <v>122</v>
      </c>
      <c r="AO8" s="23">
        <f t="shared" si="3"/>
        <v>121.21052631578948</v>
      </c>
      <c r="AQ8" s="1">
        <v>35490</v>
      </c>
      <c r="AR8" s="23">
        <v>131.15</v>
      </c>
      <c r="AS8" s="23">
        <v>114.95</v>
      </c>
      <c r="AT8" s="23">
        <v>187.15</v>
      </c>
      <c r="AU8" s="23" t="e">
        <v>#DIV/0!</v>
      </c>
      <c r="AV8" s="23">
        <v>229.75</v>
      </c>
      <c r="AW8" s="23">
        <v>42.3</v>
      </c>
      <c r="AX8" s="23" t="e">
        <v>#DIV/0!</v>
      </c>
      <c r="AY8" s="23" t="e">
        <v>#DIV/0!</v>
      </c>
      <c r="AZ8" s="23" t="e">
        <v>#DIV/0!</v>
      </c>
      <c r="BA8" s="23" t="e">
        <v>#DIV/0!</v>
      </c>
      <c r="BB8" s="23" t="e">
        <v>#DIV/0!</v>
      </c>
      <c r="BC8" s="23" t="e">
        <v>#DIV/0!</v>
      </c>
      <c r="BD8" t="e">
        <v>#DIV/0!</v>
      </c>
      <c r="BE8" t="e">
        <v>#DIV/0!</v>
      </c>
      <c r="BF8" t="e">
        <v>#DIV/0!</v>
      </c>
      <c r="BG8">
        <v>0</v>
      </c>
      <c r="BH8">
        <v>584.79999999999995</v>
      </c>
      <c r="BI8" t="e">
        <v>#DIV/0!</v>
      </c>
      <c r="BJ8">
        <v>10</v>
      </c>
      <c r="BK8">
        <v>578.35</v>
      </c>
      <c r="BL8">
        <v>257.85000000000002</v>
      </c>
      <c r="BM8" t="e">
        <v>#DIV/0!</v>
      </c>
      <c r="BN8" t="e">
        <v>#DIV/0!</v>
      </c>
      <c r="BO8">
        <v>78</v>
      </c>
    </row>
    <row r="9" spans="1:67" x14ac:dyDescent="0.2">
      <c r="A9" s="1">
        <v>35438</v>
      </c>
      <c r="B9" s="17">
        <v>123</v>
      </c>
      <c r="C9" s="17">
        <v>136</v>
      </c>
      <c r="D9" s="17">
        <v>192</v>
      </c>
      <c r="F9" s="17">
        <v>195</v>
      </c>
      <c r="G9" s="17">
        <v>41</v>
      </c>
      <c r="Q9">
        <v>0</v>
      </c>
      <c r="R9" s="17">
        <v>599</v>
      </c>
      <c r="T9">
        <v>10</v>
      </c>
      <c r="U9" s="17">
        <v>643</v>
      </c>
      <c r="V9" s="17">
        <v>16</v>
      </c>
      <c r="Y9" s="17">
        <f t="shared" si="0"/>
        <v>43</v>
      </c>
      <c r="Z9">
        <f t="shared" si="1"/>
        <v>1</v>
      </c>
      <c r="AA9" s="17">
        <v>53</v>
      </c>
      <c r="AC9" s="21" t="s">
        <v>2</v>
      </c>
      <c r="AD9" s="23">
        <f>DAVERAGE(HIST1997,4,AD$3:AD$4)</f>
        <v>181.95454545454547</v>
      </c>
      <c r="AE9" s="23">
        <f t="shared" ref="AE9:AO9" si="4">DAVERAGE(HIST1997,4,AE$3:AE$4)</f>
        <v>170.8095238095238</v>
      </c>
      <c r="AF9" s="23">
        <f t="shared" si="4"/>
        <v>187.15</v>
      </c>
      <c r="AG9" s="23">
        <f t="shared" si="4"/>
        <v>167.18181818181819</v>
      </c>
      <c r="AH9" s="23">
        <f t="shared" si="4"/>
        <v>160.0625</v>
      </c>
      <c r="AI9" s="23">
        <f t="shared" si="4"/>
        <v>146.52380952380952</v>
      </c>
      <c r="AJ9" s="23">
        <f t="shared" si="4"/>
        <v>172.25</v>
      </c>
      <c r="AK9" s="23">
        <f t="shared" si="4"/>
        <v>187.05263157894737</v>
      </c>
      <c r="AL9" s="23">
        <f t="shared" si="4"/>
        <v>209</v>
      </c>
      <c r="AM9" s="23">
        <f t="shared" si="4"/>
        <v>199.05555555555554</v>
      </c>
      <c r="AN9" s="23">
        <f t="shared" si="4"/>
        <v>206.875</v>
      </c>
      <c r="AO9" s="23">
        <f t="shared" si="4"/>
        <v>206.52631578947367</v>
      </c>
      <c r="AQ9" s="1">
        <v>35521</v>
      </c>
      <c r="AR9" s="23">
        <v>135.59090909090909</v>
      </c>
      <c r="AS9" s="23">
        <v>105.95454545454545</v>
      </c>
      <c r="AT9" s="23">
        <v>167.18181818181819</v>
      </c>
      <c r="AU9" s="23" t="e">
        <v>#DIV/0!</v>
      </c>
      <c r="AV9" s="23">
        <v>225.13636363636363</v>
      </c>
      <c r="AW9" s="23">
        <v>29.954545454545453</v>
      </c>
      <c r="AX9" s="23" t="e">
        <v>#DIV/0!</v>
      </c>
      <c r="AY9" s="23" t="e">
        <v>#DIV/0!</v>
      </c>
      <c r="AZ9" s="23" t="e">
        <v>#DIV/0!</v>
      </c>
      <c r="BA9" s="23" t="e">
        <v>#DIV/0!</v>
      </c>
      <c r="BB9" s="23" t="e">
        <v>#DIV/0!</v>
      </c>
      <c r="BC9" s="23" t="e">
        <v>#DIV/0!</v>
      </c>
      <c r="BD9" t="e">
        <v>#DIV/0!</v>
      </c>
      <c r="BE9" t="e">
        <v>#DIV/0!</v>
      </c>
      <c r="BF9" t="e">
        <v>#DIV/0!</v>
      </c>
      <c r="BG9">
        <v>0</v>
      </c>
      <c r="BH9">
        <v>562</v>
      </c>
      <c r="BI9" t="e">
        <v>#DIV/0!</v>
      </c>
      <c r="BJ9">
        <v>10</v>
      </c>
      <c r="BK9">
        <v>510</v>
      </c>
      <c r="BL9">
        <v>287.31818181818181</v>
      </c>
      <c r="BM9" t="e">
        <v>#DIV/0!</v>
      </c>
      <c r="BN9" t="e">
        <v>#DIV/0!</v>
      </c>
      <c r="BO9">
        <v>72.63636363636364</v>
      </c>
    </row>
    <row r="10" spans="1:67" x14ac:dyDescent="0.2">
      <c r="A10" s="1">
        <v>35439</v>
      </c>
      <c r="B10" s="17">
        <v>138</v>
      </c>
      <c r="C10" s="17">
        <v>130</v>
      </c>
      <c r="D10" s="17">
        <v>183</v>
      </c>
      <c r="F10" s="17">
        <v>200</v>
      </c>
      <c r="G10" s="17">
        <v>38</v>
      </c>
      <c r="Q10">
        <v>0</v>
      </c>
      <c r="R10" s="17">
        <v>600</v>
      </c>
      <c r="T10">
        <v>10</v>
      </c>
      <c r="U10" s="17">
        <v>639</v>
      </c>
      <c r="V10" s="17">
        <v>133</v>
      </c>
      <c r="Y10" s="17">
        <f t="shared" si="0"/>
        <v>47</v>
      </c>
      <c r="Z10">
        <f t="shared" si="1"/>
        <v>1</v>
      </c>
      <c r="AA10" s="17">
        <v>57</v>
      </c>
      <c r="AC10" s="21" t="s">
        <v>3</v>
      </c>
      <c r="AD10" s="23" t="e">
        <f>DAVERAGE(HIST1997,5,AD$3:AD$4)</f>
        <v>#DIV/0!</v>
      </c>
      <c r="AE10" s="23" t="e">
        <f t="shared" ref="AE10:AO10" si="5">DAVERAGE(HIST1997,5,AE$3:AE$4)</f>
        <v>#DIV/0!</v>
      </c>
      <c r="AF10" s="23" t="e">
        <f t="shared" si="5"/>
        <v>#DIV/0!</v>
      </c>
      <c r="AG10" s="23" t="e">
        <f t="shared" si="5"/>
        <v>#DIV/0!</v>
      </c>
      <c r="AH10" s="23" t="e">
        <f t="shared" si="5"/>
        <v>#DIV/0!</v>
      </c>
      <c r="AI10" s="23" t="e">
        <f t="shared" si="5"/>
        <v>#DIV/0!</v>
      </c>
      <c r="AJ10" s="23" t="e">
        <f t="shared" si="5"/>
        <v>#DIV/0!</v>
      </c>
      <c r="AK10" s="23" t="e">
        <f t="shared" si="5"/>
        <v>#DIV/0!</v>
      </c>
      <c r="AL10" s="23" t="e">
        <f t="shared" si="5"/>
        <v>#DIV/0!</v>
      </c>
      <c r="AM10" s="23" t="e">
        <f t="shared" si="5"/>
        <v>#DIV/0!</v>
      </c>
      <c r="AN10" s="23" t="e">
        <f t="shared" si="5"/>
        <v>#DIV/0!</v>
      </c>
      <c r="AO10" s="23" t="e">
        <f t="shared" si="5"/>
        <v>#DIV/0!</v>
      </c>
      <c r="AQ10" s="1">
        <v>35551</v>
      </c>
      <c r="AR10" s="23">
        <v>123.0625</v>
      </c>
      <c r="AS10" s="23">
        <v>105.5625</v>
      </c>
      <c r="AT10" s="23">
        <v>160.0625</v>
      </c>
      <c r="AU10" s="23" t="e">
        <v>#DIV/0!</v>
      </c>
      <c r="AV10" s="23">
        <v>220.4375</v>
      </c>
      <c r="AW10" s="23">
        <v>41.125</v>
      </c>
      <c r="AX10" s="23" t="e">
        <v>#DIV/0!</v>
      </c>
      <c r="AY10" s="23" t="e">
        <v>#DIV/0!</v>
      </c>
      <c r="AZ10" s="23" t="e">
        <v>#DIV/0!</v>
      </c>
      <c r="BA10" s="23" t="e">
        <v>#DIV/0!</v>
      </c>
      <c r="BB10" s="23" t="e">
        <v>#DIV/0!</v>
      </c>
      <c r="BC10" s="23" t="e">
        <v>#DIV/0!</v>
      </c>
      <c r="BD10" t="e">
        <v>#DIV/0!</v>
      </c>
      <c r="BE10" t="e">
        <v>#DIV/0!</v>
      </c>
      <c r="BF10" t="e">
        <v>#DIV/0!</v>
      </c>
      <c r="BG10">
        <v>0</v>
      </c>
      <c r="BH10">
        <v>600</v>
      </c>
      <c r="BI10" t="e">
        <v>#DIV/0!</v>
      </c>
      <c r="BJ10">
        <v>10</v>
      </c>
      <c r="BK10">
        <v>617.625</v>
      </c>
      <c r="BL10">
        <v>306</v>
      </c>
      <c r="BM10" t="e">
        <v>#DIV/0!</v>
      </c>
      <c r="BN10" t="e">
        <v>#DIV/0!</v>
      </c>
      <c r="BO10">
        <v>99.125</v>
      </c>
    </row>
    <row r="11" spans="1:67" x14ac:dyDescent="0.2">
      <c r="A11" s="1">
        <v>35440</v>
      </c>
      <c r="B11" s="17">
        <v>150</v>
      </c>
      <c r="C11" s="17">
        <v>129</v>
      </c>
      <c r="D11" s="17">
        <v>185</v>
      </c>
      <c r="F11" s="17">
        <v>200</v>
      </c>
      <c r="G11" s="17">
        <v>31</v>
      </c>
      <c r="Q11">
        <v>0</v>
      </c>
      <c r="R11" s="17">
        <v>600</v>
      </c>
      <c r="T11">
        <v>10</v>
      </c>
      <c r="U11" s="17">
        <v>635</v>
      </c>
      <c r="V11" s="17">
        <v>40</v>
      </c>
      <c r="Y11" s="17">
        <f t="shared" si="0"/>
        <v>43</v>
      </c>
      <c r="Z11">
        <f t="shared" si="1"/>
        <v>1</v>
      </c>
      <c r="AA11" s="17">
        <v>53</v>
      </c>
      <c r="AC11" s="21" t="s">
        <v>4</v>
      </c>
      <c r="AD11" s="23">
        <f>DAVERAGE(HIST1997,6,AD$3:AD$4)</f>
        <v>198.86363636363637</v>
      </c>
      <c r="AE11" s="23">
        <f t="shared" ref="AE11:AO11" si="6">DAVERAGE(HIST1997,6,AE$3:AE$4)</f>
        <v>221.61904761904762</v>
      </c>
      <c r="AF11" s="23">
        <f t="shared" si="6"/>
        <v>229.75</v>
      </c>
      <c r="AG11" s="23">
        <f t="shared" si="6"/>
        <v>225.13636363636363</v>
      </c>
      <c r="AH11" s="23">
        <f t="shared" si="6"/>
        <v>220.4375</v>
      </c>
      <c r="AI11" s="23">
        <f t="shared" si="6"/>
        <v>171.0952380952381</v>
      </c>
      <c r="AJ11" s="23">
        <f t="shared" si="6"/>
        <v>147.35</v>
      </c>
      <c r="AK11" s="23">
        <f t="shared" si="6"/>
        <v>183.26315789473685</v>
      </c>
      <c r="AL11" s="23">
        <f t="shared" si="6"/>
        <v>212.8</v>
      </c>
      <c r="AM11" s="23">
        <f t="shared" si="6"/>
        <v>242.77777777777777</v>
      </c>
      <c r="AN11" s="23">
        <f t="shared" si="6"/>
        <v>261.8125</v>
      </c>
      <c r="AO11" s="23">
        <f t="shared" si="6"/>
        <v>263</v>
      </c>
      <c r="AQ11" s="1">
        <v>35582</v>
      </c>
      <c r="AR11" s="23">
        <v>101.52380952380952</v>
      </c>
      <c r="AS11" s="23">
        <v>107.57142857142857</v>
      </c>
      <c r="AT11" s="23">
        <v>146.52380952380952</v>
      </c>
      <c r="AU11" s="23" t="e">
        <v>#DIV/0!</v>
      </c>
      <c r="AV11" s="23">
        <v>171.0952380952381</v>
      </c>
      <c r="AW11" s="23">
        <v>36.952380952380949</v>
      </c>
      <c r="AX11" s="23" t="e">
        <v>#DIV/0!</v>
      </c>
      <c r="AY11" s="23" t="e">
        <v>#DIV/0!</v>
      </c>
      <c r="AZ11" s="23" t="e">
        <v>#DIV/0!</v>
      </c>
      <c r="BA11" s="23" t="e">
        <v>#DIV/0!</v>
      </c>
      <c r="BB11" s="23" t="e">
        <v>#DIV/0!</v>
      </c>
      <c r="BC11" s="23" t="e">
        <v>#DIV/0!</v>
      </c>
      <c r="BD11" t="e">
        <v>#DIV/0!</v>
      </c>
      <c r="BE11" t="e">
        <v>#DIV/0!</v>
      </c>
      <c r="BF11" t="e">
        <v>#DIV/0!</v>
      </c>
      <c r="BG11">
        <v>0</v>
      </c>
      <c r="BH11">
        <v>566.28571428571433</v>
      </c>
      <c r="BI11" t="e">
        <v>#DIV/0!</v>
      </c>
      <c r="BJ11">
        <v>10</v>
      </c>
      <c r="BK11">
        <v>476.09523809523807</v>
      </c>
      <c r="BL11">
        <v>302.8095238095238</v>
      </c>
      <c r="BM11" t="e">
        <v>#DIV/0!</v>
      </c>
      <c r="BN11" t="e">
        <v>#DIV/0!</v>
      </c>
      <c r="BO11">
        <v>122.76190476190476</v>
      </c>
    </row>
    <row r="12" spans="1:67" x14ac:dyDescent="0.2">
      <c r="A12" s="1">
        <v>35443</v>
      </c>
      <c r="B12" s="17">
        <v>150</v>
      </c>
      <c r="C12" s="17">
        <v>128</v>
      </c>
      <c r="D12" s="17">
        <v>189</v>
      </c>
      <c r="F12" s="17">
        <v>200</v>
      </c>
      <c r="G12" s="17">
        <v>31</v>
      </c>
      <c r="Q12">
        <v>0</v>
      </c>
      <c r="R12" s="17">
        <v>600</v>
      </c>
      <c r="T12">
        <v>10</v>
      </c>
      <c r="U12" s="17">
        <v>633</v>
      </c>
      <c r="V12" s="17">
        <v>-117</v>
      </c>
      <c r="Y12" s="17">
        <f t="shared" si="0"/>
        <v>47</v>
      </c>
      <c r="Z12">
        <f t="shared" si="1"/>
        <v>1</v>
      </c>
      <c r="AA12" s="17">
        <v>57</v>
      </c>
      <c r="AC12" s="21" t="s">
        <v>5</v>
      </c>
      <c r="AD12" s="23">
        <f>DAVERAGE(HIST1997,7,AD$3:AD$4)</f>
        <v>35.81818181818182</v>
      </c>
      <c r="AE12" s="23">
        <f t="shared" ref="AE12:AO12" si="7">DAVERAGE(HIST1997,7,AE$3:AE$4)</f>
        <v>43.333333333333336</v>
      </c>
      <c r="AF12" s="23">
        <f t="shared" si="7"/>
        <v>42.3</v>
      </c>
      <c r="AG12" s="23">
        <f t="shared" si="7"/>
        <v>29.954545454545453</v>
      </c>
      <c r="AH12" s="23">
        <f t="shared" si="7"/>
        <v>41.125</v>
      </c>
      <c r="AI12" s="23">
        <f t="shared" si="7"/>
        <v>36.952380952380949</v>
      </c>
      <c r="AJ12" s="23">
        <f t="shared" si="7"/>
        <v>30.65</v>
      </c>
      <c r="AK12" s="23">
        <f t="shared" si="7"/>
        <v>17.578947368421051</v>
      </c>
      <c r="AL12" s="23">
        <f t="shared" si="7"/>
        <v>10.85</v>
      </c>
      <c r="AM12" s="23">
        <f t="shared" si="7"/>
        <v>45.722222222222221</v>
      </c>
      <c r="AN12" s="23">
        <f t="shared" si="7"/>
        <v>56.875</v>
      </c>
      <c r="AO12" s="23">
        <f t="shared" si="7"/>
        <v>53.89473684210526</v>
      </c>
      <c r="AQ12" s="1">
        <v>35612</v>
      </c>
      <c r="AR12" s="23">
        <v>123.5</v>
      </c>
      <c r="AS12" s="23">
        <v>117.65</v>
      </c>
      <c r="AT12" s="23">
        <v>172.25</v>
      </c>
      <c r="AU12" s="23" t="e">
        <v>#DIV/0!</v>
      </c>
      <c r="AV12" s="23">
        <v>147.35</v>
      </c>
      <c r="AW12" s="23">
        <v>30.65</v>
      </c>
      <c r="AX12" s="23" t="e">
        <v>#DIV/0!</v>
      </c>
      <c r="AY12" s="23" t="e">
        <v>#DIV/0!</v>
      </c>
      <c r="AZ12" s="23" t="e">
        <v>#DIV/0!</v>
      </c>
      <c r="BA12" s="23" t="e">
        <v>#DIV/0!</v>
      </c>
      <c r="BB12" s="23" t="e">
        <v>#DIV/0!</v>
      </c>
      <c r="BC12" s="23" t="e">
        <v>#DIV/0!</v>
      </c>
      <c r="BD12" t="e">
        <v>#DIV/0!</v>
      </c>
      <c r="BE12" t="e">
        <v>#DIV/0!</v>
      </c>
      <c r="BF12" t="e">
        <v>#DIV/0!</v>
      </c>
      <c r="BG12">
        <v>0</v>
      </c>
      <c r="BH12">
        <v>585.85</v>
      </c>
      <c r="BI12" t="e">
        <v>#DIV/0!</v>
      </c>
      <c r="BJ12">
        <v>10</v>
      </c>
      <c r="BK12">
        <v>570.15</v>
      </c>
      <c r="BL12">
        <v>313.39999999999998</v>
      </c>
      <c r="BM12" t="e">
        <v>#DIV/0!</v>
      </c>
      <c r="BN12" t="e">
        <v>#DIV/0!</v>
      </c>
      <c r="BO12">
        <v>100.7</v>
      </c>
    </row>
    <row r="13" spans="1:67" x14ac:dyDescent="0.2">
      <c r="A13" s="1">
        <v>35444</v>
      </c>
      <c r="B13" s="17">
        <v>135</v>
      </c>
      <c r="C13" s="17">
        <v>127</v>
      </c>
      <c r="D13" s="17">
        <v>177</v>
      </c>
      <c r="F13" s="17">
        <v>200</v>
      </c>
      <c r="G13" s="17">
        <v>28</v>
      </c>
      <c r="Q13">
        <v>0</v>
      </c>
      <c r="R13" s="17">
        <v>596</v>
      </c>
      <c r="T13">
        <v>10</v>
      </c>
      <c r="U13" s="17">
        <v>648</v>
      </c>
      <c r="V13" s="17">
        <v>-69</v>
      </c>
      <c r="Y13" s="17">
        <f t="shared" si="0"/>
        <v>29</v>
      </c>
      <c r="Z13">
        <f t="shared" si="1"/>
        <v>1</v>
      </c>
      <c r="AA13" s="17">
        <v>39</v>
      </c>
      <c r="AC13" s="21" t="s">
        <v>7</v>
      </c>
      <c r="AD13" s="23" t="e">
        <f>DAVERAGE(HIST1997,8,AD$3:AD$4)</f>
        <v>#DIV/0!</v>
      </c>
      <c r="AE13" s="23" t="e">
        <f t="shared" ref="AE13:AO13" si="8">DAVERAGE(HIST1997,8,AE$3:AE$4)</f>
        <v>#DIV/0!</v>
      </c>
      <c r="AF13" s="23" t="e">
        <f t="shared" si="8"/>
        <v>#DIV/0!</v>
      </c>
      <c r="AG13" s="23" t="e">
        <f t="shared" si="8"/>
        <v>#DIV/0!</v>
      </c>
      <c r="AH13" s="23" t="e">
        <f t="shared" si="8"/>
        <v>#DIV/0!</v>
      </c>
      <c r="AI13" s="23" t="e">
        <f t="shared" si="8"/>
        <v>#DIV/0!</v>
      </c>
      <c r="AJ13" s="23" t="e">
        <f t="shared" si="8"/>
        <v>#DIV/0!</v>
      </c>
      <c r="AK13" s="23" t="e">
        <f t="shared" si="8"/>
        <v>#DIV/0!</v>
      </c>
      <c r="AL13" s="23" t="e">
        <f t="shared" si="8"/>
        <v>#DIV/0!</v>
      </c>
      <c r="AM13" s="23" t="e">
        <f t="shared" si="8"/>
        <v>#DIV/0!</v>
      </c>
      <c r="AN13" s="23" t="e">
        <f t="shared" si="8"/>
        <v>#DIV/0!</v>
      </c>
      <c r="AO13" s="23" t="e">
        <f t="shared" si="8"/>
        <v>#DIV/0!</v>
      </c>
      <c r="AQ13" s="1">
        <v>35643</v>
      </c>
      <c r="AR13" s="23">
        <v>121.36842105263158</v>
      </c>
      <c r="AS13" s="23">
        <v>119.78947368421052</v>
      </c>
      <c r="AT13" s="23">
        <v>187.05263157894737</v>
      </c>
      <c r="AU13" s="23" t="e">
        <v>#DIV/0!</v>
      </c>
      <c r="AV13" s="23">
        <v>183.26315789473685</v>
      </c>
      <c r="AW13" s="23">
        <v>17.578947368421051</v>
      </c>
      <c r="AX13" s="23" t="e">
        <v>#DIV/0!</v>
      </c>
      <c r="AY13" s="23" t="e">
        <v>#DIV/0!</v>
      </c>
      <c r="AZ13" s="23" t="e">
        <v>#DIV/0!</v>
      </c>
      <c r="BA13" s="23" t="e">
        <v>#DIV/0!</v>
      </c>
      <c r="BB13" s="23" t="e">
        <v>#DIV/0!</v>
      </c>
      <c r="BC13" s="23" t="e">
        <v>#DIV/0!</v>
      </c>
      <c r="BD13" t="e">
        <v>#DIV/0!</v>
      </c>
      <c r="BE13" t="e">
        <v>#DIV/0!</v>
      </c>
      <c r="BF13" t="e">
        <v>#DIV/0!</v>
      </c>
      <c r="BG13">
        <v>0</v>
      </c>
      <c r="BH13">
        <v>526</v>
      </c>
      <c r="BI13" t="e">
        <v>#DIV/0!</v>
      </c>
      <c r="BJ13">
        <v>10</v>
      </c>
      <c r="BK13">
        <v>551.10526315789468</v>
      </c>
      <c r="BL13">
        <v>315.15789473684208</v>
      </c>
      <c r="BM13" t="e">
        <v>#DIV/0!</v>
      </c>
      <c r="BN13" t="e">
        <v>#DIV/0!</v>
      </c>
      <c r="BO13">
        <v>60.210526315789473</v>
      </c>
    </row>
    <row r="14" spans="1:67" x14ac:dyDescent="0.2">
      <c r="A14" s="1">
        <v>35445</v>
      </c>
      <c r="B14" s="17">
        <v>141</v>
      </c>
      <c r="C14" s="17">
        <v>134</v>
      </c>
      <c r="D14" s="17">
        <v>182</v>
      </c>
      <c r="F14" s="17">
        <v>200</v>
      </c>
      <c r="G14" s="17">
        <v>28</v>
      </c>
      <c r="Q14">
        <v>0</v>
      </c>
      <c r="R14" s="17">
        <v>590</v>
      </c>
      <c r="T14">
        <v>10</v>
      </c>
      <c r="U14" s="17">
        <v>631</v>
      </c>
      <c r="V14" s="17">
        <v>29</v>
      </c>
      <c r="Y14" s="17">
        <f t="shared" si="0"/>
        <v>46</v>
      </c>
      <c r="Z14">
        <f t="shared" si="1"/>
        <v>1</v>
      </c>
      <c r="AA14" s="17">
        <v>56</v>
      </c>
      <c r="AC14" s="21" t="s">
        <v>8</v>
      </c>
      <c r="AD14" s="23" t="e">
        <f>DAVERAGE(HIST1997,9,AD$3:AD$4)</f>
        <v>#DIV/0!</v>
      </c>
      <c r="AE14" s="23" t="e">
        <f t="shared" ref="AE14:AO14" si="9">DAVERAGE(HIST1997,9,AE$3:AE$4)</f>
        <v>#DIV/0!</v>
      </c>
      <c r="AF14" s="23" t="e">
        <f t="shared" si="9"/>
        <v>#DIV/0!</v>
      </c>
      <c r="AG14" s="23" t="e">
        <f t="shared" si="9"/>
        <v>#DIV/0!</v>
      </c>
      <c r="AH14" s="23" t="e">
        <f t="shared" si="9"/>
        <v>#DIV/0!</v>
      </c>
      <c r="AI14" s="23" t="e">
        <f t="shared" si="9"/>
        <v>#DIV/0!</v>
      </c>
      <c r="AJ14" s="23" t="e">
        <f t="shared" si="9"/>
        <v>#DIV/0!</v>
      </c>
      <c r="AK14" s="23" t="e">
        <f t="shared" si="9"/>
        <v>#DIV/0!</v>
      </c>
      <c r="AL14" s="23" t="e">
        <f t="shared" si="9"/>
        <v>#DIV/0!</v>
      </c>
      <c r="AM14" s="23" t="e">
        <f t="shared" si="9"/>
        <v>#DIV/0!</v>
      </c>
      <c r="AN14" s="23" t="e">
        <f t="shared" si="9"/>
        <v>#DIV/0!</v>
      </c>
      <c r="AO14" s="23" t="e">
        <f t="shared" si="9"/>
        <v>#DIV/0!</v>
      </c>
      <c r="AQ14" s="1">
        <v>35674</v>
      </c>
      <c r="AR14" s="23">
        <v>116.8</v>
      </c>
      <c r="AS14" s="23">
        <v>129.4</v>
      </c>
      <c r="AT14" s="23">
        <v>209</v>
      </c>
      <c r="AU14" s="23" t="e">
        <v>#DIV/0!</v>
      </c>
      <c r="AV14" s="23">
        <v>212.8</v>
      </c>
      <c r="AW14" s="23">
        <v>10.85</v>
      </c>
      <c r="AX14" s="23" t="e">
        <v>#DIV/0!</v>
      </c>
      <c r="AY14" s="23" t="e">
        <v>#DIV/0!</v>
      </c>
      <c r="AZ14" s="23" t="e">
        <v>#DIV/0!</v>
      </c>
      <c r="BA14" s="23" t="e">
        <v>#DIV/0!</v>
      </c>
      <c r="BB14" s="23" t="e">
        <v>#DIV/0!</v>
      </c>
      <c r="BC14" s="23" t="e">
        <v>#DIV/0!</v>
      </c>
      <c r="BD14" t="e">
        <v>#DIV/0!</v>
      </c>
      <c r="BE14" t="e">
        <v>#DIV/0!</v>
      </c>
      <c r="BF14" t="e">
        <v>#DIV/0!</v>
      </c>
      <c r="BG14">
        <v>0</v>
      </c>
      <c r="BH14">
        <v>572.65</v>
      </c>
      <c r="BI14" t="e">
        <v>#DIV/0!</v>
      </c>
      <c r="BJ14">
        <v>10</v>
      </c>
      <c r="BK14">
        <v>601.4</v>
      </c>
      <c r="BL14">
        <v>315</v>
      </c>
      <c r="BM14" t="e">
        <v>#DIV/0!</v>
      </c>
      <c r="BN14" t="e">
        <v>#DIV/0!</v>
      </c>
      <c r="BO14">
        <v>68.25</v>
      </c>
    </row>
    <row r="15" spans="1:67" x14ac:dyDescent="0.2">
      <c r="A15" s="1">
        <v>35446</v>
      </c>
      <c r="B15" s="17">
        <v>150</v>
      </c>
      <c r="C15" s="17">
        <v>130</v>
      </c>
      <c r="D15" s="17">
        <v>182</v>
      </c>
      <c r="F15" s="17">
        <v>200</v>
      </c>
      <c r="G15" s="17">
        <v>31</v>
      </c>
      <c r="Q15">
        <v>0</v>
      </c>
      <c r="R15" s="17">
        <v>600</v>
      </c>
      <c r="T15">
        <v>10</v>
      </c>
      <c r="U15" s="17">
        <v>629</v>
      </c>
      <c r="V15" s="17">
        <v>-35</v>
      </c>
      <c r="Y15" s="17">
        <f t="shared" si="0"/>
        <v>49</v>
      </c>
      <c r="Z15">
        <f t="shared" si="1"/>
        <v>1</v>
      </c>
      <c r="AA15" s="17">
        <v>59</v>
      </c>
      <c r="AC15" s="21" t="s">
        <v>9</v>
      </c>
      <c r="AD15" s="23" t="e">
        <f>DAVERAGE(HIST1997,10,AD$3:AD$4)</f>
        <v>#DIV/0!</v>
      </c>
      <c r="AE15" s="23" t="e">
        <f t="shared" ref="AE15:AO15" si="10">DAVERAGE(HIST1997,10,AE$3:AE$4)</f>
        <v>#DIV/0!</v>
      </c>
      <c r="AF15" s="23" t="e">
        <f t="shared" si="10"/>
        <v>#DIV/0!</v>
      </c>
      <c r="AG15" s="23" t="e">
        <f t="shared" si="10"/>
        <v>#DIV/0!</v>
      </c>
      <c r="AH15" s="23" t="e">
        <f t="shared" si="10"/>
        <v>#DIV/0!</v>
      </c>
      <c r="AI15" s="23" t="e">
        <f t="shared" si="10"/>
        <v>#DIV/0!</v>
      </c>
      <c r="AJ15" s="23" t="e">
        <f t="shared" si="10"/>
        <v>#DIV/0!</v>
      </c>
      <c r="AK15" s="23" t="e">
        <f t="shared" si="10"/>
        <v>#DIV/0!</v>
      </c>
      <c r="AL15" s="23" t="e">
        <f t="shared" si="10"/>
        <v>#DIV/0!</v>
      </c>
      <c r="AM15" s="23" t="e">
        <f t="shared" si="10"/>
        <v>#DIV/0!</v>
      </c>
      <c r="AN15" s="23" t="e">
        <f t="shared" si="10"/>
        <v>#DIV/0!</v>
      </c>
      <c r="AO15" s="23" t="e">
        <f t="shared" si="10"/>
        <v>#DIV/0!</v>
      </c>
      <c r="AQ15" s="1">
        <v>35704</v>
      </c>
      <c r="AR15" s="23">
        <v>127.11111111111111</v>
      </c>
      <c r="AS15" s="23">
        <v>121.22222222222223</v>
      </c>
      <c r="AT15" s="23">
        <v>199.05555555555554</v>
      </c>
      <c r="AU15" s="23" t="e">
        <v>#DIV/0!</v>
      </c>
      <c r="AV15" s="23">
        <v>242.77777777777777</v>
      </c>
      <c r="AW15" s="23">
        <v>45.722222222222221</v>
      </c>
      <c r="AX15" s="23" t="e">
        <v>#DIV/0!</v>
      </c>
      <c r="AY15" s="23" t="e">
        <v>#DIV/0!</v>
      </c>
      <c r="AZ15" s="23" t="e">
        <v>#DIV/0!</v>
      </c>
      <c r="BA15" s="23" t="e">
        <v>#DIV/0!</v>
      </c>
      <c r="BB15" s="23" t="e">
        <v>#DIV/0!</v>
      </c>
      <c r="BC15" s="23" t="e">
        <v>#DIV/0!</v>
      </c>
      <c r="BD15" t="e">
        <v>#DIV/0!</v>
      </c>
      <c r="BE15" t="e">
        <v>#DIV/0!</v>
      </c>
      <c r="BF15" t="e">
        <v>#DIV/0!</v>
      </c>
      <c r="BG15">
        <v>0</v>
      </c>
      <c r="BH15">
        <v>562.33333333333337</v>
      </c>
      <c r="BI15" t="e">
        <v>#DIV/0!</v>
      </c>
      <c r="BJ15">
        <v>10</v>
      </c>
      <c r="BK15">
        <v>617.16666666666663</v>
      </c>
      <c r="BL15">
        <v>314.88888888888891</v>
      </c>
      <c r="BM15" t="e">
        <v>#DIV/0!</v>
      </c>
      <c r="BN15" t="e">
        <v>#DIV/0!</v>
      </c>
      <c r="BO15">
        <v>69.222222222222229</v>
      </c>
    </row>
    <row r="16" spans="1:67" x14ac:dyDescent="0.2">
      <c r="A16" s="1">
        <v>35447</v>
      </c>
      <c r="B16" s="17">
        <v>150</v>
      </c>
      <c r="C16" s="17">
        <v>127</v>
      </c>
      <c r="D16" s="17">
        <v>174</v>
      </c>
      <c r="F16" s="17">
        <v>200</v>
      </c>
      <c r="G16" s="17">
        <v>32</v>
      </c>
      <c r="Q16">
        <v>0</v>
      </c>
      <c r="R16" s="17">
        <v>600</v>
      </c>
      <c r="T16">
        <v>10</v>
      </c>
      <c r="U16" s="17">
        <v>634</v>
      </c>
      <c r="V16" s="17">
        <v>-53</v>
      </c>
      <c r="Y16" s="17">
        <f t="shared" si="0"/>
        <v>56</v>
      </c>
      <c r="Z16">
        <f t="shared" si="1"/>
        <v>1</v>
      </c>
      <c r="AA16" s="17">
        <v>66</v>
      </c>
      <c r="AC16" s="21" t="s">
        <v>10</v>
      </c>
      <c r="AD16" s="23" t="e">
        <f>DAVERAGE(HIST1997,11,AD$3:AD$4)</f>
        <v>#DIV/0!</v>
      </c>
      <c r="AE16" s="23" t="e">
        <f t="shared" ref="AE16:AO16" si="11">DAVERAGE(HIST1997,11,AE$3:AE$4)</f>
        <v>#DIV/0!</v>
      </c>
      <c r="AF16" s="23" t="e">
        <f t="shared" si="11"/>
        <v>#DIV/0!</v>
      </c>
      <c r="AG16" s="23" t="e">
        <f t="shared" si="11"/>
        <v>#DIV/0!</v>
      </c>
      <c r="AH16" s="23" t="e">
        <f t="shared" si="11"/>
        <v>#DIV/0!</v>
      </c>
      <c r="AI16" s="23" t="e">
        <f t="shared" si="11"/>
        <v>#DIV/0!</v>
      </c>
      <c r="AJ16" s="23" t="e">
        <f t="shared" si="11"/>
        <v>#DIV/0!</v>
      </c>
      <c r="AK16" s="23" t="e">
        <f t="shared" si="11"/>
        <v>#DIV/0!</v>
      </c>
      <c r="AL16" s="23" t="e">
        <f t="shared" si="11"/>
        <v>#DIV/0!</v>
      </c>
      <c r="AM16" s="23" t="e">
        <f t="shared" si="11"/>
        <v>#DIV/0!</v>
      </c>
      <c r="AN16" s="23" t="e">
        <f t="shared" si="11"/>
        <v>#DIV/0!</v>
      </c>
      <c r="AO16" s="23" t="e">
        <f t="shared" si="11"/>
        <v>#DIV/0!</v>
      </c>
      <c r="AQ16" s="1">
        <v>35735</v>
      </c>
      <c r="AR16" s="23">
        <v>128.0625</v>
      </c>
      <c r="AS16" s="23">
        <v>122</v>
      </c>
      <c r="AT16" s="23">
        <v>206.875</v>
      </c>
      <c r="AU16" s="23" t="e">
        <v>#DIV/0!</v>
      </c>
      <c r="AV16" s="23">
        <v>261.8125</v>
      </c>
      <c r="AW16" s="23">
        <v>56.875</v>
      </c>
      <c r="AX16" s="23" t="e">
        <v>#DIV/0!</v>
      </c>
      <c r="AY16" s="23" t="e">
        <v>#DIV/0!</v>
      </c>
      <c r="AZ16" s="23" t="e">
        <v>#DIV/0!</v>
      </c>
      <c r="BA16" s="23" t="e">
        <v>#DIV/0!</v>
      </c>
      <c r="BB16" s="23" t="e">
        <v>#DIV/0!</v>
      </c>
      <c r="BC16" s="23" t="e">
        <v>#DIV/0!</v>
      </c>
      <c r="BD16" t="e">
        <v>#DIV/0!</v>
      </c>
      <c r="BE16" t="e">
        <v>#DIV/0!</v>
      </c>
      <c r="BF16" t="e">
        <v>#DIV/0!</v>
      </c>
      <c r="BG16">
        <v>0</v>
      </c>
      <c r="BH16">
        <v>592.5</v>
      </c>
      <c r="BI16" t="e">
        <v>#DIV/0!</v>
      </c>
      <c r="BJ16">
        <v>10</v>
      </c>
      <c r="BK16">
        <v>601.375</v>
      </c>
      <c r="BL16">
        <v>282.4375</v>
      </c>
      <c r="BM16" t="e">
        <v>#DIV/0!</v>
      </c>
      <c r="BN16" t="e">
        <v>#DIV/0!</v>
      </c>
      <c r="BO16">
        <v>70.5</v>
      </c>
    </row>
    <row r="17" spans="1:67" x14ac:dyDescent="0.2">
      <c r="A17" s="1">
        <v>35450</v>
      </c>
      <c r="B17" s="17">
        <v>134</v>
      </c>
      <c r="C17" s="17">
        <v>122</v>
      </c>
      <c r="D17" s="17">
        <v>174</v>
      </c>
      <c r="F17" s="17">
        <v>200</v>
      </c>
      <c r="G17" s="17">
        <v>40</v>
      </c>
      <c r="Q17">
        <v>0</v>
      </c>
      <c r="R17" s="17">
        <v>600</v>
      </c>
      <c r="T17">
        <v>10</v>
      </c>
      <c r="U17" s="17">
        <v>646</v>
      </c>
      <c r="V17" s="17">
        <v>149</v>
      </c>
      <c r="Y17" s="17">
        <f t="shared" si="0"/>
        <v>52</v>
      </c>
      <c r="Z17">
        <f t="shared" si="1"/>
        <v>1</v>
      </c>
      <c r="AA17" s="17">
        <v>62</v>
      </c>
      <c r="AC17" s="21" t="s">
        <v>31</v>
      </c>
      <c r="AD17" s="23" t="e">
        <f>DAVERAGE(HIST1997,12,AD$3:AD$4)</f>
        <v>#DIV/0!</v>
      </c>
      <c r="AE17" s="23" t="e">
        <f t="shared" ref="AE17:AO17" si="12">DAVERAGE(HIST1997,12,AE$3:AE$4)</f>
        <v>#DIV/0!</v>
      </c>
      <c r="AF17" s="23" t="e">
        <f t="shared" si="12"/>
        <v>#DIV/0!</v>
      </c>
      <c r="AG17" s="23" t="e">
        <f t="shared" si="12"/>
        <v>#DIV/0!</v>
      </c>
      <c r="AH17" s="23" t="e">
        <f t="shared" si="12"/>
        <v>#DIV/0!</v>
      </c>
      <c r="AI17" s="23" t="e">
        <f t="shared" si="12"/>
        <v>#DIV/0!</v>
      </c>
      <c r="AJ17" s="23" t="e">
        <f t="shared" si="12"/>
        <v>#DIV/0!</v>
      </c>
      <c r="AK17" s="23" t="e">
        <f t="shared" si="12"/>
        <v>#DIV/0!</v>
      </c>
      <c r="AL17" s="23" t="e">
        <f t="shared" si="12"/>
        <v>#DIV/0!</v>
      </c>
      <c r="AM17" s="23" t="e">
        <f t="shared" si="12"/>
        <v>#DIV/0!</v>
      </c>
      <c r="AN17" s="23" t="e">
        <f t="shared" si="12"/>
        <v>#DIV/0!</v>
      </c>
      <c r="AO17" s="23" t="e">
        <f t="shared" si="12"/>
        <v>#DIV/0!</v>
      </c>
      <c r="AQ17" s="1">
        <v>35765</v>
      </c>
      <c r="AR17" s="23">
        <v>119.47368421052632</v>
      </c>
      <c r="AS17" s="23">
        <v>121.21052631578948</v>
      </c>
      <c r="AT17" s="23">
        <v>206.52631578947367</v>
      </c>
      <c r="AU17" s="23" t="e">
        <v>#DIV/0!</v>
      </c>
      <c r="AV17" s="23">
        <v>263</v>
      </c>
      <c r="AW17" s="23">
        <v>53.89473684210526</v>
      </c>
      <c r="AX17" s="23" t="e">
        <v>#DIV/0!</v>
      </c>
      <c r="AY17" s="23" t="e">
        <v>#DIV/0!</v>
      </c>
      <c r="AZ17" s="23" t="e">
        <v>#DIV/0!</v>
      </c>
      <c r="BA17" s="23" t="e">
        <v>#DIV/0!</v>
      </c>
      <c r="BB17" s="23" t="e">
        <v>#DIV/0!</v>
      </c>
      <c r="BC17" s="23" t="e">
        <v>#DIV/0!</v>
      </c>
      <c r="BD17" t="e">
        <v>#DIV/0!</v>
      </c>
      <c r="BE17" t="e">
        <v>#DIV/0!</v>
      </c>
      <c r="BF17" t="e">
        <v>#DIV/0!</v>
      </c>
      <c r="BG17">
        <v>0</v>
      </c>
      <c r="BH17">
        <v>589.57894736842104</v>
      </c>
      <c r="BI17" t="e">
        <v>#DIV/0!</v>
      </c>
      <c r="BJ17">
        <v>10</v>
      </c>
      <c r="BK17">
        <v>581.31578947368416</v>
      </c>
      <c r="BL17">
        <v>136.94736842105263</v>
      </c>
      <c r="BM17" t="e">
        <v>#DIV/0!</v>
      </c>
      <c r="BN17" t="e">
        <v>#DIV/0!</v>
      </c>
      <c r="BO17">
        <v>46</v>
      </c>
    </row>
    <row r="18" spans="1:67" x14ac:dyDescent="0.2">
      <c r="A18" s="1">
        <v>35451</v>
      </c>
      <c r="B18" s="17">
        <v>133</v>
      </c>
      <c r="C18" s="17">
        <v>131</v>
      </c>
      <c r="D18" s="17">
        <v>189</v>
      </c>
      <c r="F18" s="17">
        <v>200</v>
      </c>
      <c r="G18" s="17">
        <v>33</v>
      </c>
      <c r="Q18">
        <v>0</v>
      </c>
      <c r="R18" s="17">
        <v>600</v>
      </c>
      <c r="T18">
        <v>10</v>
      </c>
      <c r="U18" s="17">
        <v>628</v>
      </c>
      <c r="V18" s="17">
        <v>160</v>
      </c>
      <c r="Y18" s="17">
        <f t="shared" si="0"/>
        <v>49</v>
      </c>
      <c r="Z18">
        <f t="shared" si="1"/>
        <v>1</v>
      </c>
      <c r="AA18" s="17">
        <v>59</v>
      </c>
      <c r="AC18" s="21" t="s">
        <v>11</v>
      </c>
      <c r="AD18" s="23" t="e">
        <f>DAVERAGE(HIST1997,13,AD$3:AD$4)</f>
        <v>#DIV/0!</v>
      </c>
      <c r="AE18" s="23" t="e">
        <f t="shared" ref="AE18:AO18" si="13">DAVERAGE(HIST1997,13,AE$3:AE$4)</f>
        <v>#DIV/0!</v>
      </c>
      <c r="AF18" s="23" t="e">
        <f t="shared" si="13"/>
        <v>#DIV/0!</v>
      </c>
      <c r="AG18" s="23" t="e">
        <f t="shared" si="13"/>
        <v>#DIV/0!</v>
      </c>
      <c r="AH18" s="23" t="e">
        <f t="shared" si="13"/>
        <v>#DIV/0!</v>
      </c>
      <c r="AI18" s="23" t="e">
        <f t="shared" si="13"/>
        <v>#DIV/0!</v>
      </c>
      <c r="AJ18" s="23" t="e">
        <f t="shared" si="13"/>
        <v>#DIV/0!</v>
      </c>
      <c r="AK18" s="23" t="e">
        <f t="shared" si="13"/>
        <v>#DIV/0!</v>
      </c>
      <c r="AL18" s="23" t="e">
        <f t="shared" si="13"/>
        <v>#DIV/0!</v>
      </c>
      <c r="AM18" s="23" t="e">
        <f t="shared" si="13"/>
        <v>#DIV/0!</v>
      </c>
      <c r="AN18" s="23" t="e">
        <f t="shared" si="13"/>
        <v>#DIV/0!</v>
      </c>
      <c r="AO18" s="23" t="e">
        <f t="shared" si="13"/>
        <v>#DIV/0!</v>
      </c>
      <c r="AQ18" s="1">
        <v>35796</v>
      </c>
      <c r="AR18" s="23">
        <v>87.714285714285708</v>
      </c>
      <c r="AS18" s="23">
        <v>124.28571428571429</v>
      </c>
      <c r="AT18" s="23">
        <v>200.95238095238096</v>
      </c>
      <c r="AU18" s="23" t="e">
        <v>#DIV/0!</v>
      </c>
      <c r="AV18" s="23">
        <v>253.71428571428572</v>
      </c>
      <c r="AW18" s="23">
        <v>46.095238095238095</v>
      </c>
      <c r="AX18" s="23" t="e">
        <v>#DIV/0!</v>
      </c>
      <c r="AY18" s="23" t="e">
        <v>#DIV/0!</v>
      </c>
      <c r="AZ18" s="23" t="e">
        <v>#DIV/0!</v>
      </c>
      <c r="BA18" s="23" t="e">
        <v>#DIV/0!</v>
      </c>
      <c r="BB18" s="23" t="e">
        <v>#DIV/0!</v>
      </c>
      <c r="BC18" s="23" t="e">
        <v>#DIV/0!</v>
      </c>
      <c r="BD18" t="e">
        <v>#DIV/0!</v>
      </c>
      <c r="BE18" t="e">
        <v>#DIV/0!</v>
      </c>
      <c r="BF18" t="e">
        <v>#DIV/0!</v>
      </c>
      <c r="BG18">
        <v>0</v>
      </c>
      <c r="BH18">
        <v>553.71428571428567</v>
      </c>
      <c r="BI18" t="e">
        <v>#DIV/0!</v>
      </c>
      <c r="BJ18">
        <v>10</v>
      </c>
      <c r="BK18">
        <v>556.47619047619048</v>
      </c>
      <c r="BL18">
        <v>103.80952380952381</v>
      </c>
      <c r="BM18" t="e">
        <v>#DIV/0!</v>
      </c>
      <c r="BN18" t="e">
        <v>#DIV/0!</v>
      </c>
      <c r="BO18">
        <v>34.38095238095238</v>
      </c>
    </row>
    <row r="19" spans="1:67" x14ac:dyDescent="0.2">
      <c r="A19" s="1">
        <v>35452</v>
      </c>
      <c r="B19" s="17">
        <v>139</v>
      </c>
      <c r="C19" s="17">
        <v>131</v>
      </c>
      <c r="D19" s="17">
        <v>184</v>
      </c>
      <c r="F19" s="17">
        <v>200</v>
      </c>
      <c r="G19" s="17">
        <v>33</v>
      </c>
      <c r="Q19">
        <v>0</v>
      </c>
      <c r="R19" s="17">
        <v>600</v>
      </c>
      <c r="T19">
        <v>10</v>
      </c>
      <c r="U19" s="17">
        <v>624</v>
      </c>
      <c r="V19" s="17">
        <v>163</v>
      </c>
      <c r="Y19" s="17">
        <f t="shared" si="0"/>
        <v>49</v>
      </c>
      <c r="Z19">
        <f t="shared" si="1"/>
        <v>1</v>
      </c>
      <c r="AA19" s="17">
        <v>59</v>
      </c>
      <c r="AC19" s="21" t="s">
        <v>32</v>
      </c>
      <c r="AD19" s="23" t="e">
        <f>DAVERAGE(HIST1997,14,AD$3:AD$4)</f>
        <v>#DIV/0!</v>
      </c>
      <c r="AE19" s="23" t="e">
        <f t="shared" ref="AE19:AO19" si="14">DAVERAGE(HIST1997,14,AE$3:AE$4)</f>
        <v>#DIV/0!</v>
      </c>
      <c r="AF19" s="23" t="e">
        <f t="shared" si="14"/>
        <v>#DIV/0!</v>
      </c>
      <c r="AG19" s="23" t="e">
        <f t="shared" si="14"/>
        <v>#DIV/0!</v>
      </c>
      <c r="AH19" s="23" t="e">
        <f t="shared" si="14"/>
        <v>#DIV/0!</v>
      </c>
      <c r="AI19" s="23" t="e">
        <f t="shared" si="14"/>
        <v>#DIV/0!</v>
      </c>
      <c r="AJ19" s="23" t="e">
        <f t="shared" si="14"/>
        <v>#DIV/0!</v>
      </c>
      <c r="AK19" s="23" t="e">
        <f t="shared" si="14"/>
        <v>#DIV/0!</v>
      </c>
      <c r="AL19" s="23" t="e">
        <f t="shared" si="14"/>
        <v>#DIV/0!</v>
      </c>
      <c r="AM19" s="23" t="e">
        <f t="shared" si="14"/>
        <v>#DIV/0!</v>
      </c>
      <c r="AN19" s="23" t="e">
        <f t="shared" si="14"/>
        <v>#DIV/0!</v>
      </c>
      <c r="AO19" s="23" t="e">
        <f t="shared" si="14"/>
        <v>#DIV/0!</v>
      </c>
      <c r="AQ19" s="1">
        <v>35827</v>
      </c>
      <c r="AR19" s="23">
        <v>134.05000000000001</v>
      </c>
      <c r="AS19" s="23">
        <v>121.6</v>
      </c>
      <c r="AT19" s="23">
        <v>211.85</v>
      </c>
      <c r="AU19" s="23" t="e">
        <v>#DIV/0!</v>
      </c>
      <c r="AV19" s="23">
        <v>258.75</v>
      </c>
      <c r="AW19" s="23">
        <v>28.35</v>
      </c>
      <c r="AX19" s="23" t="e">
        <v>#DIV/0!</v>
      </c>
      <c r="AY19" s="23" t="e">
        <v>#DIV/0!</v>
      </c>
      <c r="AZ19" s="23" t="e">
        <v>#DIV/0!</v>
      </c>
      <c r="BA19" s="23" t="e">
        <v>#DIV/0!</v>
      </c>
      <c r="BB19" s="23" t="e">
        <v>#DIV/0!</v>
      </c>
      <c r="BC19" s="23" t="e">
        <v>#DIV/0!</v>
      </c>
      <c r="BD19" t="e">
        <v>#DIV/0!</v>
      </c>
      <c r="BE19" t="e">
        <v>#DIV/0!</v>
      </c>
      <c r="BF19" t="e">
        <v>#DIV/0!</v>
      </c>
      <c r="BG19">
        <v>0</v>
      </c>
      <c r="BH19">
        <v>589.85</v>
      </c>
      <c r="BI19" t="e">
        <v>#DIV/0!</v>
      </c>
      <c r="BJ19">
        <v>10</v>
      </c>
      <c r="BK19">
        <v>606.85</v>
      </c>
      <c r="BL19">
        <v>280.60000000000002</v>
      </c>
      <c r="BM19" t="e">
        <v>#DIV/0!</v>
      </c>
      <c r="BN19" t="e">
        <v>#DIV/0!</v>
      </c>
      <c r="BO19">
        <v>81.75</v>
      </c>
    </row>
    <row r="20" spans="1:67" x14ac:dyDescent="0.2">
      <c r="A20" s="1">
        <v>35453</v>
      </c>
      <c r="B20" s="17">
        <v>138</v>
      </c>
      <c r="C20" s="17">
        <v>131</v>
      </c>
      <c r="D20" s="17">
        <v>177</v>
      </c>
      <c r="F20" s="17">
        <v>200</v>
      </c>
      <c r="G20" s="17">
        <v>36</v>
      </c>
      <c r="Q20">
        <v>0</v>
      </c>
      <c r="R20" s="17">
        <v>600</v>
      </c>
      <c r="T20">
        <v>10</v>
      </c>
      <c r="U20" s="17">
        <v>626</v>
      </c>
      <c r="V20" s="17">
        <v>133</v>
      </c>
      <c r="Y20" s="17">
        <f t="shared" si="0"/>
        <v>47</v>
      </c>
      <c r="Z20">
        <f t="shared" si="1"/>
        <v>1</v>
      </c>
      <c r="AA20" s="17">
        <v>57</v>
      </c>
      <c r="AC20" s="21" t="s">
        <v>26</v>
      </c>
      <c r="AD20" s="23" t="e">
        <f>DAVERAGE(HIST1997,15,AD$3:AD$4)</f>
        <v>#DIV/0!</v>
      </c>
      <c r="AE20" s="23" t="e">
        <f t="shared" ref="AE20:AO20" si="15">DAVERAGE(HIST1997,15,AE$3:AE$4)</f>
        <v>#DIV/0!</v>
      </c>
      <c r="AF20" s="23" t="e">
        <f t="shared" si="15"/>
        <v>#DIV/0!</v>
      </c>
      <c r="AG20" s="23" t="e">
        <f t="shared" si="15"/>
        <v>#DIV/0!</v>
      </c>
      <c r="AH20" s="23" t="e">
        <f t="shared" si="15"/>
        <v>#DIV/0!</v>
      </c>
      <c r="AI20" s="23" t="e">
        <f t="shared" si="15"/>
        <v>#DIV/0!</v>
      </c>
      <c r="AJ20" s="23" t="e">
        <f t="shared" si="15"/>
        <v>#DIV/0!</v>
      </c>
      <c r="AK20" s="23" t="e">
        <f t="shared" si="15"/>
        <v>#DIV/0!</v>
      </c>
      <c r="AL20" s="23" t="e">
        <f t="shared" si="15"/>
        <v>#DIV/0!</v>
      </c>
      <c r="AM20" s="23" t="e">
        <f t="shared" si="15"/>
        <v>#DIV/0!</v>
      </c>
      <c r="AN20" s="23" t="e">
        <f t="shared" si="15"/>
        <v>#DIV/0!</v>
      </c>
      <c r="AO20" s="23" t="e">
        <f t="shared" si="15"/>
        <v>#DIV/0!</v>
      </c>
      <c r="AQ20" s="1">
        <v>35855</v>
      </c>
      <c r="AR20" s="23">
        <v>119.83333333333333</v>
      </c>
      <c r="AS20" s="23">
        <v>120.58333333333333</v>
      </c>
      <c r="AT20" s="23">
        <v>209.08333333333334</v>
      </c>
      <c r="AU20" s="23" t="e">
        <v>#DIV/0!</v>
      </c>
      <c r="AV20" s="23">
        <v>261.83333333333331</v>
      </c>
      <c r="AW20" s="23">
        <v>41.25</v>
      </c>
      <c r="AX20" s="23" t="e">
        <v>#DIV/0!</v>
      </c>
      <c r="AY20" s="23" t="e">
        <v>#DIV/0!</v>
      </c>
      <c r="AZ20" s="23" t="e">
        <v>#DIV/0!</v>
      </c>
      <c r="BA20" s="23" t="e">
        <v>#DIV/0!</v>
      </c>
      <c r="BB20" s="23" t="e">
        <v>#DIV/0!</v>
      </c>
      <c r="BC20" s="23" t="e">
        <v>#DIV/0!</v>
      </c>
      <c r="BD20" t="e">
        <v>#DIV/0!</v>
      </c>
      <c r="BE20" t="e">
        <v>#DIV/0!</v>
      </c>
      <c r="BF20" t="e">
        <v>#DIV/0!</v>
      </c>
      <c r="BG20">
        <v>0</v>
      </c>
      <c r="BH20">
        <v>563.66666666666663</v>
      </c>
      <c r="BI20" t="e">
        <v>#DIV/0!</v>
      </c>
      <c r="BJ20">
        <v>10</v>
      </c>
      <c r="BK20">
        <v>588.41666666666663</v>
      </c>
      <c r="BL20">
        <v>243.08333333333334</v>
      </c>
      <c r="BM20" t="e">
        <v>#DIV/0!</v>
      </c>
      <c r="BN20" t="e">
        <v>#DIV/0!</v>
      </c>
      <c r="BO20">
        <v>82.666666666666671</v>
      </c>
    </row>
    <row r="21" spans="1:67" x14ac:dyDescent="0.2">
      <c r="A21" s="1">
        <v>35454</v>
      </c>
      <c r="B21" s="17">
        <v>134</v>
      </c>
      <c r="C21" s="17">
        <v>130</v>
      </c>
      <c r="D21" s="17">
        <v>177</v>
      </c>
      <c r="F21" s="17">
        <v>200</v>
      </c>
      <c r="G21" s="17">
        <v>33</v>
      </c>
      <c r="Q21">
        <v>0</v>
      </c>
      <c r="R21" s="17">
        <v>600</v>
      </c>
      <c r="T21">
        <v>10</v>
      </c>
      <c r="U21" s="17">
        <v>629</v>
      </c>
      <c r="V21" s="17">
        <v>73</v>
      </c>
      <c r="Y21" s="17">
        <f t="shared" si="0"/>
        <v>41</v>
      </c>
      <c r="Z21">
        <f t="shared" si="1"/>
        <v>1</v>
      </c>
      <c r="AA21" s="17">
        <v>51</v>
      </c>
      <c r="AC21" s="21" t="s">
        <v>16</v>
      </c>
      <c r="AD21" s="23" t="e">
        <f>DAVERAGE(HIST1997,16,AD$3:AD$4)</f>
        <v>#DIV/0!</v>
      </c>
      <c r="AE21" s="23" t="e">
        <f t="shared" ref="AE21:AO21" si="16">DAVERAGE(HIST1997,16,AE$3:AE$4)</f>
        <v>#DIV/0!</v>
      </c>
      <c r="AF21" s="23" t="e">
        <f t="shared" si="16"/>
        <v>#DIV/0!</v>
      </c>
      <c r="AG21" s="23" t="e">
        <f t="shared" si="16"/>
        <v>#DIV/0!</v>
      </c>
      <c r="AH21" s="23" t="e">
        <f t="shared" si="16"/>
        <v>#DIV/0!</v>
      </c>
      <c r="AI21" s="23" t="e">
        <f t="shared" si="16"/>
        <v>#DIV/0!</v>
      </c>
      <c r="AJ21" s="23" t="e">
        <f t="shared" si="16"/>
        <v>#DIV/0!</v>
      </c>
      <c r="AK21" s="23" t="e">
        <f t="shared" si="16"/>
        <v>#DIV/0!</v>
      </c>
      <c r="AL21" s="23" t="e">
        <f t="shared" si="16"/>
        <v>#DIV/0!</v>
      </c>
      <c r="AM21" s="23" t="e">
        <f t="shared" si="16"/>
        <v>#DIV/0!</v>
      </c>
      <c r="AN21" s="23" t="e">
        <f t="shared" si="16"/>
        <v>#DIV/0!</v>
      </c>
      <c r="AO21" s="23" t="e">
        <f t="shared" si="16"/>
        <v>#DIV/0!</v>
      </c>
      <c r="AQ21" s="1">
        <v>35886</v>
      </c>
      <c r="AR21" s="23">
        <v>106</v>
      </c>
      <c r="AS21" s="23">
        <v>118.53846153846153</v>
      </c>
      <c r="AT21" s="23">
        <v>208.69230769230768</v>
      </c>
      <c r="AU21" s="23" t="e">
        <v>#DIV/0!</v>
      </c>
      <c r="AV21" s="23">
        <v>257.15384615384613</v>
      </c>
      <c r="AW21" s="23">
        <v>41.230769230769234</v>
      </c>
      <c r="AX21" s="23" t="e">
        <v>#DIV/0!</v>
      </c>
      <c r="AY21" s="23" t="e">
        <v>#DIV/0!</v>
      </c>
      <c r="AZ21" s="23" t="e">
        <v>#DIV/0!</v>
      </c>
      <c r="BA21" s="23" t="e">
        <v>#DIV/0!</v>
      </c>
      <c r="BB21" s="23" t="e">
        <v>#DIV/0!</v>
      </c>
      <c r="BC21" s="23" t="e">
        <v>#DIV/0!</v>
      </c>
      <c r="BD21" t="e">
        <v>#DIV/0!</v>
      </c>
      <c r="BE21" t="e">
        <v>#DIV/0!</v>
      </c>
      <c r="BF21" t="e">
        <v>#DIV/0!</v>
      </c>
      <c r="BG21">
        <v>0</v>
      </c>
      <c r="BH21">
        <v>543</v>
      </c>
      <c r="BI21" t="e">
        <v>#DIV/0!</v>
      </c>
      <c r="BJ21">
        <v>10</v>
      </c>
      <c r="BK21">
        <v>460.53846153846155</v>
      </c>
      <c r="BL21">
        <v>281.69230769230768</v>
      </c>
      <c r="BM21" t="e">
        <v>#DIV/0!</v>
      </c>
      <c r="BN21" t="e">
        <v>#DIV/0!</v>
      </c>
      <c r="BO21">
        <v>103.15384615384616</v>
      </c>
    </row>
    <row r="22" spans="1:67" x14ac:dyDescent="0.2">
      <c r="A22" s="1">
        <v>35457</v>
      </c>
      <c r="B22" s="17">
        <v>126</v>
      </c>
      <c r="C22" s="17">
        <v>126</v>
      </c>
      <c r="D22" s="17">
        <v>176</v>
      </c>
      <c r="F22" s="17">
        <v>200</v>
      </c>
      <c r="G22" s="17">
        <v>31</v>
      </c>
      <c r="Q22">
        <v>0</v>
      </c>
      <c r="R22" s="17">
        <v>600</v>
      </c>
      <c r="T22">
        <v>10</v>
      </c>
      <c r="U22" s="17">
        <v>625</v>
      </c>
      <c r="V22" s="17">
        <v>115</v>
      </c>
      <c r="Y22" s="17">
        <f t="shared" si="0"/>
        <v>50</v>
      </c>
      <c r="Z22">
        <f t="shared" si="1"/>
        <v>1</v>
      </c>
      <c r="AA22" s="17">
        <v>60</v>
      </c>
      <c r="AC22" s="21" t="s">
        <v>12</v>
      </c>
      <c r="AD22" s="23">
        <f>DAVERAGE(HIST1997,17,AD$3:AD$4)</f>
        <v>0</v>
      </c>
      <c r="AE22" s="23">
        <f t="shared" ref="AE22:AO22" si="17">DAVERAGE(HIST1997,17,AE$3:AE$4)</f>
        <v>0</v>
      </c>
      <c r="AF22" s="23">
        <f t="shared" si="17"/>
        <v>0</v>
      </c>
      <c r="AG22" s="23">
        <f t="shared" si="17"/>
        <v>0</v>
      </c>
      <c r="AH22" s="23">
        <f t="shared" si="17"/>
        <v>0</v>
      </c>
      <c r="AI22" s="23">
        <f t="shared" si="17"/>
        <v>0</v>
      </c>
      <c r="AJ22" s="23">
        <f t="shared" si="17"/>
        <v>0</v>
      </c>
      <c r="AK22" s="23">
        <f>DAVERAGE(HIST1997,17,AK$3:AK$4)</f>
        <v>0</v>
      </c>
      <c r="AL22" s="23">
        <f t="shared" si="17"/>
        <v>0</v>
      </c>
      <c r="AM22" s="23">
        <f t="shared" si="17"/>
        <v>0</v>
      </c>
      <c r="AN22" s="23">
        <f t="shared" si="17"/>
        <v>0</v>
      </c>
      <c r="AO22" s="23">
        <f t="shared" si="17"/>
        <v>0</v>
      </c>
      <c r="AQ22" s="1">
        <v>35916</v>
      </c>
      <c r="AR22" s="23">
        <v>117.875</v>
      </c>
      <c r="AS22" s="23">
        <v>121.125</v>
      </c>
      <c r="AT22" s="23">
        <v>211.375</v>
      </c>
      <c r="AU22" s="23" t="e">
        <v>#DIV/0!</v>
      </c>
      <c r="AV22" s="23">
        <v>251.5</v>
      </c>
      <c r="AW22" s="23">
        <v>44.25</v>
      </c>
      <c r="AX22" s="23" t="e">
        <v>#DIV/0!</v>
      </c>
      <c r="AY22" s="23" t="e">
        <v>#DIV/0!</v>
      </c>
      <c r="AZ22" s="23" t="e">
        <v>#DIV/0!</v>
      </c>
      <c r="BA22" s="23" t="e">
        <v>#DIV/0!</v>
      </c>
      <c r="BB22" s="23" t="e">
        <v>#DIV/0!</v>
      </c>
      <c r="BC22" s="23" t="e">
        <v>#DIV/0!</v>
      </c>
      <c r="BD22" t="e">
        <v>#DIV/0!</v>
      </c>
      <c r="BE22" t="e">
        <v>#DIV/0!</v>
      </c>
      <c r="BF22" t="e">
        <v>#DIV/0!</v>
      </c>
      <c r="BG22">
        <v>0</v>
      </c>
      <c r="BH22">
        <v>533.625</v>
      </c>
      <c r="BI22" t="e">
        <v>#DIV/0!</v>
      </c>
      <c r="BJ22">
        <v>10</v>
      </c>
      <c r="BK22">
        <v>550.25</v>
      </c>
      <c r="BL22">
        <v>312.375</v>
      </c>
      <c r="BM22" t="e">
        <v>#DIV/0!</v>
      </c>
      <c r="BN22" t="e">
        <v>#DIV/0!</v>
      </c>
      <c r="BO22">
        <v>71.125</v>
      </c>
    </row>
    <row r="23" spans="1:67" x14ac:dyDescent="0.2">
      <c r="A23" s="1">
        <v>35458</v>
      </c>
      <c r="B23" s="17">
        <v>138</v>
      </c>
      <c r="C23" s="17">
        <v>127</v>
      </c>
      <c r="D23" s="17">
        <v>174</v>
      </c>
      <c r="F23" s="17">
        <v>200</v>
      </c>
      <c r="G23" s="17">
        <v>33</v>
      </c>
      <c r="Q23">
        <v>0</v>
      </c>
      <c r="R23" s="17">
        <v>600</v>
      </c>
      <c r="T23">
        <v>10</v>
      </c>
      <c r="U23" s="17">
        <v>633</v>
      </c>
      <c r="V23" s="17">
        <v>152</v>
      </c>
      <c r="Y23" s="17">
        <f t="shared" si="0"/>
        <v>49</v>
      </c>
      <c r="Z23">
        <f t="shared" si="1"/>
        <v>1</v>
      </c>
      <c r="AA23" s="17">
        <v>59</v>
      </c>
      <c r="AC23" s="21" t="s">
        <v>36</v>
      </c>
      <c r="AD23" s="23">
        <f t="shared" ref="AD23:AO23" si="18">DAVERAGE(HIST1997,18,AD$3:AD$4)</f>
        <v>595.9545454545455</v>
      </c>
      <c r="AE23" s="23">
        <f t="shared" si="18"/>
        <v>595.85714285714289</v>
      </c>
      <c r="AF23" s="23">
        <f t="shared" si="18"/>
        <v>584.79999999999995</v>
      </c>
      <c r="AG23" s="23">
        <f t="shared" si="18"/>
        <v>562</v>
      </c>
      <c r="AH23" s="23">
        <f t="shared" si="18"/>
        <v>600</v>
      </c>
      <c r="AI23" s="23">
        <f t="shared" si="18"/>
        <v>566.28571428571433</v>
      </c>
      <c r="AJ23" s="23">
        <f t="shared" si="18"/>
        <v>585.85</v>
      </c>
      <c r="AK23" s="23">
        <f t="shared" si="18"/>
        <v>526</v>
      </c>
      <c r="AL23" s="23">
        <f t="shared" si="18"/>
        <v>572.65</v>
      </c>
      <c r="AM23" s="23">
        <f t="shared" si="18"/>
        <v>562.33333333333337</v>
      </c>
      <c r="AN23" s="23">
        <f t="shared" si="18"/>
        <v>592.5</v>
      </c>
      <c r="AO23" s="23">
        <f t="shared" si="18"/>
        <v>589.57894736842104</v>
      </c>
      <c r="AQ23" s="1">
        <v>35947</v>
      </c>
      <c r="AR23" s="23">
        <v>120.78571428571429</v>
      </c>
      <c r="AS23" s="23">
        <v>115.85714285714286</v>
      </c>
      <c r="AT23" s="23">
        <v>198.64285714285714</v>
      </c>
      <c r="AU23" s="23" t="e">
        <v>#DIV/0!</v>
      </c>
      <c r="AV23" s="23">
        <v>175.71428571428572</v>
      </c>
      <c r="AW23" s="23">
        <v>49.714285714285715</v>
      </c>
      <c r="AX23" s="23" t="e">
        <v>#DIV/0!</v>
      </c>
      <c r="AY23" s="23" t="e">
        <v>#DIV/0!</v>
      </c>
      <c r="AZ23" s="23" t="e">
        <v>#DIV/0!</v>
      </c>
      <c r="BA23" s="23" t="e">
        <v>#DIV/0!</v>
      </c>
      <c r="BB23" s="23" t="e">
        <v>#DIV/0!</v>
      </c>
      <c r="BC23" s="23" t="e">
        <v>#DIV/0!</v>
      </c>
      <c r="BD23" t="e">
        <v>#DIV/0!</v>
      </c>
      <c r="BE23" t="e">
        <v>#DIV/0!</v>
      </c>
      <c r="BF23" t="e">
        <v>#DIV/0!</v>
      </c>
      <c r="BG23">
        <v>0</v>
      </c>
      <c r="BH23">
        <v>520.28571428571433</v>
      </c>
      <c r="BI23" t="e">
        <v>#DIV/0!</v>
      </c>
      <c r="BJ23">
        <v>10</v>
      </c>
      <c r="BK23">
        <v>475.71428571428572</v>
      </c>
      <c r="BL23">
        <v>315</v>
      </c>
      <c r="BM23" t="e">
        <v>#DIV/0!</v>
      </c>
      <c r="BN23" t="e">
        <v>#DIV/0!</v>
      </c>
      <c r="BO23">
        <v>156.69999999999999</v>
      </c>
    </row>
    <row r="24" spans="1:67" x14ac:dyDescent="0.2">
      <c r="A24" s="1">
        <v>35459</v>
      </c>
      <c r="B24" s="17">
        <v>148</v>
      </c>
      <c r="C24" s="17">
        <v>126</v>
      </c>
      <c r="D24" s="17">
        <v>183</v>
      </c>
      <c r="F24" s="17">
        <v>200</v>
      </c>
      <c r="G24" s="17">
        <v>37</v>
      </c>
      <c r="Q24">
        <v>0</v>
      </c>
      <c r="R24" s="17">
        <v>600</v>
      </c>
      <c r="T24">
        <v>10</v>
      </c>
      <c r="U24" s="17">
        <v>625</v>
      </c>
      <c r="V24" s="17">
        <v>91</v>
      </c>
      <c r="Y24" s="17">
        <f t="shared" si="0"/>
        <v>52</v>
      </c>
      <c r="Z24">
        <f t="shared" si="1"/>
        <v>1</v>
      </c>
      <c r="AA24" s="17">
        <v>62</v>
      </c>
      <c r="AC24" s="21" t="s">
        <v>37</v>
      </c>
      <c r="AD24" s="23" t="e">
        <f t="shared" ref="AD24:AO24" si="19">DAVERAGE(HIST1997,19,AD$3:AD$4)</f>
        <v>#DIV/0!</v>
      </c>
      <c r="AE24" s="23" t="e">
        <f t="shared" si="19"/>
        <v>#DIV/0!</v>
      </c>
      <c r="AF24" s="23" t="e">
        <f t="shared" si="19"/>
        <v>#DIV/0!</v>
      </c>
      <c r="AG24" s="23" t="e">
        <f t="shared" si="19"/>
        <v>#DIV/0!</v>
      </c>
      <c r="AH24" s="23" t="e">
        <f t="shared" si="19"/>
        <v>#DIV/0!</v>
      </c>
      <c r="AI24" s="23" t="e">
        <f t="shared" si="19"/>
        <v>#DIV/0!</v>
      </c>
      <c r="AJ24" s="23" t="e">
        <f t="shared" si="19"/>
        <v>#DIV/0!</v>
      </c>
      <c r="AK24" s="23" t="e">
        <f t="shared" si="19"/>
        <v>#DIV/0!</v>
      </c>
      <c r="AL24" s="23" t="e">
        <f t="shared" si="19"/>
        <v>#DIV/0!</v>
      </c>
      <c r="AM24" s="23" t="e">
        <f t="shared" si="19"/>
        <v>#DIV/0!</v>
      </c>
      <c r="AN24" s="23" t="e">
        <f t="shared" si="19"/>
        <v>#DIV/0!</v>
      </c>
      <c r="AO24" s="23" t="e">
        <f t="shared" si="19"/>
        <v>#DIV/0!</v>
      </c>
      <c r="AQ24" s="1">
        <v>35977</v>
      </c>
      <c r="AR24" s="23">
        <v>133.6</v>
      </c>
      <c r="AS24" s="23">
        <v>116.8</v>
      </c>
      <c r="AT24" s="23">
        <v>187.2</v>
      </c>
      <c r="AU24" s="23" t="e">
        <v>#DIV/0!</v>
      </c>
      <c r="AV24" s="23">
        <v>183.6</v>
      </c>
      <c r="AW24" s="23">
        <v>51.8</v>
      </c>
      <c r="AX24" s="23" t="e">
        <v>#DIV/0!</v>
      </c>
      <c r="AY24" s="23" t="e">
        <v>#DIV/0!</v>
      </c>
      <c r="AZ24" s="23" t="e">
        <v>#DIV/0!</v>
      </c>
      <c r="BA24" s="23" t="e">
        <v>#DIV/0!</v>
      </c>
      <c r="BB24" s="23" t="e">
        <v>#DIV/0!</v>
      </c>
      <c r="BC24" s="23" t="e">
        <v>#DIV/0!</v>
      </c>
      <c r="BD24" t="e">
        <v>#DIV/0!</v>
      </c>
      <c r="BE24" t="e">
        <v>#DIV/0!</v>
      </c>
      <c r="BF24" t="e">
        <v>#DIV/0!</v>
      </c>
      <c r="BG24">
        <v>0</v>
      </c>
      <c r="BH24">
        <v>501.6</v>
      </c>
      <c r="BI24" t="e">
        <v>#DIV/0!</v>
      </c>
      <c r="BJ24">
        <v>10</v>
      </c>
      <c r="BK24">
        <v>458.2</v>
      </c>
      <c r="BL24">
        <v>315</v>
      </c>
      <c r="BM24" t="e">
        <v>#DIV/0!</v>
      </c>
      <c r="BN24" t="e">
        <v>#DIV/0!</v>
      </c>
      <c r="BO24">
        <v>147.19999999999999</v>
      </c>
    </row>
    <row r="25" spans="1:67" x14ac:dyDescent="0.2">
      <c r="A25" s="1">
        <v>35460</v>
      </c>
      <c r="B25" s="17">
        <v>143</v>
      </c>
      <c r="C25" s="17">
        <v>124</v>
      </c>
      <c r="D25" s="17">
        <v>182</v>
      </c>
      <c r="F25" s="17">
        <v>200</v>
      </c>
      <c r="G25" s="17">
        <v>45</v>
      </c>
      <c r="Q25">
        <v>0</v>
      </c>
      <c r="R25" s="17">
        <v>600</v>
      </c>
      <c r="T25">
        <v>10</v>
      </c>
      <c r="U25" s="17">
        <v>625</v>
      </c>
      <c r="V25" s="17">
        <v>149</v>
      </c>
      <c r="Y25" s="17">
        <f t="shared" si="0"/>
        <v>56</v>
      </c>
      <c r="Z25">
        <f t="shared" si="1"/>
        <v>1</v>
      </c>
      <c r="AA25" s="17">
        <v>66</v>
      </c>
      <c r="AC25" s="21" t="s">
        <v>18</v>
      </c>
      <c r="AD25" s="23">
        <f>DAVERAGE(HIST1997,20,AD$3:AD$4)</f>
        <v>10</v>
      </c>
      <c r="AE25" s="23">
        <f t="shared" ref="AE25:AO25" si="20">DAVERAGE(HIST1997,20,AE$3:AE$4)</f>
        <v>10</v>
      </c>
      <c r="AF25" s="23">
        <f t="shared" si="20"/>
        <v>10</v>
      </c>
      <c r="AG25" s="23">
        <f t="shared" si="20"/>
        <v>10</v>
      </c>
      <c r="AH25" s="23">
        <f t="shared" si="20"/>
        <v>10</v>
      </c>
      <c r="AI25" s="23">
        <f t="shared" si="20"/>
        <v>10</v>
      </c>
      <c r="AJ25" s="23">
        <f t="shared" si="20"/>
        <v>10</v>
      </c>
      <c r="AK25" s="23">
        <f t="shared" si="20"/>
        <v>10</v>
      </c>
      <c r="AL25" s="23">
        <f t="shared" si="20"/>
        <v>10</v>
      </c>
      <c r="AM25" s="23">
        <f t="shared" si="20"/>
        <v>10</v>
      </c>
      <c r="AN25" s="23">
        <f t="shared" si="20"/>
        <v>10</v>
      </c>
      <c r="AO25" s="23">
        <f t="shared" si="20"/>
        <v>10</v>
      </c>
      <c r="AQ25" s="1">
        <v>36008</v>
      </c>
      <c r="AR25" s="23">
        <v>82.714285714285708</v>
      </c>
      <c r="AS25" s="23">
        <v>119.85714285714286</v>
      </c>
      <c r="AT25" s="23">
        <v>198.42857142857142</v>
      </c>
      <c r="AU25" s="23" t="e">
        <v>#DIV/0!</v>
      </c>
      <c r="AV25" s="23">
        <v>163.28571428571428</v>
      </c>
      <c r="AW25" s="23">
        <v>73</v>
      </c>
      <c r="AX25" s="23" t="e">
        <v>#DIV/0!</v>
      </c>
      <c r="AY25" s="23" t="e">
        <v>#DIV/0!</v>
      </c>
      <c r="AZ25" s="23" t="e">
        <v>#DIV/0!</v>
      </c>
      <c r="BA25" s="23" t="e">
        <v>#DIV/0!</v>
      </c>
      <c r="BB25" s="23" t="e">
        <v>#DIV/0!</v>
      </c>
      <c r="BC25" s="23" t="e">
        <v>#DIV/0!</v>
      </c>
      <c r="BD25" t="e">
        <v>#DIV/0!</v>
      </c>
      <c r="BE25" t="e">
        <v>#DIV/0!</v>
      </c>
      <c r="BF25" t="e">
        <v>#DIV/0!</v>
      </c>
      <c r="BG25">
        <v>0</v>
      </c>
      <c r="BH25">
        <v>502.71428571428572</v>
      </c>
      <c r="BI25" t="e">
        <v>#DIV/0!</v>
      </c>
      <c r="BJ25">
        <v>10</v>
      </c>
      <c r="BK25">
        <v>437</v>
      </c>
      <c r="BL25">
        <v>292</v>
      </c>
      <c r="BM25" t="e">
        <v>#DIV/0!</v>
      </c>
      <c r="BN25" t="e">
        <v>#DIV/0!</v>
      </c>
      <c r="BO25">
        <v>80.571428571428569</v>
      </c>
    </row>
    <row r="26" spans="1:67" x14ac:dyDescent="0.2">
      <c r="A26" s="1">
        <v>35461</v>
      </c>
      <c r="B26" s="17">
        <v>145</v>
      </c>
      <c r="C26" s="17">
        <v>121</v>
      </c>
      <c r="D26" s="17">
        <v>174</v>
      </c>
      <c r="F26" s="17">
        <v>200</v>
      </c>
      <c r="G26" s="17">
        <v>44</v>
      </c>
      <c r="Q26">
        <v>0</v>
      </c>
      <c r="R26" s="17">
        <v>600</v>
      </c>
      <c r="T26">
        <v>10</v>
      </c>
      <c r="U26" s="17">
        <v>627</v>
      </c>
      <c r="V26" s="17">
        <v>147</v>
      </c>
      <c r="Y26" s="17">
        <f t="shared" si="0"/>
        <v>56</v>
      </c>
      <c r="Z26">
        <f t="shared" si="1"/>
        <v>1</v>
      </c>
      <c r="AA26" s="17">
        <v>66</v>
      </c>
      <c r="AC26" s="21" t="s">
        <v>19</v>
      </c>
      <c r="AD26" s="23">
        <f>DAVERAGE(HIST1997,21,AD$3:AD$4)</f>
        <v>629.81818181818187</v>
      </c>
      <c r="AE26" s="23">
        <f t="shared" ref="AE26:AO26" si="21">DAVERAGE(HIST1997,21,AE$3:AE$4)</f>
        <v>629.19047619047615</v>
      </c>
      <c r="AF26" s="23">
        <f t="shared" si="21"/>
        <v>582.95000000000005</v>
      </c>
      <c r="AG26" s="23">
        <f t="shared" si="21"/>
        <v>534.81818181818187</v>
      </c>
      <c r="AH26" s="23">
        <f t="shared" si="21"/>
        <v>586.3125</v>
      </c>
      <c r="AI26" s="23">
        <f t="shared" si="21"/>
        <v>461.85714285714283</v>
      </c>
      <c r="AJ26" s="23">
        <f t="shared" si="21"/>
        <v>544.15</v>
      </c>
      <c r="AK26" s="23">
        <f t="shared" si="21"/>
        <v>528.21052631578948</v>
      </c>
      <c r="AL26" s="23">
        <f t="shared" si="21"/>
        <v>578.35</v>
      </c>
      <c r="AM26" s="23">
        <f t="shared" si="21"/>
        <v>607.16666666666663</v>
      </c>
      <c r="AN26" s="23">
        <f t="shared" si="21"/>
        <v>650</v>
      </c>
      <c r="AO26" s="23">
        <f t="shared" si="21"/>
        <v>650</v>
      </c>
      <c r="AQ26" s="1">
        <v>36039</v>
      </c>
      <c r="AR26" s="23">
        <v>90</v>
      </c>
      <c r="AS26" s="23">
        <v>129</v>
      </c>
      <c r="AT26" s="23">
        <v>199.2</v>
      </c>
      <c r="AU26" s="23" t="e">
        <v>#DIV/0!</v>
      </c>
      <c r="AV26" s="23">
        <v>128.4</v>
      </c>
      <c r="AW26" s="23">
        <v>62.8</v>
      </c>
      <c r="AX26" s="23" t="e">
        <v>#DIV/0!</v>
      </c>
      <c r="AY26" s="23" t="e">
        <v>#DIV/0!</v>
      </c>
      <c r="AZ26" s="23" t="e">
        <v>#DIV/0!</v>
      </c>
      <c r="BA26" s="23" t="e">
        <v>#DIV/0!</v>
      </c>
      <c r="BB26" s="23" t="e">
        <v>#DIV/0!</v>
      </c>
      <c r="BC26" s="23" t="e">
        <v>#DIV/0!</v>
      </c>
      <c r="BD26" t="e">
        <v>#DIV/0!</v>
      </c>
      <c r="BE26" t="e">
        <v>#DIV/0!</v>
      </c>
      <c r="BF26" t="e">
        <v>#DIV/0!</v>
      </c>
      <c r="BG26">
        <v>0</v>
      </c>
      <c r="BH26">
        <v>521</v>
      </c>
      <c r="BI26" t="e">
        <v>#DIV/0!</v>
      </c>
      <c r="BJ26">
        <v>10</v>
      </c>
      <c r="BK26">
        <v>445.2</v>
      </c>
      <c r="BL26">
        <v>286.2</v>
      </c>
      <c r="BM26" t="e">
        <v>#DIV/0!</v>
      </c>
      <c r="BN26" t="e">
        <v>#DIV/0!</v>
      </c>
      <c r="BO26">
        <v>92.2</v>
      </c>
    </row>
    <row r="27" spans="1:67" x14ac:dyDescent="0.2">
      <c r="A27" s="1">
        <v>35464</v>
      </c>
      <c r="B27" s="17">
        <v>132</v>
      </c>
      <c r="C27" s="17">
        <v>117</v>
      </c>
      <c r="D27" s="17">
        <v>168</v>
      </c>
      <c r="F27" s="17">
        <v>200</v>
      </c>
      <c r="G27" s="17">
        <v>49</v>
      </c>
      <c r="Q27">
        <v>0</v>
      </c>
      <c r="R27" s="17">
        <v>581</v>
      </c>
      <c r="T27">
        <v>10</v>
      </c>
      <c r="U27" s="17">
        <v>621</v>
      </c>
      <c r="V27" s="17">
        <v>231</v>
      </c>
      <c r="Y27" s="17">
        <f t="shared" si="0"/>
        <v>54</v>
      </c>
      <c r="Z27">
        <f t="shared" si="1"/>
        <v>2</v>
      </c>
      <c r="AA27" s="17">
        <v>64</v>
      </c>
      <c r="AC27" s="21" t="s">
        <v>25</v>
      </c>
      <c r="AD27" s="23">
        <f>DAVERAGE(HIST1997,22,AD$3:AD$4)</f>
        <v>70.63636363636364</v>
      </c>
      <c r="AE27" s="23">
        <f t="shared" ref="AE27:AO27" si="22">DAVERAGE(HIST1997,22,AE$3:AE$4)</f>
        <v>155.9047619047619</v>
      </c>
      <c r="AF27" s="23">
        <f t="shared" si="22"/>
        <v>257.85000000000002</v>
      </c>
      <c r="AG27" s="23">
        <f t="shared" si="22"/>
        <v>287.31818181818181</v>
      </c>
      <c r="AH27" s="23">
        <f t="shared" si="22"/>
        <v>306</v>
      </c>
      <c r="AI27" s="23">
        <f t="shared" si="22"/>
        <v>302.8095238095238</v>
      </c>
      <c r="AJ27" s="23">
        <f t="shared" si="22"/>
        <v>313.39999999999998</v>
      </c>
      <c r="AK27" s="23">
        <f t="shared" si="22"/>
        <v>315.15789473684208</v>
      </c>
      <c r="AL27" s="23">
        <f t="shared" si="22"/>
        <v>315</v>
      </c>
      <c r="AM27" s="23">
        <f t="shared" si="22"/>
        <v>314.88888888888891</v>
      </c>
      <c r="AN27" s="23">
        <f t="shared" si="22"/>
        <v>282.4375</v>
      </c>
      <c r="AO27" s="23">
        <f t="shared" si="22"/>
        <v>136.94736842105263</v>
      </c>
      <c r="AQ27" s="1">
        <v>36069</v>
      </c>
      <c r="AR27" s="23">
        <v>99.555555555555557</v>
      </c>
      <c r="AS27" s="23">
        <v>119.22222222222223</v>
      </c>
      <c r="AT27" s="23">
        <v>197.77777777777777</v>
      </c>
      <c r="AU27" s="23" t="e">
        <v>#DIV/0!</v>
      </c>
      <c r="AV27" s="23">
        <v>169.66666666666666</v>
      </c>
      <c r="AW27" s="23">
        <v>69</v>
      </c>
      <c r="AX27" s="23" t="e">
        <v>#DIV/0!</v>
      </c>
      <c r="AY27" s="23" t="e">
        <v>#DIV/0!</v>
      </c>
      <c r="AZ27" s="23" t="e">
        <v>#DIV/0!</v>
      </c>
      <c r="BA27" s="23" t="e">
        <v>#DIV/0!</v>
      </c>
      <c r="BB27" s="23" t="e">
        <v>#DIV/0!</v>
      </c>
      <c r="BC27" s="23" t="e">
        <v>#DIV/0!</v>
      </c>
      <c r="BD27" t="e">
        <v>#DIV/0!</v>
      </c>
      <c r="BE27" t="e">
        <v>#DIV/0!</v>
      </c>
      <c r="BF27" t="e">
        <v>#DIV/0!</v>
      </c>
      <c r="BG27">
        <v>0</v>
      </c>
      <c r="BH27">
        <v>546.55555555555554</v>
      </c>
      <c r="BI27" t="e">
        <v>#DIV/0!</v>
      </c>
      <c r="BJ27">
        <v>10</v>
      </c>
      <c r="BK27">
        <v>532.88888888888891</v>
      </c>
      <c r="BL27">
        <v>283.66666666666669</v>
      </c>
      <c r="BM27" t="e">
        <v>#DIV/0!</v>
      </c>
      <c r="BN27" t="e">
        <v>#DIV/0!</v>
      </c>
      <c r="BO27">
        <v>66.444444444444443</v>
      </c>
    </row>
    <row r="28" spans="1:67" x14ac:dyDescent="0.2">
      <c r="A28" s="1">
        <v>35465</v>
      </c>
      <c r="B28" s="17">
        <v>139</v>
      </c>
      <c r="C28" s="17">
        <v>116</v>
      </c>
      <c r="D28" s="17">
        <v>175</v>
      </c>
      <c r="F28" s="17">
        <v>200</v>
      </c>
      <c r="G28" s="17">
        <v>43</v>
      </c>
      <c r="Q28">
        <v>0</v>
      </c>
      <c r="R28" s="17">
        <v>600</v>
      </c>
      <c r="T28">
        <v>10</v>
      </c>
      <c r="U28" s="17">
        <v>646</v>
      </c>
      <c r="V28" s="17">
        <v>115</v>
      </c>
      <c r="Y28" s="17">
        <f t="shared" si="0"/>
        <v>47</v>
      </c>
      <c r="Z28">
        <f t="shared" si="1"/>
        <v>2</v>
      </c>
      <c r="AA28" s="17">
        <v>57</v>
      </c>
      <c r="AC28" s="21" t="s">
        <v>20</v>
      </c>
      <c r="AD28" s="23" t="e">
        <f>DAVERAGE(HIST1997,23,AD$3:AD$4)</f>
        <v>#DIV/0!</v>
      </c>
      <c r="AE28" s="23" t="e">
        <f t="shared" ref="AE28:AO28" si="23">DAVERAGE(HIST1997,23,AE$3:AE$4)</f>
        <v>#DIV/0!</v>
      </c>
      <c r="AF28" s="23" t="e">
        <f t="shared" si="23"/>
        <v>#DIV/0!</v>
      </c>
      <c r="AG28" s="23" t="e">
        <f t="shared" si="23"/>
        <v>#DIV/0!</v>
      </c>
      <c r="AH28" s="23" t="e">
        <f t="shared" si="23"/>
        <v>#DIV/0!</v>
      </c>
      <c r="AI28" s="23" t="e">
        <f t="shared" si="23"/>
        <v>#DIV/0!</v>
      </c>
      <c r="AJ28" s="23" t="e">
        <f t="shared" si="23"/>
        <v>#DIV/0!</v>
      </c>
      <c r="AK28" s="23" t="e">
        <f t="shared" si="23"/>
        <v>#DIV/0!</v>
      </c>
      <c r="AL28" s="23" t="e">
        <f t="shared" si="23"/>
        <v>#DIV/0!</v>
      </c>
      <c r="AM28" s="23" t="e">
        <f t="shared" si="23"/>
        <v>#DIV/0!</v>
      </c>
      <c r="AN28" s="23" t="e">
        <f t="shared" si="23"/>
        <v>#DIV/0!</v>
      </c>
      <c r="AO28" s="23" t="e">
        <f t="shared" si="23"/>
        <v>#DIV/0!</v>
      </c>
      <c r="AQ28" s="1">
        <v>36100</v>
      </c>
      <c r="AR28">
        <v>76.705882352941174</v>
      </c>
      <c r="AS28">
        <v>121.23529411764706</v>
      </c>
      <c r="AT28">
        <v>198.52941176470588</v>
      </c>
      <c r="AU28" t="e">
        <v>#DIV/0!</v>
      </c>
      <c r="AV28">
        <v>249.64705882352942</v>
      </c>
      <c r="AW28">
        <v>54.117647058823529</v>
      </c>
      <c r="AX28" t="e">
        <v>#DIV/0!</v>
      </c>
      <c r="AY28" t="e">
        <v>#DIV/0!</v>
      </c>
      <c r="AZ28" t="e">
        <v>#DIV/0!</v>
      </c>
      <c r="BA28" t="e">
        <v>#DIV/0!</v>
      </c>
      <c r="BB28" t="e">
        <v>#DIV/0!</v>
      </c>
      <c r="BC28" t="e">
        <v>#DIV/0!</v>
      </c>
      <c r="BD28" t="e">
        <v>#DIV/0!</v>
      </c>
      <c r="BE28" t="e">
        <v>#DIV/0!</v>
      </c>
      <c r="BF28" t="e">
        <v>#DIV/0!</v>
      </c>
      <c r="BG28">
        <v>0</v>
      </c>
      <c r="BH28">
        <v>580.35294117647061</v>
      </c>
      <c r="BI28" t="e">
        <v>#DIV/0!</v>
      </c>
      <c r="BJ28">
        <v>10</v>
      </c>
      <c r="BK28">
        <v>593.05882352941171</v>
      </c>
      <c r="BL28">
        <v>137.5625</v>
      </c>
      <c r="BM28" t="e">
        <v>#DIV/0!</v>
      </c>
      <c r="BN28" t="e">
        <v>#DIV/0!</v>
      </c>
      <c r="BO28">
        <v>89.529411764705884</v>
      </c>
    </row>
    <row r="29" spans="1:67" x14ac:dyDescent="0.2">
      <c r="A29" s="1">
        <v>35466</v>
      </c>
      <c r="B29" s="17">
        <v>141</v>
      </c>
      <c r="C29" s="17">
        <v>116</v>
      </c>
      <c r="D29" s="17">
        <v>175</v>
      </c>
      <c r="F29" s="17">
        <v>200</v>
      </c>
      <c r="G29" s="17">
        <v>40</v>
      </c>
      <c r="Q29">
        <v>0</v>
      </c>
      <c r="R29" s="17">
        <v>600</v>
      </c>
      <c r="T29">
        <v>10</v>
      </c>
      <c r="U29" s="17">
        <v>645</v>
      </c>
      <c r="V29" s="17">
        <v>142</v>
      </c>
      <c r="Y29" s="17">
        <f t="shared" si="0"/>
        <v>48</v>
      </c>
      <c r="Z29">
        <f t="shared" si="1"/>
        <v>2</v>
      </c>
      <c r="AA29" s="17">
        <v>58</v>
      </c>
      <c r="AC29" s="21" t="s">
        <v>21</v>
      </c>
      <c r="AD29" s="23" t="e">
        <f t="shared" ref="AD29:AO29" si="24">DAVERAGE(HIST1997,24,AD$3:AD$4)</f>
        <v>#DIV/0!</v>
      </c>
      <c r="AE29" s="23" t="e">
        <f t="shared" si="24"/>
        <v>#DIV/0!</v>
      </c>
      <c r="AF29" s="23" t="e">
        <f t="shared" si="24"/>
        <v>#DIV/0!</v>
      </c>
      <c r="AG29" s="23" t="e">
        <f t="shared" si="24"/>
        <v>#DIV/0!</v>
      </c>
      <c r="AH29" s="23" t="e">
        <f t="shared" si="24"/>
        <v>#DIV/0!</v>
      </c>
      <c r="AI29" s="23" t="e">
        <f t="shared" si="24"/>
        <v>#DIV/0!</v>
      </c>
      <c r="AJ29" s="23" t="e">
        <f t="shared" si="24"/>
        <v>#DIV/0!</v>
      </c>
      <c r="AK29" s="23" t="e">
        <f t="shared" si="24"/>
        <v>#DIV/0!</v>
      </c>
      <c r="AL29" s="23" t="e">
        <f t="shared" si="24"/>
        <v>#DIV/0!</v>
      </c>
      <c r="AM29" s="23" t="e">
        <f t="shared" si="24"/>
        <v>#DIV/0!</v>
      </c>
      <c r="AN29" s="23" t="e">
        <f t="shared" si="24"/>
        <v>#DIV/0!</v>
      </c>
      <c r="AO29" s="23" t="e">
        <f t="shared" si="24"/>
        <v>#DIV/0!</v>
      </c>
      <c r="AQ29" s="1">
        <v>36130</v>
      </c>
      <c r="AR29">
        <v>39.666666666666664</v>
      </c>
      <c r="AS29">
        <v>113.66666666666667</v>
      </c>
      <c r="AT29">
        <v>182.83333333333334</v>
      </c>
      <c r="AU29" t="e">
        <v>#DIV/0!</v>
      </c>
      <c r="AV29">
        <v>237.5</v>
      </c>
      <c r="AW29">
        <v>47.5</v>
      </c>
      <c r="AX29" t="e">
        <v>#DIV/0!</v>
      </c>
      <c r="AY29" t="e">
        <v>#DIV/0!</v>
      </c>
      <c r="AZ29" t="e">
        <v>#DIV/0!</v>
      </c>
      <c r="BA29" t="e">
        <v>#DIV/0!</v>
      </c>
      <c r="BB29" t="e">
        <v>#DIV/0!</v>
      </c>
      <c r="BC29" t="e">
        <v>#DIV/0!</v>
      </c>
      <c r="BD29" t="e">
        <v>#DIV/0!</v>
      </c>
      <c r="BE29" t="e">
        <v>#DIV/0!</v>
      </c>
      <c r="BF29" t="e">
        <v>#DIV/0!</v>
      </c>
      <c r="BG29">
        <v>0</v>
      </c>
      <c r="BH29">
        <v>488</v>
      </c>
      <c r="BI29" t="e">
        <v>#DIV/0!</v>
      </c>
      <c r="BJ29">
        <v>10</v>
      </c>
      <c r="BK29">
        <v>332</v>
      </c>
      <c r="BL29">
        <v>79.333333333333329</v>
      </c>
      <c r="BM29" t="e">
        <v>#DIV/0!</v>
      </c>
      <c r="BN29" t="e">
        <v>#DIV/0!</v>
      </c>
      <c r="BO29">
        <v>121</v>
      </c>
    </row>
    <row r="30" spans="1:67" x14ac:dyDescent="0.2">
      <c r="A30" s="1">
        <v>35467</v>
      </c>
      <c r="B30" s="17">
        <v>133</v>
      </c>
      <c r="C30" s="17">
        <v>117</v>
      </c>
      <c r="D30" s="17">
        <v>171</v>
      </c>
      <c r="F30" s="17">
        <v>200</v>
      </c>
      <c r="G30" s="17">
        <v>48</v>
      </c>
      <c r="Q30">
        <v>0</v>
      </c>
      <c r="R30" s="17">
        <v>600</v>
      </c>
      <c r="T30">
        <v>10</v>
      </c>
      <c r="U30" s="17">
        <v>648</v>
      </c>
      <c r="V30" s="17">
        <v>174</v>
      </c>
      <c r="Y30" s="17">
        <f t="shared" si="0"/>
        <v>47</v>
      </c>
      <c r="Z30">
        <f t="shared" si="1"/>
        <v>2</v>
      </c>
      <c r="AA30" s="17">
        <v>57</v>
      </c>
      <c r="AC30" s="21" t="s">
        <v>22</v>
      </c>
      <c r="AD30" s="23">
        <f t="shared" ref="AD30:AO30" si="25">DAVERAGE(HIST1997,25,AD$3:AD$4)</f>
        <v>48</v>
      </c>
      <c r="AE30" s="23">
        <f t="shared" si="25"/>
        <v>53.047619047619051</v>
      </c>
      <c r="AF30" s="23">
        <f t="shared" si="25"/>
        <v>78</v>
      </c>
      <c r="AG30" s="23">
        <f t="shared" si="25"/>
        <v>72.63636363636364</v>
      </c>
      <c r="AH30" s="23">
        <f t="shared" si="25"/>
        <v>99.125</v>
      </c>
      <c r="AI30" s="23">
        <f t="shared" si="25"/>
        <v>122.76190476190476</v>
      </c>
      <c r="AJ30" s="23">
        <f t="shared" si="25"/>
        <v>100.7</v>
      </c>
      <c r="AK30" s="23">
        <f t="shared" si="25"/>
        <v>60.210526315789473</v>
      </c>
      <c r="AL30" s="23">
        <f t="shared" si="25"/>
        <v>68.25</v>
      </c>
      <c r="AM30" s="23">
        <f t="shared" si="25"/>
        <v>69.222222222222229</v>
      </c>
      <c r="AN30" s="23">
        <f t="shared" si="25"/>
        <v>70.5</v>
      </c>
      <c r="AO30" s="23">
        <f t="shared" si="25"/>
        <v>46</v>
      </c>
      <c r="AQ30" s="1">
        <v>36161</v>
      </c>
      <c r="AR30">
        <v>109</v>
      </c>
      <c r="AS30">
        <v>121</v>
      </c>
      <c r="AT30">
        <v>186</v>
      </c>
      <c r="AU30">
        <v>0</v>
      </c>
      <c r="AV30">
        <v>247</v>
      </c>
      <c r="AW30">
        <v>42</v>
      </c>
      <c r="AX30" t="e">
        <v>#DIV/0!</v>
      </c>
      <c r="AY30" t="e">
        <v>#DIV/0!</v>
      </c>
      <c r="AZ30" t="e">
        <v>#DIV/0!</v>
      </c>
      <c r="BA30" t="e">
        <v>#DIV/0!</v>
      </c>
      <c r="BB30" t="e">
        <v>#DIV/0!</v>
      </c>
      <c r="BC30" t="e">
        <v>#DIV/0!</v>
      </c>
      <c r="BD30" t="e">
        <v>#DIV/0!</v>
      </c>
      <c r="BE30" t="e">
        <v>#DIV/0!</v>
      </c>
      <c r="BF30" t="e">
        <v>#DIV/0!</v>
      </c>
      <c r="BG30">
        <v>0</v>
      </c>
      <c r="BH30">
        <v>596</v>
      </c>
      <c r="BI30" t="e">
        <v>#DIV/0!</v>
      </c>
      <c r="BJ30">
        <v>10</v>
      </c>
      <c r="BK30">
        <v>427</v>
      </c>
      <c r="BL30">
        <v>9</v>
      </c>
      <c r="BM30" t="e">
        <v>#DIV/0!</v>
      </c>
      <c r="BN30" t="e">
        <v>#DIV/0!</v>
      </c>
      <c r="BO30">
        <v>70</v>
      </c>
    </row>
    <row r="31" spans="1:67" x14ac:dyDescent="0.2">
      <c r="A31" s="1">
        <v>35467</v>
      </c>
      <c r="B31" s="17">
        <v>128</v>
      </c>
      <c r="C31" s="17">
        <v>103</v>
      </c>
      <c r="D31" s="17">
        <v>167</v>
      </c>
      <c r="F31" s="17">
        <v>195</v>
      </c>
      <c r="G31" s="17">
        <v>37</v>
      </c>
      <c r="Q31">
        <v>0</v>
      </c>
      <c r="R31" s="17">
        <v>600</v>
      </c>
      <c r="T31">
        <v>10</v>
      </c>
      <c r="U31" s="17">
        <v>650</v>
      </c>
      <c r="V31" s="17">
        <v>75</v>
      </c>
      <c r="Y31" s="17">
        <f t="shared" si="0"/>
        <v>78</v>
      </c>
      <c r="Z31">
        <f t="shared" si="1"/>
        <v>2</v>
      </c>
      <c r="AA31" s="17">
        <v>88</v>
      </c>
      <c r="AC31" s="21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Q31" s="1">
        <v>36192</v>
      </c>
      <c r="AR31">
        <v>73.599999999999994</v>
      </c>
      <c r="AS31">
        <v>112.66666666666667</v>
      </c>
      <c r="AT31">
        <v>187.2</v>
      </c>
      <c r="AU31">
        <v>0</v>
      </c>
      <c r="AV31">
        <v>259.66666666666669</v>
      </c>
      <c r="AW31">
        <v>57</v>
      </c>
      <c r="AX31" t="e">
        <v>#DIV/0!</v>
      </c>
      <c r="AY31" t="e">
        <v>#DIV/0!</v>
      </c>
      <c r="AZ31" t="e">
        <v>#DIV/0!</v>
      </c>
      <c r="BA31" t="e">
        <v>#DIV/0!</v>
      </c>
      <c r="BB31" t="e">
        <v>#DIV/0!</v>
      </c>
      <c r="BC31" t="e">
        <v>#DIV/0!</v>
      </c>
      <c r="BD31" t="e">
        <v>#DIV/0!</v>
      </c>
      <c r="BE31" t="e">
        <v>#DIV/0!</v>
      </c>
      <c r="BF31" t="e">
        <v>#DIV/0!</v>
      </c>
      <c r="BG31">
        <v>0</v>
      </c>
      <c r="BH31">
        <v>590.86666666666667</v>
      </c>
      <c r="BI31" t="e">
        <v>#DIV/0!</v>
      </c>
      <c r="BJ31">
        <v>10</v>
      </c>
      <c r="BK31">
        <v>455.33333333333331</v>
      </c>
      <c r="BL31">
        <v>194</v>
      </c>
      <c r="BM31" t="e">
        <v>#DIV/0!</v>
      </c>
      <c r="BN31" t="e">
        <v>#DIV/0!</v>
      </c>
      <c r="BO31">
        <v>108.86666666666666</v>
      </c>
    </row>
    <row r="32" spans="1:67" x14ac:dyDescent="0.2">
      <c r="A32" s="1">
        <v>35468</v>
      </c>
      <c r="B32" s="17">
        <v>128</v>
      </c>
      <c r="C32" s="17">
        <v>116</v>
      </c>
      <c r="D32" s="17">
        <v>172</v>
      </c>
      <c r="F32" s="17">
        <v>220</v>
      </c>
      <c r="G32" s="17">
        <v>40</v>
      </c>
      <c r="Q32">
        <v>0</v>
      </c>
      <c r="R32" s="17">
        <v>600</v>
      </c>
      <c r="T32">
        <v>10</v>
      </c>
      <c r="U32" s="17">
        <v>641</v>
      </c>
      <c r="V32" s="17">
        <v>97</v>
      </c>
      <c r="Y32" s="17">
        <f t="shared" si="0"/>
        <v>54</v>
      </c>
      <c r="Z32">
        <f t="shared" si="1"/>
        <v>2</v>
      </c>
      <c r="AA32" s="17">
        <v>64</v>
      </c>
      <c r="AC32" s="21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Q32" s="1">
        <v>36220</v>
      </c>
      <c r="AR32">
        <v>108.94736842105263</v>
      </c>
      <c r="AS32">
        <v>115.15789473684211</v>
      </c>
      <c r="AT32">
        <v>203.52631578947367</v>
      </c>
      <c r="AU32">
        <v>0</v>
      </c>
      <c r="AV32">
        <v>249.63157894736841</v>
      </c>
      <c r="AW32">
        <v>38.210526315789473</v>
      </c>
      <c r="AX32" t="e">
        <v>#DIV/0!</v>
      </c>
      <c r="AY32" t="e">
        <v>#DIV/0!</v>
      </c>
      <c r="AZ32" t="e">
        <v>#DIV/0!</v>
      </c>
      <c r="BA32" t="e">
        <v>#DIV/0!</v>
      </c>
      <c r="BB32" t="e">
        <v>#DIV/0!</v>
      </c>
      <c r="BC32" t="e">
        <v>#DIV/0!</v>
      </c>
      <c r="BD32" t="e">
        <v>#DIV/0!</v>
      </c>
      <c r="BE32" t="e">
        <v>#DIV/0!</v>
      </c>
      <c r="BF32" t="e">
        <v>#DIV/0!</v>
      </c>
      <c r="BG32">
        <v>0</v>
      </c>
      <c r="BH32">
        <v>593.84210526315792</v>
      </c>
      <c r="BI32" t="e">
        <v>#DIV/0!</v>
      </c>
      <c r="BJ32">
        <v>10</v>
      </c>
      <c r="BK32">
        <v>485.89473684210526</v>
      </c>
      <c r="BL32">
        <v>293.63157894736844</v>
      </c>
      <c r="BM32" t="e">
        <v>#DIV/0!</v>
      </c>
      <c r="BN32" t="e">
        <v>#DIV/0!</v>
      </c>
      <c r="BO32">
        <v>91.578947368421055</v>
      </c>
    </row>
    <row r="33" spans="1:67" x14ac:dyDescent="0.2">
      <c r="A33" s="1">
        <v>35471</v>
      </c>
      <c r="B33" s="17">
        <v>106</v>
      </c>
      <c r="C33" s="17">
        <v>117</v>
      </c>
      <c r="D33" s="17">
        <v>174</v>
      </c>
      <c r="F33" s="17">
        <v>227</v>
      </c>
      <c r="G33" s="17">
        <v>41</v>
      </c>
      <c r="Q33">
        <v>0</v>
      </c>
      <c r="R33" s="17">
        <v>575</v>
      </c>
      <c r="T33">
        <v>10</v>
      </c>
      <c r="U33" s="17">
        <v>617</v>
      </c>
      <c r="V33" s="17">
        <v>63</v>
      </c>
      <c r="Y33" s="17">
        <f t="shared" si="0"/>
        <v>54</v>
      </c>
      <c r="Z33">
        <f t="shared" si="1"/>
        <v>2</v>
      </c>
      <c r="AA33" s="17">
        <v>64</v>
      </c>
      <c r="AC33" s="21"/>
      <c r="AD33" s="24" t="s">
        <v>35</v>
      </c>
      <c r="AE33" s="24" t="s">
        <v>35</v>
      </c>
      <c r="AF33" s="24" t="s">
        <v>35</v>
      </c>
      <c r="AG33" s="24" t="s">
        <v>35</v>
      </c>
      <c r="AH33" s="24" t="s">
        <v>35</v>
      </c>
      <c r="AI33" s="24" t="s">
        <v>35</v>
      </c>
      <c r="AJ33" s="24" t="s">
        <v>35</v>
      </c>
      <c r="AK33" s="24" t="s">
        <v>35</v>
      </c>
      <c r="AL33" s="24" t="s">
        <v>35</v>
      </c>
      <c r="AM33" s="24" t="s">
        <v>35</v>
      </c>
      <c r="AN33" s="24" t="s">
        <v>35</v>
      </c>
      <c r="AO33" s="24" t="s">
        <v>35</v>
      </c>
      <c r="AQ33" s="1">
        <v>36251</v>
      </c>
      <c r="AR33">
        <v>86.375</v>
      </c>
      <c r="AS33">
        <v>114.3125</v>
      </c>
      <c r="AT33">
        <v>198.8125</v>
      </c>
      <c r="AU33">
        <v>0</v>
      </c>
      <c r="AV33">
        <v>199.3125</v>
      </c>
      <c r="AW33">
        <v>42.5</v>
      </c>
      <c r="AX33" t="e">
        <v>#DIV/0!</v>
      </c>
      <c r="AY33" t="e">
        <v>#DIV/0!</v>
      </c>
      <c r="AZ33" t="e">
        <v>#DIV/0!</v>
      </c>
      <c r="BA33" t="e">
        <v>#DIV/0!</v>
      </c>
      <c r="BB33" t="e">
        <v>#DIV/0!</v>
      </c>
      <c r="BC33" t="e">
        <v>#DIV/0!</v>
      </c>
      <c r="BD33" t="e">
        <v>#DIV/0!</v>
      </c>
      <c r="BE33" t="e">
        <v>#DIV/0!</v>
      </c>
      <c r="BF33" t="e">
        <v>#DIV/0!</v>
      </c>
      <c r="BG33">
        <v>0</v>
      </c>
      <c r="BH33">
        <v>406.625</v>
      </c>
      <c r="BI33" t="e">
        <v>#DIV/0!</v>
      </c>
      <c r="BJ33">
        <v>10</v>
      </c>
      <c r="BK33">
        <v>303.75</v>
      </c>
      <c r="BL33">
        <v>282.125</v>
      </c>
      <c r="BM33" t="e">
        <v>#DIV/0!</v>
      </c>
      <c r="BN33" t="e">
        <v>#DIV/0!</v>
      </c>
      <c r="BO33">
        <v>119.9375</v>
      </c>
    </row>
    <row r="34" spans="1:67" x14ac:dyDescent="0.2">
      <c r="A34" s="1">
        <v>35472</v>
      </c>
      <c r="B34" s="17">
        <v>100</v>
      </c>
      <c r="C34" s="17">
        <v>119</v>
      </c>
      <c r="D34" s="17">
        <v>175</v>
      </c>
      <c r="F34" s="17">
        <v>229</v>
      </c>
      <c r="G34" s="17">
        <v>41</v>
      </c>
      <c r="Q34">
        <v>0</v>
      </c>
      <c r="R34" s="17">
        <v>598</v>
      </c>
      <c r="T34">
        <v>10</v>
      </c>
      <c r="U34" s="17">
        <v>602</v>
      </c>
      <c r="V34" s="17">
        <v>30</v>
      </c>
      <c r="Y34" s="17">
        <f t="shared" si="0"/>
        <v>49</v>
      </c>
      <c r="Z34">
        <f t="shared" si="1"/>
        <v>2</v>
      </c>
      <c r="AA34" s="17">
        <v>59</v>
      </c>
      <c r="AD34" s="24">
        <v>1</v>
      </c>
      <c r="AE34" s="24">
        <v>2</v>
      </c>
      <c r="AF34" s="24">
        <v>3</v>
      </c>
      <c r="AG34" s="24">
        <v>4</v>
      </c>
      <c r="AH34" s="24">
        <v>5</v>
      </c>
      <c r="AI34" s="24">
        <v>6</v>
      </c>
      <c r="AJ34" s="24">
        <v>7</v>
      </c>
      <c r="AK34" s="24">
        <v>8</v>
      </c>
      <c r="AL34" s="24">
        <v>9</v>
      </c>
      <c r="AM34" s="24">
        <v>10</v>
      </c>
      <c r="AN34" s="24">
        <v>11</v>
      </c>
      <c r="AO34" s="24">
        <v>12</v>
      </c>
      <c r="AQ34" s="1">
        <v>36281</v>
      </c>
      <c r="AR34">
        <v>77.705882352941174</v>
      </c>
      <c r="AS34">
        <v>114.70588235294117</v>
      </c>
      <c r="AT34">
        <v>187.70588235294119</v>
      </c>
      <c r="AU34">
        <v>0</v>
      </c>
      <c r="AV34">
        <v>220.88235294117646</v>
      </c>
      <c r="AW34">
        <v>42.235294117647058</v>
      </c>
      <c r="AX34" t="e">
        <v>#DIV/0!</v>
      </c>
      <c r="AY34" t="e">
        <v>#DIV/0!</v>
      </c>
      <c r="AZ34" t="e">
        <v>#DIV/0!</v>
      </c>
      <c r="BA34" t="e">
        <v>#DIV/0!</v>
      </c>
      <c r="BB34" t="e">
        <v>#DIV/0!</v>
      </c>
      <c r="BC34" t="e">
        <v>#DIV/0!</v>
      </c>
      <c r="BD34" t="e">
        <v>#DIV/0!</v>
      </c>
      <c r="BE34" t="e">
        <v>#DIV/0!</v>
      </c>
      <c r="BF34" t="e">
        <v>#DIV/0!</v>
      </c>
      <c r="BG34">
        <v>0</v>
      </c>
      <c r="BH34">
        <v>458.52941176470586</v>
      </c>
      <c r="BI34" t="e">
        <v>#DIV/0!</v>
      </c>
      <c r="BJ34">
        <v>10</v>
      </c>
      <c r="BK34">
        <v>426.35294117647061</v>
      </c>
      <c r="BL34">
        <v>311.58823529411762</v>
      </c>
      <c r="BM34" t="e">
        <v>#DIV/0!</v>
      </c>
      <c r="BN34" t="e">
        <v>#DIV/0!</v>
      </c>
      <c r="BO34">
        <v>100.76470588235294</v>
      </c>
    </row>
    <row r="35" spans="1:67" x14ac:dyDescent="0.2">
      <c r="A35" s="1">
        <v>35473</v>
      </c>
      <c r="B35" s="17">
        <v>126</v>
      </c>
      <c r="C35" s="17">
        <v>119</v>
      </c>
      <c r="D35" s="17">
        <v>176</v>
      </c>
      <c r="F35" s="17">
        <v>230</v>
      </c>
      <c r="G35" s="17">
        <v>41</v>
      </c>
      <c r="Q35">
        <v>0</v>
      </c>
      <c r="R35" s="17">
        <v>596</v>
      </c>
      <c r="T35">
        <v>10</v>
      </c>
      <c r="U35" s="17">
        <v>595</v>
      </c>
      <c r="V35" s="17">
        <v>35</v>
      </c>
      <c r="Y35" s="17">
        <f t="shared" si="0"/>
        <v>53</v>
      </c>
      <c r="Z35">
        <f t="shared" si="1"/>
        <v>2</v>
      </c>
      <c r="AA35" s="17">
        <v>63</v>
      </c>
      <c r="AC35" s="17">
        <v>1998</v>
      </c>
      <c r="AD35" s="1">
        <v>35796</v>
      </c>
      <c r="AE35" s="1">
        <v>35827</v>
      </c>
      <c r="AF35" s="1">
        <v>35855</v>
      </c>
      <c r="AG35" s="1">
        <v>35886</v>
      </c>
      <c r="AH35" s="1">
        <v>35916</v>
      </c>
      <c r="AI35" s="1">
        <v>35947</v>
      </c>
      <c r="AJ35" s="1">
        <v>35977</v>
      </c>
      <c r="AK35" s="1">
        <v>36008</v>
      </c>
      <c r="AL35" s="1">
        <v>36039</v>
      </c>
      <c r="AM35" s="1">
        <v>36069</v>
      </c>
      <c r="AN35" s="1">
        <v>36100</v>
      </c>
      <c r="AO35" s="1">
        <v>36130</v>
      </c>
      <c r="AQ35" s="1">
        <v>36312</v>
      </c>
      <c r="AR35">
        <v>81.571428571428569</v>
      </c>
      <c r="AS35">
        <v>116.14285714285714</v>
      </c>
      <c r="AT35">
        <v>189</v>
      </c>
      <c r="AU35">
        <v>0</v>
      </c>
      <c r="AV35">
        <v>226.42857142857142</v>
      </c>
      <c r="AW35">
        <v>53.571428571428569</v>
      </c>
      <c r="AX35" t="e">
        <v>#DIV/0!</v>
      </c>
      <c r="AY35" t="e">
        <v>#DIV/0!</v>
      </c>
      <c r="AZ35" t="e">
        <v>#DIV/0!</v>
      </c>
      <c r="BA35" t="e">
        <v>#DIV/0!</v>
      </c>
      <c r="BB35" t="e">
        <v>#DIV/0!</v>
      </c>
      <c r="BC35" t="e">
        <v>#DIV/0!</v>
      </c>
      <c r="BD35" t="e">
        <v>#DIV/0!</v>
      </c>
      <c r="BE35" t="e">
        <v>#DIV/0!</v>
      </c>
      <c r="BF35" t="e">
        <v>#DIV/0!</v>
      </c>
      <c r="BG35">
        <v>0</v>
      </c>
      <c r="BH35">
        <v>541.71428571428567</v>
      </c>
      <c r="BI35" t="e">
        <v>#DIV/0!</v>
      </c>
      <c r="BJ35">
        <v>10</v>
      </c>
      <c r="BK35">
        <v>505.85714285714283</v>
      </c>
      <c r="BL35">
        <v>314.28571428571428</v>
      </c>
      <c r="BM35" t="e">
        <v>#DIV/0!</v>
      </c>
      <c r="BN35" t="e">
        <v>#DIV/0!</v>
      </c>
      <c r="BO35">
        <v>82.714285714285708</v>
      </c>
    </row>
    <row r="36" spans="1:67" x14ac:dyDescent="0.2">
      <c r="A36" s="1">
        <v>35474</v>
      </c>
      <c r="B36" s="17">
        <v>132</v>
      </c>
      <c r="C36" s="17">
        <v>116</v>
      </c>
      <c r="D36" s="17">
        <v>176</v>
      </c>
      <c r="F36" s="17">
        <v>230</v>
      </c>
      <c r="G36" s="17">
        <v>41</v>
      </c>
      <c r="Q36">
        <v>0</v>
      </c>
      <c r="R36" s="17">
        <v>599</v>
      </c>
      <c r="T36">
        <v>10</v>
      </c>
      <c r="U36" s="17">
        <v>602</v>
      </c>
      <c r="V36" s="17">
        <v>70</v>
      </c>
      <c r="Y36" s="17">
        <f t="shared" si="0"/>
        <v>50</v>
      </c>
      <c r="Z36">
        <f t="shared" si="1"/>
        <v>2</v>
      </c>
      <c r="AA36" s="17">
        <v>60</v>
      </c>
      <c r="AC36" s="21" t="s">
        <v>0</v>
      </c>
      <c r="AD36" s="23">
        <f t="shared" ref="AD36:AO36" si="26">DAVERAGE(HIST1998,2,AD$3:AD$4)</f>
        <v>87.714285714285708</v>
      </c>
      <c r="AE36" s="23">
        <f t="shared" si="26"/>
        <v>134.05000000000001</v>
      </c>
      <c r="AF36" s="23">
        <f t="shared" si="26"/>
        <v>119.83333333333333</v>
      </c>
      <c r="AG36" s="23">
        <f t="shared" si="26"/>
        <v>106</v>
      </c>
      <c r="AH36" s="23">
        <f t="shared" si="26"/>
        <v>117.875</v>
      </c>
      <c r="AI36" s="23">
        <f t="shared" si="26"/>
        <v>120.78571428571429</v>
      </c>
      <c r="AJ36" s="23">
        <f t="shared" si="26"/>
        <v>133.6</v>
      </c>
      <c r="AK36" s="23">
        <f t="shared" si="26"/>
        <v>82.714285714285708</v>
      </c>
      <c r="AL36" s="23">
        <f t="shared" si="26"/>
        <v>90</v>
      </c>
      <c r="AM36" s="23">
        <f t="shared" si="26"/>
        <v>99.555555555555557</v>
      </c>
      <c r="AN36" s="23">
        <f t="shared" si="26"/>
        <v>76.705882352941174</v>
      </c>
      <c r="AO36" s="23">
        <f t="shared" si="26"/>
        <v>39.666666666666664</v>
      </c>
      <c r="AQ36" s="1">
        <v>36342</v>
      </c>
      <c r="AR36">
        <v>70.285714285714292</v>
      </c>
      <c r="AS36">
        <v>115.85714285714286</v>
      </c>
      <c r="AT36">
        <v>189.42857142857142</v>
      </c>
      <c r="AU36">
        <v>0</v>
      </c>
      <c r="AV36">
        <v>231.85714285714286</v>
      </c>
      <c r="AW36">
        <v>47</v>
      </c>
      <c r="AX36" t="e">
        <v>#DIV/0!</v>
      </c>
      <c r="AY36" t="e">
        <v>#DIV/0!</v>
      </c>
      <c r="AZ36" t="e">
        <v>#DIV/0!</v>
      </c>
      <c r="BA36" t="e">
        <v>#DIV/0!</v>
      </c>
      <c r="BB36" t="e">
        <v>#DIV/0!</v>
      </c>
      <c r="BC36" t="e">
        <v>#DIV/0!</v>
      </c>
      <c r="BD36" t="e">
        <v>#DIV/0!</v>
      </c>
      <c r="BE36" t="e">
        <v>#DIV/0!</v>
      </c>
      <c r="BF36" t="e">
        <v>#DIV/0!</v>
      </c>
      <c r="BG36">
        <v>0</v>
      </c>
      <c r="BH36">
        <v>535.57142857142856</v>
      </c>
      <c r="BI36" t="e">
        <v>#DIV/0!</v>
      </c>
      <c r="BJ36">
        <v>10</v>
      </c>
      <c r="BK36">
        <v>496.57142857142856</v>
      </c>
      <c r="BL36">
        <v>315</v>
      </c>
      <c r="BM36" t="e">
        <v>#DIV/0!</v>
      </c>
      <c r="BN36" t="e">
        <v>#DIV/0!</v>
      </c>
      <c r="BO36">
        <v>63.142857142857146</v>
      </c>
    </row>
    <row r="37" spans="1:67" x14ac:dyDescent="0.2">
      <c r="A37" s="1">
        <v>35475</v>
      </c>
      <c r="B37" s="17">
        <v>120</v>
      </c>
      <c r="C37" s="17">
        <v>113</v>
      </c>
      <c r="D37" s="17">
        <v>173</v>
      </c>
      <c r="F37" s="17">
        <v>230</v>
      </c>
      <c r="G37" s="17">
        <v>46</v>
      </c>
      <c r="Q37">
        <v>0</v>
      </c>
      <c r="R37" s="17">
        <v>594</v>
      </c>
      <c r="T37">
        <v>10</v>
      </c>
      <c r="U37" s="17">
        <v>597</v>
      </c>
      <c r="V37" s="17">
        <v>154</v>
      </c>
      <c r="Y37" s="17">
        <f t="shared" si="0"/>
        <v>52</v>
      </c>
      <c r="Z37">
        <f t="shared" si="1"/>
        <v>2</v>
      </c>
      <c r="AA37" s="17">
        <v>62</v>
      </c>
      <c r="AC37" s="21" t="s">
        <v>1</v>
      </c>
      <c r="AD37" s="23">
        <f t="shared" ref="AD37:AO37" si="27">DAVERAGE(HIST1998,3,AD$3:AD$4)</f>
        <v>124.28571428571429</v>
      </c>
      <c r="AE37" s="23">
        <f t="shared" si="27"/>
        <v>121.6</v>
      </c>
      <c r="AF37" s="23">
        <f t="shared" si="27"/>
        <v>120.58333333333333</v>
      </c>
      <c r="AG37" s="23">
        <f t="shared" si="27"/>
        <v>118.53846153846153</v>
      </c>
      <c r="AH37" s="23">
        <f t="shared" si="27"/>
        <v>121.125</v>
      </c>
      <c r="AI37" s="23">
        <f t="shared" si="27"/>
        <v>115.85714285714286</v>
      </c>
      <c r="AJ37" s="23">
        <f t="shared" si="27"/>
        <v>116.8</v>
      </c>
      <c r="AK37" s="23">
        <f t="shared" si="27"/>
        <v>119.85714285714286</v>
      </c>
      <c r="AL37" s="23">
        <f t="shared" si="27"/>
        <v>129</v>
      </c>
      <c r="AM37" s="23">
        <f t="shared" si="27"/>
        <v>119.22222222222223</v>
      </c>
      <c r="AN37" s="23">
        <f t="shared" si="27"/>
        <v>121.23529411764706</v>
      </c>
      <c r="AO37" s="23">
        <f t="shared" si="27"/>
        <v>113.66666666666667</v>
      </c>
      <c r="AQ37" s="1">
        <v>36373</v>
      </c>
      <c r="AR37">
        <v>99.75</v>
      </c>
      <c r="AS37">
        <v>115.08333333333333</v>
      </c>
      <c r="AT37">
        <v>192.25</v>
      </c>
      <c r="AU37">
        <v>0</v>
      </c>
      <c r="AV37">
        <v>266.83333333333331</v>
      </c>
      <c r="AW37">
        <v>28.083333333333332</v>
      </c>
      <c r="AX37" t="e">
        <v>#DIV/0!</v>
      </c>
      <c r="AY37" t="e">
        <v>#DIV/0!</v>
      </c>
      <c r="AZ37" t="e">
        <v>#DIV/0!</v>
      </c>
      <c r="BA37" t="e">
        <v>#DIV/0!</v>
      </c>
      <c r="BB37" t="e">
        <v>#DIV/0!</v>
      </c>
      <c r="BC37" t="e">
        <v>#DIV/0!</v>
      </c>
      <c r="BD37" t="e">
        <v>#DIV/0!</v>
      </c>
      <c r="BE37" t="e">
        <v>#DIV/0!</v>
      </c>
      <c r="BF37" t="e">
        <v>#DIV/0!</v>
      </c>
      <c r="BG37">
        <v>0</v>
      </c>
      <c r="BH37">
        <v>561.91666666666663</v>
      </c>
      <c r="BI37" t="e">
        <v>#DIV/0!</v>
      </c>
      <c r="BJ37">
        <v>10</v>
      </c>
      <c r="BK37">
        <v>495.91666666666669</v>
      </c>
      <c r="BL37">
        <v>315</v>
      </c>
      <c r="BM37" t="e">
        <v>#DIV/0!</v>
      </c>
      <c r="BN37" t="e">
        <v>#DIV/0!</v>
      </c>
      <c r="BO37">
        <v>118.75</v>
      </c>
    </row>
    <row r="38" spans="1:67" x14ac:dyDescent="0.2">
      <c r="A38" s="1">
        <v>35478</v>
      </c>
      <c r="B38" s="17">
        <v>141</v>
      </c>
      <c r="C38" s="17">
        <v>113</v>
      </c>
      <c r="D38" s="17">
        <v>168</v>
      </c>
      <c r="F38" s="17">
        <v>230</v>
      </c>
      <c r="G38" s="17">
        <v>43</v>
      </c>
      <c r="Q38">
        <v>0</v>
      </c>
      <c r="R38" s="17">
        <v>599</v>
      </c>
      <c r="T38">
        <v>10</v>
      </c>
      <c r="U38" s="17">
        <v>604</v>
      </c>
      <c r="V38" s="17">
        <v>243</v>
      </c>
      <c r="Y38" s="17">
        <f t="shared" si="0"/>
        <v>55</v>
      </c>
      <c r="Z38">
        <f t="shared" si="1"/>
        <v>2</v>
      </c>
      <c r="AA38" s="17">
        <v>65</v>
      </c>
      <c r="AC38" s="21" t="s">
        <v>2</v>
      </c>
      <c r="AD38" s="23">
        <f t="shared" ref="AD38:AO38" si="28">DAVERAGE(HIST1998,4,AD$3:AD$4)</f>
        <v>200.95238095238096</v>
      </c>
      <c r="AE38" s="23">
        <f t="shared" si="28"/>
        <v>211.85</v>
      </c>
      <c r="AF38" s="23">
        <f t="shared" si="28"/>
        <v>209.08333333333334</v>
      </c>
      <c r="AG38" s="23">
        <f t="shared" si="28"/>
        <v>208.69230769230768</v>
      </c>
      <c r="AH38" s="23">
        <f t="shared" si="28"/>
        <v>211.375</v>
      </c>
      <c r="AI38" s="23">
        <f t="shared" si="28"/>
        <v>198.64285714285714</v>
      </c>
      <c r="AJ38" s="23">
        <f t="shared" si="28"/>
        <v>187.2</v>
      </c>
      <c r="AK38" s="23">
        <f t="shared" si="28"/>
        <v>198.42857142857142</v>
      </c>
      <c r="AL38" s="23">
        <f t="shared" si="28"/>
        <v>199.2</v>
      </c>
      <c r="AM38" s="23">
        <f t="shared" si="28"/>
        <v>197.77777777777777</v>
      </c>
      <c r="AN38" s="23">
        <f t="shared" si="28"/>
        <v>198.52941176470588</v>
      </c>
      <c r="AO38" s="23">
        <f t="shared" si="28"/>
        <v>182.83333333333334</v>
      </c>
      <c r="AQ38" s="1">
        <v>36404</v>
      </c>
      <c r="AR38">
        <v>89.222222222222229</v>
      </c>
      <c r="AS38">
        <v>116.55555555555556</v>
      </c>
      <c r="AT38">
        <v>198.33333333333334</v>
      </c>
      <c r="AU38">
        <v>0</v>
      </c>
      <c r="AV38">
        <v>266.66666666666669</v>
      </c>
      <c r="AW38">
        <v>54.333333333333336</v>
      </c>
      <c r="AX38" t="e">
        <v>#DIV/0!</v>
      </c>
      <c r="AY38" t="e">
        <v>#DIV/0!</v>
      </c>
      <c r="AZ38" t="e">
        <v>#DIV/0!</v>
      </c>
      <c r="BA38" t="e">
        <v>#DIV/0!</v>
      </c>
      <c r="BB38" t="e">
        <v>#DIV/0!</v>
      </c>
      <c r="BC38" t="e">
        <v>#DIV/0!</v>
      </c>
      <c r="BD38" t="e">
        <v>#DIV/0!</v>
      </c>
      <c r="BE38" t="e">
        <v>#DIV/0!</v>
      </c>
      <c r="BF38" t="e">
        <v>#DIV/0!</v>
      </c>
      <c r="BG38">
        <v>0</v>
      </c>
      <c r="BH38">
        <v>430.5</v>
      </c>
      <c r="BI38" t="e">
        <v>#DIV/0!</v>
      </c>
      <c r="BJ38">
        <v>10</v>
      </c>
      <c r="BK38">
        <v>396.05555555555554</v>
      </c>
      <c r="BL38">
        <v>315</v>
      </c>
      <c r="BM38" t="e">
        <v>#DIV/0!</v>
      </c>
      <c r="BN38" t="e">
        <v>#DIV/0!</v>
      </c>
      <c r="BO38">
        <v>113.61111111111111</v>
      </c>
    </row>
    <row r="39" spans="1:67" x14ac:dyDescent="0.2">
      <c r="A39" s="1">
        <v>35479</v>
      </c>
      <c r="B39" s="17">
        <v>144</v>
      </c>
      <c r="C39" s="17">
        <v>110</v>
      </c>
      <c r="D39" s="17">
        <v>163</v>
      </c>
      <c r="F39" s="17">
        <v>230</v>
      </c>
      <c r="G39" s="17">
        <v>45</v>
      </c>
      <c r="Q39">
        <v>0</v>
      </c>
      <c r="R39" s="17">
        <v>599</v>
      </c>
      <c r="T39">
        <v>10</v>
      </c>
      <c r="U39" s="17">
        <v>650</v>
      </c>
      <c r="V39" s="17">
        <v>217</v>
      </c>
      <c r="Y39" s="17">
        <f t="shared" si="0"/>
        <v>55</v>
      </c>
      <c r="Z39">
        <f t="shared" si="1"/>
        <v>2</v>
      </c>
      <c r="AA39" s="17">
        <v>65</v>
      </c>
      <c r="AC39" s="21" t="s">
        <v>3</v>
      </c>
      <c r="AD39" s="23" t="e">
        <f t="shared" ref="AD39:AO39" si="29">DAVERAGE(HIST1998,5,AD$3:AD$4)</f>
        <v>#DIV/0!</v>
      </c>
      <c r="AE39" s="23" t="e">
        <f t="shared" si="29"/>
        <v>#DIV/0!</v>
      </c>
      <c r="AF39" s="23" t="e">
        <f t="shared" si="29"/>
        <v>#DIV/0!</v>
      </c>
      <c r="AG39" s="23" t="e">
        <f t="shared" si="29"/>
        <v>#DIV/0!</v>
      </c>
      <c r="AH39" s="23" t="e">
        <f t="shared" si="29"/>
        <v>#DIV/0!</v>
      </c>
      <c r="AI39" s="23" t="e">
        <f t="shared" si="29"/>
        <v>#DIV/0!</v>
      </c>
      <c r="AJ39" s="23" t="e">
        <f t="shared" si="29"/>
        <v>#DIV/0!</v>
      </c>
      <c r="AK39" s="23" t="e">
        <f t="shared" si="29"/>
        <v>#DIV/0!</v>
      </c>
      <c r="AL39" s="23" t="e">
        <f t="shared" si="29"/>
        <v>#DIV/0!</v>
      </c>
      <c r="AM39" s="23" t="e">
        <f t="shared" si="29"/>
        <v>#DIV/0!</v>
      </c>
      <c r="AN39" s="23" t="e">
        <f t="shared" si="29"/>
        <v>#DIV/0!</v>
      </c>
      <c r="AO39" s="23" t="e">
        <f t="shared" si="29"/>
        <v>#DIV/0!</v>
      </c>
      <c r="AQ39" s="1">
        <v>36434</v>
      </c>
      <c r="AR39">
        <v>51.157894736842103</v>
      </c>
      <c r="AS39">
        <v>120.84210526315789</v>
      </c>
      <c r="AT39">
        <v>187.94736842105263</v>
      </c>
      <c r="AU39">
        <v>0</v>
      </c>
      <c r="AV39">
        <v>269.36842105263156</v>
      </c>
      <c r="AW39">
        <v>57.89473684210526</v>
      </c>
      <c r="AX39" t="e">
        <v>#DIV/0!</v>
      </c>
      <c r="AY39" t="e">
        <v>#DIV/0!</v>
      </c>
      <c r="AZ39" t="e">
        <v>#DIV/0!</v>
      </c>
      <c r="BA39" t="e">
        <v>#DIV/0!</v>
      </c>
      <c r="BB39" t="e">
        <v>#DIV/0!</v>
      </c>
      <c r="BC39" t="e">
        <v>#DIV/0!</v>
      </c>
      <c r="BD39" t="e">
        <v>#DIV/0!</v>
      </c>
      <c r="BE39" t="e">
        <v>#DIV/0!</v>
      </c>
      <c r="BF39" t="e">
        <v>#DIV/0!</v>
      </c>
      <c r="BG39">
        <v>0</v>
      </c>
      <c r="BH39">
        <v>404.26315789473682</v>
      </c>
      <c r="BI39" t="e">
        <v>#DIV/0!</v>
      </c>
      <c r="BJ39">
        <v>10</v>
      </c>
      <c r="BK39">
        <v>341.68421052631578</v>
      </c>
      <c r="BL39">
        <v>169.21052631578948</v>
      </c>
      <c r="BM39" t="e">
        <v>#DIV/0!</v>
      </c>
      <c r="BN39" t="e">
        <v>#DIV/0!</v>
      </c>
      <c r="BO39">
        <v>103.57894736842105</v>
      </c>
    </row>
    <row r="40" spans="1:67" x14ac:dyDescent="0.2">
      <c r="A40" s="1">
        <v>35480</v>
      </c>
      <c r="B40" s="17">
        <v>143</v>
      </c>
      <c r="C40" s="17">
        <v>104</v>
      </c>
      <c r="D40" s="17">
        <v>166</v>
      </c>
      <c r="F40" s="17">
        <v>230</v>
      </c>
      <c r="G40" s="17">
        <v>47</v>
      </c>
      <c r="Q40">
        <v>0</v>
      </c>
      <c r="R40" s="17">
        <v>599</v>
      </c>
      <c r="T40">
        <v>10</v>
      </c>
      <c r="U40" s="17">
        <v>650</v>
      </c>
      <c r="V40" s="17">
        <v>227</v>
      </c>
      <c r="Y40" s="17">
        <f t="shared" si="0"/>
        <v>57</v>
      </c>
      <c r="Z40">
        <f t="shared" si="1"/>
        <v>2</v>
      </c>
      <c r="AA40" s="17">
        <v>67</v>
      </c>
      <c r="AC40" s="21" t="s">
        <v>4</v>
      </c>
      <c r="AD40" s="23">
        <f t="shared" ref="AD40:AO40" si="30">DAVERAGE(HIST1998,6,AD$3:AD$4)</f>
        <v>253.71428571428572</v>
      </c>
      <c r="AE40" s="23">
        <f t="shared" si="30"/>
        <v>258.75</v>
      </c>
      <c r="AF40" s="23">
        <f t="shared" si="30"/>
        <v>261.83333333333331</v>
      </c>
      <c r="AG40" s="23">
        <f t="shared" si="30"/>
        <v>257.15384615384613</v>
      </c>
      <c r="AH40" s="23">
        <f t="shared" si="30"/>
        <v>251.5</v>
      </c>
      <c r="AI40" s="23">
        <f t="shared" si="30"/>
        <v>175.71428571428572</v>
      </c>
      <c r="AJ40" s="23">
        <f t="shared" si="30"/>
        <v>183.6</v>
      </c>
      <c r="AK40" s="23">
        <f t="shared" si="30"/>
        <v>163.28571428571428</v>
      </c>
      <c r="AL40" s="23">
        <f t="shared" si="30"/>
        <v>128.4</v>
      </c>
      <c r="AM40" s="23">
        <f t="shared" si="30"/>
        <v>169.66666666666666</v>
      </c>
      <c r="AN40" s="23">
        <f t="shared" si="30"/>
        <v>249.64705882352942</v>
      </c>
      <c r="AO40" s="23">
        <f t="shared" si="30"/>
        <v>237.5</v>
      </c>
      <c r="AQ40" s="1">
        <v>36465</v>
      </c>
      <c r="AR40">
        <v>42.230769230769234</v>
      </c>
      <c r="AS40">
        <v>113.61538461538461</v>
      </c>
      <c r="AT40">
        <v>188.53846153846155</v>
      </c>
      <c r="AU40">
        <v>0</v>
      </c>
      <c r="AV40">
        <v>268.84615384615387</v>
      </c>
      <c r="AW40">
        <v>57.153846153846153</v>
      </c>
      <c r="AX40" t="e">
        <v>#DIV/0!</v>
      </c>
      <c r="AY40" t="e">
        <v>#DIV/0!</v>
      </c>
      <c r="AZ40" t="e">
        <v>#DIV/0!</v>
      </c>
      <c r="BA40" t="e">
        <v>#DIV/0!</v>
      </c>
      <c r="BB40" t="e">
        <v>#DIV/0!</v>
      </c>
      <c r="BC40" t="e">
        <v>#DIV/0!</v>
      </c>
      <c r="BD40" t="e">
        <v>#DIV/0!</v>
      </c>
      <c r="BE40" t="e">
        <v>#DIV/0!</v>
      </c>
      <c r="BF40" t="e">
        <v>#DIV/0!</v>
      </c>
      <c r="BG40">
        <v>0</v>
      </c>
      <c r="BH40">
        <v>410.92307692307691</v>
      </c>
      <c r="BI40" t="e">
        <v>#DIV/0!</v>
      </c>
      <c r="BJ40">
        <v>10</v>
      </c>
      <c r="BK40">
        <v>290.07692307692309</v>
      </c>
      <c r="BL40">
        <v>137.76923076923077</v>
      </c>
      <c r="BM40" t="e">
        <v>#DIV/0!</v>
      </c>
      <c r="BN40" t="e">
        <v>#DIV/0!</v>
      </c>
      <c r="BO40">
        <v>167.38461538461539</v>
      </c>
    </row>
    <row r="41" spans="1:67" x14ac:dyDescent="0.2">
      <c r="A41" s="1">
        <v>35481</v>
      </c>
      <c r="B41" s="17">
        <v>140</v>
      </c>
      <c r="C41" s="17">
        <v>108</v>
      </c>
      <c r="D41" s="17">
        <v>170</v>
      </c>
      <c r="F41" s="17">
        <v>230</v>
      </c>
      <c r="G41" s="17">
        <v>44</v>
      </c>
      <c r="Q41">
        <v>0</v>
      </c>
      <c r="R41" s="17">
        <v>595</v>
      </c>
      <c r="T41">
        <v>10</v>
      </c>
      <c r="U41" s="17">
        <v>650</v>
      </c>
      <c r="V41" s="17">
        <v>219</v>
      </c>
      <c r="Y41" s="17">
        <f t="shared" si="0"/>
        <v>59</v>
      </c>
      <c r="Z41">
        <f t="shared" si="1"/>
        <v>2</v>
      </c>
      <c r="AA41" s="17">
        <v>69</v>
      </c>
      <c r="AC41" s="21" t="s">
        <v>5</v>
      </c>
      <c r="AD41" s="23">
        <f t="shared" ref="AD41:AO41" si="31">DAVERAGE(HIST1998,7,AD$3:AD$4)</f>
        <v>46.095238095238095</v>
      </c>
      <c r="AE41" s="23">
        <f t="shared" si="31"/>
        <v>28.35</v>
      </c>
      <c r="AF41" s="23">
        <f t="shared" si="31"/>
        <v>41.25</v>
      </c>
      <c r="AG41" s="23">
        <f t="shared" si="31"/>
        <v>41.230769230769234</v>
      </c>
      <c r="AH41" s="23">
        <f t="shared" si="31"/>
        <v>44.25</v>
      </c>
      <c r="AI41" s="23">
        <f t="shared" si="31"/>
        <v>49.714285714285715</v>
      </c>
      <c r="AJ41" s="23">
        <f t="shared" si="31"/>
        <v>51.8</v>
      </c>
      <c r="AK41" s="23">
        <f t="shared" si="31"/>
        <v>73</v>
      </c>
      <c r="AL41" s="23">
        <f t="shared" si="31"/>
        <v>62.8</v>
      </c>
      <c r="AM41" s="23">
        <f t="shared" si="31"/>
        <v>69</v>
      </c>
      <c r="AN41" s="23">
        <f t="shared" si="31"/>
        <v>54.117647058823529</v>
      </c>
      <c r="AO41" s="23">
        <f t="shared" si="31"/>
        <v>47.5</v>
      </c>
      <c r="AQ41" s="1">
        <v>36495</v>
      </c>
      <c r="AR41">
        <v>31.6</v>
      </c>
      <c r="AS41">
        <v>115.8</v>
      </c>
      <c r="AT41">
        <v>183</v>
      </c>
      <c r="AU41">
        <v>0</v>
      </c>
      <c r="AV41">
        <v>270</v>
      </c>
      <c r="AW41">
        <v>58</v>
      </c>
      <c r="AX41" t="e">
        <v>#DIV/0!</v>
      </c>
      <c r="AY41" t="e">
        <v>#DIV/0!</v>
      </c>
      <c r="AZ41" t="e">
        <v>#DIV/0!</v>
      </c>
      <c r="BA41" t="e">
        <v>#DIV/0!</v>
      </c>
      <c r="BB41" t="e">
        <v>#DIV/0!</v>
      </c>
      <c r="BC41" t="e">
        <v>#DIV/0!</v>
      </c>
      <c r="BD41" t="e">
        <v>#DIV/0!</v>
      </c>
      <c r="BE41" t="e">
        <v>#DIV/0!</v>
      </c>
      <c r="BF41" t="e">
        <v>#DIV/0!</v>
      </c>
      <c r="BG41" t="e">
        <v>#DIV/0!</v>
      </c>
      <c r="BH41">
        <v>385.93333333333334</v>
      </c>
      <c r="BI41" t="e">
        <v>#DIV/0!</v>
      </c>
      <c r="BJ41">
        <v>10</v>
      </c>
      <c r="BK41">
        <v>222.8</v>
      </c>
      <c r="BL41">
        <v>65.8</v>
      </c>
      <c r="BM41" t="e">
        <v>#DIV/0!</v>
      </c>
      <c r="BN41" t="e">
        <v>#DIV/0!</v>
      </c>
      <c r="BO41">
        <v>123.2</v>
      </c>
    </row>
    <row r="42" spans="1:67" x14ac:dyDescent="0.2">
      <c r="A42" s="1">
        <v>35482</v>
      </c>
      <c r="B42" s="17">
        <v>139</v>
      </c>
      <c r="C42" s="17">
        <v>104</v>
      </c>
      <c r="D42" s="17">
        <v>166</v>
      </c>
      <c r="F42" s="17">
        <v>230</v>
      </c>
      <c r="G42" s="17">
        <v>44</v>
      </c>
      <c r="Q42">
        <v>0</v>
      </c>
      <c r="R42" s="17">
        <v>599</v>
      </c>
      <c r="T42">
        <v>10</v>
      </c>
      <c r="U42" s="17">
        <v>617</v>
      </c>
      <c r="V42" s="17">
        <v>250</v>
      </c>
      <c r="Y42" s="17">
        <f t="shared" si="0"/>
        <v>56</v>
      </c>
      <c r="Z42">
        <f t="shared" si="1"/>
        <v>2</v>
      </c>
      <c r="AA42" s="17">
        <v>66</v>
      </c>
      <c r="AC42" s="21" t="s">
        <v>7</v>
      </c>
      <c r="AD42" s="23" t="e">
        <f t="shared" ref="AD42:AO42" si="32">DAVERAGE(HIST1998,8,AD$3:AD$4)</f>
        <v>#DIV/0!</v>
      </c>
      <c r="AE42" s="23" t="e">
        <f t="shared" si="32"/>
        <v>#DIV/0!</v>
      </c>
      <c r="AF42" s="23" t="e">
        <f t="shared" si="32"/>
        <v>#DIV/0!</v>
      </c>
      <c r="AG42" s="23" t="e">
        <f t="shared" si="32"/>
        <v>#DIV/0!</v>
      </c>
      <c r="AH42" s="23" t="e">
        <f t="shared" si="32"/>
        <v>#DIV/0!</v>
      </c>
      <c r="AI42" s="23" t="e">
        <f t="shared" si="32"/>
        <v>#DIV/0!</v>
      </c>
      <c r="AJ42" s="23" t="e">
        <f t="shared" si="32"/>
        <v>#DIV/0!</v>
      </c>
      <c r="AK42" s="23" t="e">
        <f t="shared" si="32"/>
        <v>#DIV/0!</v>
      </c>
      <c r="AL42" s="23" t="e">
        <f t="shared" si="32"/>
        <v>#DIV/0!</v>
      </c>
      <c r="AM42" s="23" t="e">
        <f t="shared" si="32"/>
        <v>#DIV/0!</v>
      </c>
      <c r="AN42" s="23" t="e">
        <f t="shared" si="32"/>
        <v>#DIV/0!</v>
      </c>
      <c r="AO42" s="23" t="e">
        <f t="shared" si="32"/>
        <v>#DIV/0!</v>
      </c>
      <c r="AQ42" s="1">
        <v>36526</v>
      </c>
      <c r="AR42">
        <v>24.615384615384617</v>
      </c>
      <c r="AS42">
        <v>121.30769230769231</v>
      </c>
      <c r="AT42">
        <v>199.53846153846155</v>
      </c>
      <c r="AU42">
        <v>0</v>
      </c>
      <c r="AV42">
        <v>270</v>
      </c>
      <c r="AW42">
        <v>56.384615384615387</v>
      </c>
      <c r="AX42" t="e">
        <v>#DIV/0!</v>
      </c>
      <c r="AY42" t="e">
        <v>#DIV/0!</v>
      </c>
      <c r="AZ42" t="e">
        <v>#DIV/0!</v>
      </c>
      <c r="BA42" t="e">
        <v>#DIV/0!</v>
      </c>
      <c r="BB42" t="e">
        <v>#DIV/0!</v>
      </c>
      <c r="BC42" t="e">
        <v>#DIV/0!</v>
      </c>
      <c r="BD42" t="e">
        <v>#DIV/0!</v>
      </c>
      <c r="BE42" t="e">
        <v>#DIV/0!</v>
      </c>
      <c r="BF42" t="e">
        <v>#DIV/0!</v>
      </c>
      <c r="BG42" t="e">
        <v>#DIV/0!</v>
      </c>
      <c r="BH42">
        <v>412.61538461538464</v>
      </c>
      <c r="BI42" t="e">
        <v>#DIV/0!</v>
      </c>
      <c r="BJ42">
        <v>10</v>
      </c>
      <c r="BK42">
        <v>239.15384615384616</v>
      </c>
      <c r="BL42">
        <v>88</v>
      </c>
      <c r="BM42" t="e">
        <v>#DIV/0!</v>
      </c>
      <c r="BN42" t="e">
        <v>#DIV/0!</v>
      </c>
      <c r="BO42">
        <v>139.76923076923077</v>
      </c>
    </row>
    <row r="43" spans="1:67" x14ac:dyDescent="0.2">
      <c r="A43" s="1">
        <v>35485</v>
      </c>
      <c r="B43" s="17">
        <v>149</v>
      </c>
      <c r="C43" s="17">
        <v>105</v>
      </c>
      <c r="D43" s="17">
        <v>168</v>
      </c>
      <c r="F43" s="17">
        <v>230</v>
      </c>
      <c r="G43" s="17">
        <v>43</v>
      </c>
      <c r="Q43">
        <v>0</v>
      </c>
      <c r="R43" s="17">
        <v>599</v>
      </c>
      <c r="T43">
        <v>10</v>
      </c>
      <c r="U43" s="17">
        <v>615</v>
      </c>
      <c r="V43" s="17">
        <v>160</v>
      </c>
      <c r="Y43" s="17">
        <f t="shared" si="0"/>
        <v>50</v>
      </c>
      <c r="Z43">
        <f t="shared" si="1"/>
        <v>2</v>
      </c>
      <c r="AA43" s="17">
        <v>60</v>
      </c>
      <c r="AC43" s="21" t="s">
        <v>8</v>
      </c>
      <c r="AD43" s="23" t="e">
        <f t="shared" ref="AD43:AO43" si="33">DAVERAGE(HIST1998,9,AD$3:AD$4)</f>
        <v>#DIV/0!</v>
      </c>
      <c r="AE43" s="23" t="e">
        <f t="shared" si="33"/>
        <v>#DIV/0!</v>
      </c>
      <c r="AF43" s="23" t="e">
        <f t="shared" si="33"/>
        <v>#DIV/0!</v>
      </c>
      <c r="AG43" s="23" t="e">
        <f t="shared" si="33"/>
        <v>#DIV/0!</v>
      </c>
      <c r="AH43" s="23" t="e">
        <f t="shared" si="33"/>
        <v>#DIV/0!</v>
      </c>
      <c r="AI43" s="23" t="e">
        <f t="shared" si="33"/>
        <v>#DIV/0!</v>
      </c>
      <c r="AJ43" s="23" t="e">
        <f t="shared" si="33"/>
        <v>#DIV/0!</v>
      </c>
      <c r="AK43" s="23" t="e">
        <f t="shared" si="33"/>
        <v>#DIV/0!</v>
      </c>
      <c r="AL43" s="23" t="e">
        <f t="shared" si="33"/>
        <v>#DIV/0!</v>
      </c>
      <c r="AM43" s="23" t="e">
        <f t="shared" si="33"/>
        <v>#DIV/0!</v>
      </c>
      <c r="AN43" s="23" t="e">
        <f t="shared" si="33"/>
        <v>#DIV/0!</v>
      </c>
      <c r="AO43" s="23" t="e">
        <f t="shared" si="33"/>
        <v>#DIV/0!</v>
      </c>
      <c r="AQ43" s="1">
        <v>36557</v>
      </c>
      <c r="AR43">
        <v>36.777777777777779</v>
      </c>
      <c r="AS43">
        <v>127.88888888888889</v>
      </c>
      <c r="AT43">
        <v>203.22222222222223</v>
      </c>
      <c r="AU43">
        <v>0</v>
      </c>
      <c r="AV43">
        <v>268</v>
      </c>
      <c r="AW43">
        <v>55.444444444444443</v>
      </c>
      <c r="AX43" t="e">
        <v>#DIV/0!</v>
      </c>
      <c r="AY43" t="e">
        <v>#DIV/0!</v>
      </c>
      <c r="AZ43" t="e">
        <v>#DIV/0!</v>
      </c>
      <c r="BA43" t="e">
        <v>#DIV/0!</v>
      </c>
      <c r="BB43" t="e">
        <v>#DIV/0!</v>
      </c>
      <c r="BC43" t="e">
        <v>#DIV/0!</v>
      </c>
      <c r="BD43" t="e">
        <v>#DIV/0!</v>
      </c>
      <c r="BE43" t="e">
        <v>#DIV/0!</v>
      </c>
      <c r="BF43" t="e">
        <v>#DIV/0!</v>
      </c>
      <c r="BG43" t="e">
        <v>#DIV/0!</v>
      </c>
      <c r="BH43">
        <v>446.55555555555554</v>
      </c>
      <c r="BI43" t="e">
        <v>#DIV/0!</v>
      </c>
      <c r="BJ43">
        <v>10</v>
      </c>
      <c r="BK43">
        <v>343.66666666666669</v>
      </c>
      <c r="BL43">
        <v>219</v>
      </c>
      <c r="BM43" t="e">
        <v>#DIV/0!</v>
      </c>
      <c r="BN43" t="e">
        <v>#DIV/0!</v>
      </c>
      <c r="BO43">
        <v>112.11111111111111</v>
      </c>
    </row>
    <row r="44" spans="1:67" x14ac:dyDescent="0.2">
      <c r="A44" s="1">
        <v>35486</v>
      </c>
      <c r="B44" s="17">
        <v>146</v>
      </c>
      <c r="C44" s="17">
        <v>100</v>
      </c>
      <c r="D44" s="17">
        <v>170</v>
      </c>
      <c r="F44" s="17">
        <v>230</v>
      </c>
      <c r="G44" s="17">
        <v>44</v>
      </c>
      <c r="Q44">
        <v>0</v>
      </c>
      <c r="R44" s="17">
        <v>599</v>
      </c>
      <c r="T44">
        <v>10</v>
      </c>
      <c r="U44" s="17">
        <v>645</v>
      </c>
      <c r="V44" s="17">
        <v>196</v>
      </c>
      <c r="Y44" s="17">
        <f t="shared" si="0"/>
        <v>48</v>
      </c>
      <c r="Z44">
        <f t="shared" si="1"/>
        <v>2</v>
      </c>
      <c r="AA44" s="17">
        <v>58</v>
      </c>
      <c r="AC44" s="21" t="s">
        <v>9</v>
      </c>
      <c r="AD44" s="23" t="e">
        <f t="shared" ref="AD44:AO44" si="34">DAVERAGE(HIST1998,10,AD$3:AD$4)</f>
        <v>#DIV/0!</v>
      </c>
      <c r="AE44" s="23" t="e">
        <f t="shared" si="34"/>
        <v>#DIV/0!</v>
      </c>
      <c r="AF44" s="23" t="e">
        <f t="shared" si="34"/>
        <v>#DIV/0!</v>
      </c>
      <c r="AG44" s="23" t="e">
        <f t="shared" si="34"/>
        <v>#DIV/0!</v>
      </c>
      <c r="AH44" s="23" t="e">
        <f t="shared" si="34"/>
        <v>#DIV/0!</v>
      </c>
      <c r="AI44" s="23" t="e">
        <f t="shared" si="34"/>
        <v>#DIV/0!</v>
      </c>
      <c r="AJ44" s="23" t="e">
        <f t="shared" si="34"/>
        <v>#DIV/0!</v>
      </c>
      <c r="AK44" s="23" t="e">
        <f t="shared" si="34"/>
        <v>#DIV/0!</v>
      </c>
      <c r="AL44" s="23" t="e">
        <f t="shared" si="34"/>
        <v>#DIV/0!</v>
      </c>
      <c r="AM44" s="23" t="e">
        <f t="shared" si="34"/>
        <v>#DIV/0!</v>
      </c>
      <c r="AN44" s="23" t="e">
        <f t="shared" si="34"/>
        <v>#DIV/0!</v>
      </c>
      <c r="AO44" s="23" t="e">
        <f t="shared" si="34"/>
        <v>#DIV/0!</v>
      </c>
      <c r="AQ44" s="1">
        <v>36586</v>
      </c>
      <c r="AR44">
        <v>14.933333333333334</v>
      </c>
      <c r="AS44">
        <v>134.93333333333334</v>
      </c>
      <c r="AT44">
        <v>200.33333333333334</v>
      </c>
      <c r="AU44">
        <v>0</v>
      </c>
      <c r="AV44">
        <v>270</v>
      </c>
      <c r="AW44">
        <v>54.333333333333336</v>
      </c>
      <c r="AX44" t="e">
        <v>#DIV/0!</v>
      </c>
      <c r="AY44" t="e">
        <v>#DIV/0!</v>
      </c>
      <c r="AZ44" t="e">
        <v>#DIV/0!</v>
      </c>
      <c r="BA44" t="e">
        <v>#DIV/0!</v>
      </c>
      <c r="BB44" t="e">
        <v>#DIV/0!</v>
      </c>
      <c r="BC44" t="e">
        <v>#DIV/0!</v>
      </c>
      <c r="BD44" t="e">
        <v>#DIV/0!</v>
      </c>
      <c r="BE44" t="e">
        <v>#DIV/0!</v>
      </c>
      <c r="BF44" t="e">
        <v>#DIV/0!</v>
      </c>
      <c r="BG44" t="e">
        <v>#DIV/0!</v>
      </c>
      <c r="BH44">
        <v>442.46666666666664</v>
      </c>
      <c r="BI44" t="e">
        <v>#DIV/0!</v>
      </c>
      <c r="BJ44">
        <v>10</v>
      </c>
      <c r="BK44">
        <v>331.8</v>
      </c>
      <c r="BL44">
        <v>300.8</v>
      </c>
      <c r="BM44" t="e">
        <v>#DIV/0!</v>
      </c>
      <c r="BN44" t="e">
        <v>#DIV/0!</v>
      </c>
      <c r="BO44">
        <v>127.66666666666667</v>
      </c>
    </row>
    <row r="45" spans="1:67" x14ac:dyDescent="0.2">
      <c r="A45" s="1">
        <v>35487</v>
      </c>
      <c r="B45" s="17">
        <v>136</v>
      </c>
      <c r="C45" s="17">
        <v>104</v>
      </c>
      <c r="D45" s="17">
        <v>170</v>
      </c>
      <c r="F45" s="17">
        <v>230</v>
      </c>
      <c r="G45" s="17">
        <v>43</v>
      </c>
      <c r="Q45">
        <v>0</v>
      </c>
      <c r="R45" s="17">
        <v>599</v>
      </c>
      <c r="T45">
        <v>10</v>
      </c>
      <c r="U45" s="17">
        <v>648</v>
      </c>
      <c r="V45" s="17">
        <v>130</v>
      </c>
      <c r="Y45" s="17">
        <f t="shared" si="0"/>
        <v>49</v>
      </c>
      <c r="Z45">
        <f t="shared" si="1"/>
        <v>2</v>
      </c>
      <c r="AA45" s="17">
        <v>59</v>
      </c>
      <c r="AC45" s="21" t="s">
        <v>10</v>
      </c>
      <c r="AD45" s="23" t="e">
        <f t="shared" ref="AD45:AO45" si="35">DAVERAGE(HIST1998,11,AD$3:AD$4)</f>
        <v>#DIV/0!</v>
      </c>
      <c r="AE45" s="23" t="e">
        <f t="shared" si="35"/>
        <v>#DIV/0!</v>
      </c>
      <c r="AF45" s="23" t="e">
        <f t="shared" si="35"/>
        <v>#DIV/0!</v>
      </c>
      <c r="AG45" s="23" t="e">
        <f t="shared" si="35"/>
        <v>#DIV/0!</v>
      </c>
      <c r="AH45" s="23" t="e">
        <f t="shared" si="35"/>
        <v>#DIV/0!</v>
      </c>
      <c r="AI45" s="23" t="e">
        <f t="shared" si="35"/>
        <v>#DIV/0!</v>
      </c>
      <c r="AJ45" s="23" t="e">
        <f t="shared" si="35"/>
        <v>#DIV/0!</v>
      </c>
      <c r="AK45" s="23" t="e">
        <f t="shared" si="35"/>
        <v>#DIV/0!</v>
      </c>
      <c r="AL45" s="23" t="e">
        <f t="shared" si="35"/>
        <v>#DIV/0!</v>
      </c>
      <c r="AM45" s="23" t="e">
        <f t="shared" si="35"/>
        <v>#DIV/0!</v>
      </c>
      <c r="AN45" s="23" t="e">
        <f t="shared" si="35"/>
        <v>#DIV/0!</v>
      </c>
      <c r="AO45" s="23" t="e">
        <f t="shared" si="35"/>
        <v>#DIV/0!</v>
      </c>
      <c r="AQ45" s="1">
        <v>36617</v>
      </c>
      <c r="AR45">
        <v>30.444444444444443</v>
      </c>
      <c r="AS45">
        <v>137.33333333333334</v>
      </c>
      <c r="AT45">
        <v>200.22222222222223</v>
      </c>
      <c r="AU45">
        <v>0</v>
      </c>
      <c r="AV45">
        <v>267.77777777777777</v>
      </c>
      <c r="AW45">
        <v>51.222222222222221</v>
      </c>
      <c r="AX45" t="e">
        <v>#DIV/0!</v>
      </c>
      <c r="AY45" t="e">
        <v>#DIV/0!</v>
      </c>
      <c r="AZ45" t="e">
        <v>#DIV/0!</v>
      </c>
      <c r="BA45" t="e">
        <v>#DIV/0!</v>
      </c>
      <c r="BB45" t="e">
        <v>#DIV/0!</v>
      </c>
      <c r="BC45" t="e">
        <v>#DIV/0!</v>
      </c>
      <c r="BD45" t="e">
        <v>#DIV/0!</v>
      </c>
      <c r="BE45" t="e">
        <v>#DIV/0!</v>
      </c>
      <c r="BF45" t="e">
        <v>#DIV/0!</v>
      </c>
      <c r="BG45" t="e">
        <v>#DIV/0!</v>
      </c>
      <c r="BH45">
        <v>400</v>
      </c>
      <c r="BI45" t="e">
        <v>#DIV/0!</v>
      </c>
      <c r="BJ45">
        <v>10</v>
      </c>
      <c r="BK45">
        <v>354.22222222222223</v>
      </c>
      <c r="BL45">
        <v>314.33333333333331</v>
      </c>
      <c r="BM45" t="e">
        <v>#DIV/0!</v>
      </c>
      <c r="BN45" t="e">
        <v>#DIV/0!</v>
      </c>
      <c r="BO45">
        <v>136.66666666666666</v>
      </c>
    </row>
    <row r="46" spans="1:67" x14ac:dyDescent="0.2">
      <c r="A46" s="1">
        <v>35488</v>
      </c>
      <c r="B46" s="17">
        <v>145</v>
      </c>
      <c r="C46" s="17">
        <v>104</v>
      </c>
      <c r="D46" s="17">
        <v>174</v>
      </c>
      <c r="F46" s="17">
        <v>230</v>
      </c>
      <c r="G46" s="17">
        <v>45</v>
      </c>
      <c r="Q46">
        <v>0</v>
      </c>
      <c r="R46" s="17">
        <v>595</v>
      </c>
      <c r="T46">
        <v>10</v>
      </c>
      <c r="U46" s="17">
        <v>641</v>
      </c>
      <c r="V46" s="17">
        <v>236</v>
      </c>
      <c r="Y46" s="17">
        <f t="shared" si="0"/>
        <v>51</v>
      </c>
      <c r="Z46">
        <f t="shared" si="1"/>
        <v>2</v>
      </c>
      <c r="AA46" s="17">
        <v>61</v>
      </c>
      <c r="AC46" s="21" t="s">
        <v>31</v>
      </c>
      <c r="AD46" s="23" t="e">
        <f t="shared" ref="AD46:AO46" si="36">DAVERAGE(HIST1998,12,AD$3:AD$4)</f>
        <v>#DIV/0!</v>
      </c>
      <c r="AE46" s="23" t="e">
        <f t="shared" si="36"/>
        <v>#DIV/0!</v>
      </c>
      <c r="AF46" s="23" t="e">
        <f t="shared" si="36"/>
        <v>#DIV/0!</v>
      </c>
      <c r="AG46" s="23" t="e">
        <f t="shared" si="36"/>
        <v>#DIV/0!</v>
      </c>
      <c r="AH46" s="23" t="e">
        <f t="shared" si="36"/>
        <v>#DIV/0!</v>
      </c>
      <c r="AI46" s="23" t="e">
        <f t="shared" si="36"/>
        <v>#DIV/0!</v>
      </c>
      <c r="AJ46" s="23" t="e">
        <f t="shared" si="36"/>
        <v>#DIV/0!</v>
      </c>
      <c r="AK46" s="23" t="e">
        <f t="shared" si="36"/>
        <v>#DIV/0!</v>
      </c>
      <c r="AL46" s="23" t="e">
        <f t="shared" si="36"/>
        <v>#DIV/0!</v>
      </c>
      <c r="AM46" s="23" t="e">
        <f t="shared" si="36"/>
        <v>#DIV/0!</v>
      </c>
      <c r="AN46" s="23" t="e">
        <f t="shared" si="36"/>
        <v>#DIV/0!</v>
      </c>
      <c r="AO46" s="23" t="e">
        <f t="shared" si="36"/>
        <v>#DIV/0!</v>
      </c>
      <c r="AQ46" s="1">
        <v>36647</v>
      </c>
      <c r="AR46">
        <v>25.46153846153846</v>
      </c>
      <c r="AS46">
        <v>146.23076923076923</v>
      </c>
      <c r="AT46">
        <v>201.92307692307693</v>
      </c>
      <c r="AU46">
        <v>0</v>
      </c>
      <c r="AV46">
        <v>268.23076923076923</v>
      </c>
      <c r="AW46">
        <v>55.769230769230766</v>
      </c>
      <c r="AX46" t="e">
        <v>#DIV/0!</v>
      </c>
      <c r="AY46" t="e">
        <v>#DIV/0!</v>
      </c>
      <c r="AZ46" t="e">
        <v>#DIV/0!</v>
      </c>
      <c r="BA46" t="e">
        <v>#DIV/0!</v>
      </c>
      <c r="BB46" t="e">
        <v>#DIV/0!</v>
      </c>
      <c r="BC46" t="e">
        <v>#DIV/0!</v>
      </c>
      <c r="BD46" t="e">
        <v>#DIV/0!</v>
      </c>
      <c r="BE46" t="e">
        <v>#DIV/0!</v>
      </c>
      <c r="BF46" t="e">
        <v>#DIV/0!</v>
      </c>
      <c r="BG46" t="e">
        <v>#DIV/0!</v>
      </c>
      <c r="BH46">
        <v>353.38461538461536</v>
      </c>
      <c r="BI46" t="e">
        <v>#DIV/0!</v>
      </c>
      <c r="BJ46">
        <v>10</v>
      </c>
      <c r="BK46">
        <v>314.84615384615387</v>
      </c>
      <c r="BL46">
        <v>270.38461538461536</v>
      </c>
      <c r="BM46" t="e">
        <v>#DIV/0!</v>
      </c>
      <c r="BN46" t="e">
        <v>#DIV/0!</v>
      </c>
      <c r="BO46">
        <v>161.92307692307693</v>
      </c>
    </row>
    <row r="47" spans="1:67" x14ac:dyDescent="0.2">
      <c r="A47" s="1">
        <v>35489</v>
      </c>
      <c r="B47" s="17">
        <v>141</v>
      </c>
      <c r="C47" s="17">
        <v>104</v>
      </c>
      <c r="D47" s="17">
        <v>170</v>
      </c>
      <c r="F47" s="17">
        <v>223</v>
      </c>
      <c r="G47" s="17">
        <v>45</v>
      </c>
      <c r="Q47">
        <v>0</v>
      </c>
      <c r="R47" s="17">
        <v>587</v>
      </c>
      <c r="T47">
        <v>10</v>
      </c>
      <c r="U47" s="17">
        <v>629</v>
      </c>
      <c r="V47" s="17">
        <v>210</v>
      </c>
      <c r="Y47" s="17">
        <f t="shared" si="0"/>
        <v>48</v>
      </c>
      <c r="Z47">
        <f t="shared" si="1"/>
        <v>2</v>
      </c>
      <c r="AA47" s="17">
        <v>58</v>
      </c>
      <c r="AC47" s="21" t="s">
        <v>11</v>
      </c>
      <c r="AD47" s="23" t="e">
        <f t="shared" ref="AD47:AO47" si="37">DAVERAGE(HIST1998,13,AD$3:AD$4)</f>
        <v>#DIV/0!</v>
      </c>
      <c r="AE47" s="23" t="e">
        <f t="shared" si="37"/>
        <v>#DIV/0!</v>
      </c>
      <c r="AF47" s="23" t="e">
        <f t="shared" si="37"/>
        <v>#DIV/0!</v>
      </c>
      <c r="AG47" s="23" t="e">
        <f t="shared" si="37"/>
        <v>#DIV/0!</v>
      </c>
      <c r="AH47" s="23" t="e">
        <f t="shared" si="37"/>
        <v>#DIV/0!</v>
      </c>
      <c r="AI47" s="23" t="e">
        <f t="shared" si="37"/>
        <v>#DIV/0!</v>
      </c>
      <c r="AJ47" s="23" t="e">
        <f t="shared" si="37"/>
        <v>#DIV/0!</v>
      </c>
      <c r="AK47" s="23" t="e">
        <f t="shared" si="37"/>
        <v>#DIV/0!</v>
      </c>
      <c r="AL47" s="23" t="e">
        <f t="shared" si="37"/>
        <v>#DIV/0!</v>
      </c>
      <c r="AM47" s="23" t="e">
        <f t="shared" si="37"/>
        <v>#DIV/0!</v>
      </c>
      <c r="AN47" s="23" t="e">
        <f t="shared" si="37"/>
        <v>#DIV/0!</v>
      </c>
      <c r="AO47" s="23" t="e">
        <f t="shared" si="37"/>
        <v>#DIV/0!</v>
      </c>
      <c r="AQ47" s="1">
        <v>36678</v>
      </c>
    </row>
    <row r="48" spans="1:67" x14ac:dyDescent="0.2">
      <c r="A48" s="1">
        <v>35492</v>
      </c>
      <c r="B48" s="17">
        <v>143</v>
      </c>
      <c r="C48" s="17">
        <v>96</v>
      </c>
      <c r="D48" s="17">
        <v>166</v>
      </c>
      <c r="F48" s="17">
        <v>226</v>
      </c>
      <c r="G48" s="17">
        <v>45</v>
      </c>
      <c r="Q48">
        <v>0</v>
      </c>
      <c r="R48" s="17">
        <v>589</v>
      </c>
      <c r="T48">
        <v>10</v>
      </c>
      <c r="U48" s="17">
        <v>591</v>
      </c>
      <c r="V48" s="17">
        <v>206</v>
      </c>
      <c r="Y48" s="17">
        <f t="shared" si="0"/>
        <v>72</v>
      </c>
      <c r="Z48">
        <f t="shared" si="1"/>
        <v>3</v>
      </c>
      <c r="AA48" s="17">
        <v>82</v>
      </c>
      <c r="AC48" s="21" t="s">
        <v>32</v>
      </c>
      <c r="AD48" s="23" t="e">
        <f t="shared" ref="AD48:AO48" si="38">DAVERAGE(HIST1998,14,AD$3:AD$4)</f>
        <v>#DIV/0!</v>
      </c>
      <c r="AE48" s="23" t="e">
        <f t="shared" si="38"/>
        <v>#DIV/0!</v>
      </c>
      <c r="AF48" s="23" t="e">
        <f t="shared" si="38"/>
        <v>#DIV/0!</v>
      </c>
      <c r="AG48" s="23" t="e">
        <f t="shared" si="38"/>
        <v>#DIV/0!</v>
      </c>
      <c r="AH48" s="23" t="e">
        <f t="shared" si="38"/>
        <v>#DIV/0!</v>
      </c>
      <c r="AI48" s="23" t="e">
        <f t="shared" si="38"/>
        <v>#DIV/0!</v>
      </c>
      <c r="AJ48" s="23" t="e">
        <f t="shared" si="38"/>
        <v>#DIV/0!</v>
      </c>
      <c r="AK48" s="23" t="e">
        <f t="shared" si="38"/>
        <v>#DIV/0!</v>
      </c>
      <c r="AL48" s="23" t="e">
        <f t="shared" si="38"/>
        <v>#DIV/0!</v>
      </c>
      <c r="AM48" s="23" t="e">
        <f t="shared" si="38"/>
        <v>#DIV/0!</v>
      </c>
      <c r="AN48" s="23" t="e">
        <f t="shared" si="38"/>
        <v>#DIV/0!</v>
      </c>
      <c r="AO48" s="23" t="e">
        <f t="shared" si="38"/>
        <v>#DIV/0!</v>
      </c>
      <c r="AQ48" s="1">
        <v>36708</v>
      </c>
    </row>
    <row r="49" spans="1:43" x14ac:dyDescent="0.2">
      <c r="A49" s="1">
        <v>35493</v>
      </c>
      <c r="B49" s="17">
        <v>133</v>
      </c>
      <c r="C49" s="17">
        <v>110</v>
      </c>
      <c r="D49" s="17">
        <v>181</v>
      </c>
      <c r="F49" s="17">
        <v>229</v>
      </c>
      <c r="G49" s="17">
        <v>45</v>
      </c>
      <c r="Q49">
        <v>0</v>
      </c>
      <c r="R49" s="17">
        <v>596</v>
      </c>
      <c r="T49">
        <v>10</v>
      </c>
      <c r="U49" s="17">
        <v>601</v>
      </c>
      <c r="V49" s="17">
        <v>197</v>
      </c>
      <c r="Y49" s="17">
        <f t="shared" si="0"/>
        <v>73</v>
      </c>
      <c r="Z49">
        <f t="shared" si="1"/>
        <v>3</v>
      </c>
      <c r="AA49" s="17">
        <v>83</v>
      </c>
      <c r="AC49" s="21" t="s">
        <v>26</v>
      </c>
      <c r="AD49" s="23" t="e">
        <f t="shared" ref="AD49:AO49" si="39">DAVERAGE(HIST1998,15,AD$3:AD$4)</f>
        <v>#DIV/0!</v>
      </c>
      <c r="AE49" s="23" t="e">
        <f t="shared" si="39"/>
        <v>#DIV/0!</v>
      </c>
      <c r="AF49" s="23" t="e">
        <f t="shared" si="39"/>
        <v>#DIV/0!</v>
      </c>
      <c r="AG49" s="23" t="e">
        <f t="shared" si="39"/>
        <v>#DIV/0!</v>
      </c>
      <c r="AH49" s="23" t="e">
        <f t="shared" si="39"/>
        <v>#DIV/0!</v>
      </c>
      <c r="AI49" s="23" t="e">
        <f t="shared" si="39"/>
        <v>#DIV/0!</v>
      </c>
      <c r="AJ49" s="23" t="e">
        <f t="shared" si="39"/>
        <v>#DIV/0!</v>
      </c>
      <c r="AK49" s="23" t="e">
        <f t="shared" si="39"/>
        <v>#DIV/0!</v>
      </c>
      <c r="AL49" s="23" t="e">
        <f t="shared" si="39"/>
        <v>#DIV/0!</v>
      </c>
      <c r="AM49" s="23" t="e">
        <f t="shared" si="39"/>
        <v>#DIV/0!</v>
      </c>
      <c r="AN49" s="23" t="e">
        <f t="shared" si="39"/>
        <v>#DIV/0!</v>
      </c>
      <c r="AO49" s="23" t="e">
        <f t="shared" si="39"/>
        <v>#DIV/0!</v>
      </c>
      <c r="AQ49" s="1">
        <v>36739</v>
      </c>
    </row>
    <row r="50" spans="1:43" x14ac:dyDescent="0.2">
      <c r="A50" s="1">
        <v>35494</v>
      </c>
      <c r="B50" s="17">
        <v>121</v>
      </c>
      <c r="C50" s="17">
        <v>111</v>
      </c>
      <c r="D50" s="17">
        <v>177</v>
      </c>
      <c r="F50" s="17">
        <v>230</v>
      </c>
      <c r="G50" s="17">
        <v>45</v>
      </c>
      <c r="Q50">
        <v>0</v>
      </c>
      <c r="R50" s="17">
        <v>575</v>
      </c>
      <c r="T50">
        <v>10</v>
      </c>
      <c r="U50" s="17">
        <v>572</v>
      </c>
      <c r="V50" s="17">
        <v>213</v>
      </c>
      <c r="Y50" s="17">
        <f t="shared" si="0"/>
        <v>81</v>
      </c>
      <c r="Z50">
        <f t="shared" si="1"/>
        <v>3</v>
      </c>
      <c r="AA50" s="17">
        <v>91</v>
      </c>
      <c r="AC50" s="21" t="s">
        <v>16</v>
      </c>
      <c r="AD50" s="23" t="e">
        <f t="shared" ref="AD50:AO50" si="40">DAVERAGE(HIST1998,16,AD$3:AD$4)</f>
        <v>#DIV/0!</v>
      </c>
      <c r="AE50" s="23" t="e">
        <f t="shared" si="40"/>
        <v>#DIV/0!</v>
      </c>
      <c r="AF50" s="23" t="e">
        <f t="shared" si="40"/>
        <v>#DIV/0!</v>
      </c>
      <c r="AG50" s="23" t="e">
        <f t="shared" si="40"/>
        <v>#DIV/0!</v>
      </c>
      <c r="AH50" s="23" t="e">
        <f t="shared" si="40"/>
        <v>#DIV/0!</v>
      </c>
      <c r="AI50" s="23" t="e">
        <f t="shared" si="40"/>
        <v>#DIV/0!</v>
      </c>
      <c r="AJ50" s="23" t="e">
        <f t="shared" si="40"/>
        <v>#DIV/0!</v>
      </c>
      <c r="AK50" s="23" t="e">
        <f t="shared" si="40"/>
        <v>#DIV/0!</v>
      </c>
      <c r="AL50" s="23" t="e">
        <f t="shared" si="40"/>
        <v>#DIV/0!</v>
      </c>
      <c r="AM50" s="23" t="e">
        <f t="shared" si="40"/>
        <v>#DIV/0!</v>
      </c>
      <c r="AN50" s="23" t="e">
        <f t="shared" si="40"/>
        <v>#DIV/0!</v>
      </c>
      <c r="AO50" s="23" t="e">
        <f t="shared" si="40"/>
        <v>#DIV/0!</v>
      </c>
      <c r="AQ50" s="1">
        <v>36770</v>
      </c>
    </row>
    <row r="51" spans="1:43" x14ac:dyDescent="0.2">
      <c r="A51" s="1">
        <v>35495</v>
      </c>
      <c r="B51" s="17">
        <v>118</v>
      </c>
      <c r="C51" s="17">
        <v>111</v>
      </c>
      <c r="D51" s="17">
        <v>184</v>
      </c>
      <c r="F51" s="17">
        <v>230</v>
      </c>
      <c r="G51" s="17">
        <v>43</v>
      </c>
      <c r="Q51">
        <v>0</v>
      </c>
      <c r="R51" s="17">
        <v>572</v>
      </c>
      <c r="T51">
        <v>10</v>
      </c>
      <c r="U51" s="17">
        <v>569</v>
      </c>
      <c r="V51" s="17">
        <v>270</v>
      </c>
      <c r="Y51" s="17">
        <f t="shared" si="0"/>
        <v>81</v>
      </c>
      <c r="Z51">
        <f t="shared" si="1"/>
        <v>3</v>
      </c>
      <c r="AA51" s="17">
        <v>91</v>
      </c>
      <c r="AC51" s="21" t="s">
        <v>12</v>
      </c>
      <c r="AD51" s="23">
        <f t="shared" ref="AD51:AO51" si="41">DAVERAGE(HIST1998,17,AD$3:AD$4)</f>
        <v>0</v>
      </c>
      <c r="AE51" s="23">
        <f t="shared" si="41"/>
        <v>0</v>
      </c>
      <c r="AF51" s="23">
        <f t="shared" si="41"/>
        <v>0</v>
      </c>
      <c r="AG51" s="23">
        <f t="shared" si="41"/>
        <v>0</v>
      </c>
      <c r="AH51" s="23">
        <f t="shared" si="41"/>
        <v>0</v>
      </c>
      <c r="AI51" s="23">
        <f t="shared" si="41"/>
        <v>0</v>
      </c>
      <c r="AJ51" s="23">
        <f t="shared" si="41"/>
        <v>0</v>
      </c>
      <c r="AK51" s="23">
        <f t="shared" si="41"/>
        <v>0</v>
      </c>
      <c r="AL51" s="23">
        <f t="shared" si="41"/>
        <v>0</v>
      </c>
      <c r="AM51" s="23">
        <f t="shared" si="41"/>
        <v>0</v>
      </c>
      <c r="AN51" s="23">
        <f t="shared" si="41"/>
        <v>0</v>
      </c>
      <c r="AO51" s="23">
        <f t="shared" si="41"/>
        <v>0</v>
      </c>
      <c r="AQ51" s="1">
        <v>36800</v>
      </c>
    </row>
    <row r="52" spans="1:43" x14ac:dyDescent="0.2">
      <c r="A52" s="1">
        <v>35496</v>
      </c>
      <c r="B52" s="17">
        <v>119</v>
      </c>
      <c r="C52" s="17">
        <v>111</v>
      </c>
      <c r="D52" s="17">
        <v>188</v>
      </c>
      <c r="F52" s="17">
        <v>230</v>
      </c>
      <c r="G52" s="17">
        <v>41</v>
      </c>
      <c r="Q52">
        <v>0</v>
      </c>
      <c r="R52" s="17">
        <v>576</v>
      </c>
      <c r="T52">
        <v>10</v>
      </c>
      <c r="U52" s="17">
        <v>570</v>
      </c>
      <c r="V52" s="17">
        <v>274</v>
      </c>
      <c r="Y52" s="17">
        <f t="shared" si="0"/>
        <v>81</v>
      </c>
      <c r="Z52">
        <f t="shared" si="1"/>
        <v>3</v>
      </c>
      <c r="AA52" s="17">
        <v>91</v>
      </c>
      <c r="AC52" s="21" t="s">
        <v>36</v>
      </c>
      <c r="AD52" s="23">
        <f t="shared" ref="AD52:AO52" si="42">DAVERAGE(HIST1998,18,AD$3:AD$4)</f>
        <v>553.71428571428567</v>
      </c>
      <c r="AE52" s="23">
        <f t="shared" si="42"/>
        <v>589.85</v>
      </c>
      <c r="AF52" s="23">
        <f t="shared" si="42"/>
        <v>563.66666666666663</v>
      </c>
      <c r="AG52" s="23">
        <f t="shared" si="42"/>
        <v>543</v>
      </c>
      <c r="AH52" s="23">
        <f t="shared" si="42"/>
        <v>533.625</v>
      </c>
      <c r="AI52" s="23">
        <f t="shared" si="42"/>
        <v>520.28571428571433</v>
      </c>
      <c r="AJ52" s="23">
        <f t="shared" si="42"/>
        <v>501.6</v>
      </c>
      <c r="AK52" s="23">
        <f t="shared" si="42"/>
        <v>502.71428571428572</v>
      </c>
      <c r="AL52" s="23">
        <f t="shared" si="42"/>
        <v>521</v>
      </c>
      <c r="AM52" s="23">
        <f t="shared" si="42"/>
        <v>546.55555555555554</v>
      </c>
      <c r="AN52" s="23">
        <f t="shared" si="42"/>
        <v>580.35294117647061</v>
      </c>
      <c r="AO52" s="23">
        <f t="shared" si="42"/>
        <v>488</v>
      </c>
      <c r="AQ52" s="1">
        <v>36831</v>
      </c>
    </row>
    <row r="53" spans="1:43" x14ac:dyDescent="0.2">
      <c r="A53" s="1">
        <v>35499</v>
      </c>
      <c r="B53" s="17">
        <v>127</v>
      </c>
      <c r="C53" s="17">
        <v>115</v>
      </c>
      <c r="D53" s="17">
        <v>184</v>
      </c>
      <c r="F53" s="17">
        <v>230</v>
      </c>
      <c r="G53" s="17">
        <v>43</v>
      </c>
      <c r="Q53">
        <v>0</v>
      </c>
      <c r="R53" s="17">
        <v>578</v>
      </c>
      <c r="T53">
        <v>10</v>
      </c>
      <c r="U53" s="17">
        <v>586</v>
      </c>
      <c r="V53" s="17">
        <v>260</v>
      </c>
      <c r="Y53" s="17">
        <f t="shared" si="0"/>
        <v>72</v>
      </c>
      <c r="Z53">
        <f t="shared" si="1"/>
        <v>3</v>
      </c>
      <c r="AA53" s="17">
        <v>82</v>
      </c>
      <c r="AC53" s="21" t="s">
        <v>37</v>
      </c>
      <c r="AD53" s="23" t="e">
        <f t="shared" ref="AD53:AO53" si="43">DAVERAGE(HIST1998,19,AD$3:AD$4)</f>
        <v>#DIV/0!</v>
      </c>
      <c r="AE53" s="23" t="e">
        <f t="shared" si="43"/>
        <v>#DIV/0!</v>
      </c>
      <c r="AF53" s="23" t="e">
        <f t="shared" si="43"/>
        <v>#DIV/0!</v>
      </c>
      <c r="AG53" s="23" t="e">
        <f t="shared" si="43"/>
        <v>#DIV/0!</v>
      </c>
      <c r="AH53" s="23" t="e">
        <f t="shared" si="43"/>
        <v>#DIV/0!</v>
      </c>
      <c r="AI53" s="23" t="e">
        <f t="shared" si="43"/>
        <v>#DIV/0!</v>
      </c>
      <c r="AJ53" s="23" t="e">
        <f t="shared" si="43"/>
        <v>#DIV/0!</v>
      </c>
      <c r="AK53" s="23" t="e">
        <f t="shared" si="43"/>
        <v>#DIV/0!</v>
      </c>
      <c r="AL53" s="23" t="e">
        <f t="shared" si="43"/>
        <v>#DIV/0!</v>
      </c>
      <c r="AM53" s="23" t="e">
        <f t="shared" si="43"/>
        <v>#DIV/0!</v>
      </c>
      <c r="AN53" s="23" t="e">
        <f t="shared" si="43"/>
        <v>#DIV/0!</v>
      </c>
      <c r="AO53" s="23" t="e">
        <f t="shared" si="43"/>
        <v>#DIV/0!</v>
      </c>
      <c r="AQ53" s="1">
        <v>36861</v>
      </c>
    </row>
    <row r="54" spans="1:43" x14ac:dyDescent="0.2">
      <c r="A54" s="1">
        <v>35500</v>
      </c>
      <c r="B54" s="17">
        <v>122</v>
      </c>
      <c r="C54" s="17">
        <v>118</v>
      </c>
      <c r="D54" s="17">
        <v>185</v>
      </c>
      <c r="F54" s="17">
        <v>230</v>
      </c>
      <c r="G54" s="17">
        <v>44</v>
      </c>
      <c r="Q54">
        <v>0</v>
      </c>
      <c r="R54" s="17">
        <v>573</v>
      </c>
      <c r="T54">
        <v>10</v>
      </c>
      <c r="U54" s="17">
        <v>579</v>
      </c>
      <c r="V54" s="17">
        <v>286</v>
      </c>
      <c r="Y54" s="17">
        <f t="shared" si="0"/>
        <v>77</v>
      </c>
      <c r="Z54">
        <f t="shared" si="1"/>
        <v>3</v>
      </c>
      <c r="AA54" s="17">
        <v>87</v>
      </c>
      <c r="AC54" s="21" t="s">
        <v>18</v>
      </c>
      <c r="AD54" s="23">
        <f t="shared" ref="AD54:AO54" si="44">DAVERAGE(HIST1998,20,AD$3:AD$4)</f>
        <v>10</v>
      </c>
      <c r="AE54" s="23">
        <f t="shared" si="44"/>
        <v>10</v>
      </c>
      <c r="AF54" s="23">
        <f t="shared" si="44"/>
        <v>10</v>
      </c>
      <c r="AG54" s="23">
        <f t="shared" si="44"/>
        <v>10</v>
      </c>
      <c r="AH54" s="23">
        <f t="shared" si="44"/>
        <v>10</v>
      </c>
      <c r="AI54" s="23">
        <f t="shared" si="44"/>
        <v>10</v>
      </c>
      <c r="AJ54" s="23">
        <f t="shared" si="44"/>
        <v>10</v>
      </c>
      <c r="AK54" s="23">
        <f t="shared" si="44"/>
        <v>10</v>
      </c>
      <c r="AL54" s="23">
        <f t="shared" si="44"/>
        <v>10</v>
      </c>
      <c r="AM54" s="23">
        <f t="shared" si="44"/>
        <v>10</v>
      </c>
      <c r="AN54" s="23">
        <f t="shared" si="44"/>
        <v>10</v>
      </c>
      <c r="AO54" s="23">
        <f t="shared" si="44"/>
        <v>10</v>
      </c>
      <c r="AQ54" s="1"/>
    </row>
    <row r="55" spans="1:43" x14ac:dyDescent="0.2">
      <c r="A55" s="1">
        <v>35501</v>
      </c>
      <c r="B55" s="17">
        <v>131</v>
      </c>
      <c r="C55" s="17">
        <v>119</v>
      </c>
      <c r="D55" s="17">
        <v>186</v>
      </c>
      <c r="F55" s="17">
        <v>230</v>
      </c>
      <c r="G55" s="17">
        <v>45</v>
      </c>
      <c r="Q55">
        <v>0</v>
      </c>
      <c r="R55" s="17">
        <v>586</v>
      </c>
      <c r="T55">
        <v>10</v>
      </c>
      <c r="U55" s="17">
        <v>593</v>
      </c>
      <c r="V55" s="17">
        <v>287</v>
      </c>
      <c r="Y55" s="17">
        <f t="shared" si="0"/>
        <v>77</v>
      </c>
      <c r="Z55">
        <f t="shared" si="1"/>
        <v>3</v>
      </c>
      <c r="AA55" s="17">
        <v>87</v>
      </c>
      <c r="AC55" s="21" t="s">
        <v>19</v>
      </c>
      <c r="AD55" s="23">
        <f t="shared" ref="AD55:AO55" si="45">DAVERAGE(HIST1998,21,AD$3:AD$4)</f>
        <v>633.42857142857144</v>
      </c>
      <c r="AE55" s="23">
        <f t="shared" si="45"/>
        <v>646.1</v>
      </c>
      <c r="AF55" s="23">
        <f t="shared" si="45"/>
        <v>630.41666666666663</v>
      </c>
      <c r="AG55" s="23">
        <f t="shared" si="45"/>
        <v>543.92307692307691</v>
      </c>
      <c r="AH55" s="23">
        <f t="shared" si="45"/>
        <v>568.75</v>
      </c>
      <c r="AI55" s="23">
        <f t="shared" si="45"/>
        <v>476.71428571428572</v>
      </c>
      <c r="AJ55" s="23">
        <f t="shared" si="45"/>
        <v>459.2</v>
      </c>
      <c r="AK55" s="23">
        <f t="shared" si="45"/>
        <v>468.42857142857144</v>
      </c>
      <c r="AL55" s="23">
        <f t="shared" si="45"/>
        <v>459.4</v>
      </c>
      <c r="AM55" s="23">
        <f t="shared" si="45"/>
        <v>573.22222222222217</v>
      </c>
      <c r="AN55" s="23">
        <f t="shared" si="45"/>
        <v>585.35294117647061</v>
      </c>
      <c r="AO55" s="23">
        <f t="shared" si="45"/>
        <v>393.5</v>
      </c>
      <c r="AQ55" s="1"/>
    </row>
    <row r="56" spans="1:43" x14ac:dyDescent="0.2">
      <c r="A56" s="1">
        <v>35502</v>
      </c>
      <c r="B56" s="17">
        <v>137</v>
      </c>
      <c r="C56" s="17">
        <v>117</v>
      </c>
      <c r="D56" s="17">
        <v>184</v>
      </c>
      <c r="F56" s="17">
        <v>230</v>
      </c>
      <c r="G56" s="17">
        <v>42</v>
      </c>
      <c r="Q56">
        <v>0</v>
      </c>
      <c r="R56" s="17">
        <v>577</v>
      </c>
      <c r="T56">
        <v>10</v>
      </c>
      <c r="U56" s="17">
        <v>577</v>
      </c>
      <c r="V56" s="17">
        <v>289</v>
      </c>
      <c r="Y56" s="17">
        <f t="shared" si="0"/>
        <v>78</v>
      </c>
      <c r="Z56">
        <f t="shared" si="1"/>
        <v>3</v>
      </c>
      <c r="AA56" s="17">
        <v>88</v>
      </c>
      <c r="AC56" s="21" t="s">
        <v>25</v>
      </c>
      <c r="AD56" s="23">
        <f t="shared" ref="AD56:AO56" si="46">DAVERAGE(HIST1998,22,AD$3:AD$4)</f>
        <v>103.80952380952381</v>
      </c>
      <c r="AE56" s="23">
        <f t="shared" si="46"/>
        <v>280.60000000000002</v>
      </c>
      <c r="AF56" s="23">
        <f t="shared" si="46"/>
        <v>243.08333333333334</v>
      </c>
      <c r="AG56" s="23">
        <f t="shared" si="46"/>
        <v>281.69230769230768</v>
      </c>
      <c r="AH56" s="23">
        <f t="shared" si="46"/>
        <v>312.375</v>
      </c>
      <c r="AI56" s="23">
        <f t="shared" si="46"/>
        <v>315</v>
      </c>
      <c r="AJ56" s="23">
        <f t="shared" si="46"/>
        <v>315</v>
      </c>
      <c r="AK56" s="23">
        <f t="shared" si="46"/>
        <v>292</v>
      </c>
      <c r="AL56" s="23">
        <f t="shared" si="46"/>
        <v>286.2</v>
      </c>
      <c r="AM56" s="23">
        <f t="shared" si="46"/>
        <v>283.66666666666669</v>
      </c>
      <c r="AN56" s="23">
        <f t="shared" si="46"/>
        <v>137.5625</v>
      </c>
      <c r="AO56" s="23">
        <f t="shared" si="46"/>
        <v>79.333333333333329</v>
      </c>
    </row>
    <row r="57" spans="1:43" x14ac:dyDescent="0.2">
      <c r="A57" s="1">
        <v>35503</v>
      </c>
      <c r="B57" s="17">
        <v>134</v>
      </c>
      <c r="C57" s="17">
        <v>119</v>
      </c>
      <c r="D57" s="17">
        <v>185</v>
      </c>
      <c r="F57" s="17">
        <v>230</v>
      </c>
      <c r="G57" s="17">
        <v>43</v>
      </c>
      <c r="Q57">
        <v>0</v>
      </c>
      <c r="R57" s="17">
        <v>580</v>
      </c>
      <c r="T57">
        <v>10</v>
      </c>
      <c r="U57" s="17">
        <v>570</v>
      </c>
      <c r="V57" s="17">
        <v>169</v>
      </c>
      <c r="Y57" s="17">
        <f t="shared" si="0"/>
        <v>78</v>
      </c>
      <c r="Z57">
        <f t="shared" si="1"/>
        <v>3</v>
      </c>
      <c r="AA57" s="17">
        <v>88</v>
      </c>
      <c r="AC57" s="21" t="s">
        <v>20</v>
      </c>
      <c r="AD57" s="23" t="e">
        <f t="shared" ref="AD57:AO57" si="47">DAVERAGE(HIST1998,23,AD$3:AD$4)</f>
        <v>#DIV/0!</v>
      </c>
      <c r="AE57" s="23" t="e">
        <f t="shared" si="47"/>
        <v>#DIV/0!</v>
      </c>
      <c r="AF57" s="23" t="e">
        <f t="shared" si="47"/>
        <v>#DIV/0!</v>
      </c>
      <c r="AG57" s="23" t="e">
        <f t="shared" si="47"/>
        <v>#DIV/0!</v>
      </c>
      <c r="AH57" s="23" t="e">
        <f t="shared" si="47"/>
        <v>#DIV/0!</v>
      </c>
      <c r="AI57" s="23" t="e">
        <f t="shared" si="47"/>
        <v>#DIV/0!</v>
      </c>
      <c r="AJ57" s="23" t="e">
        <f t="shared" si="47"/>
        <v>#DIV/0!</v>
      </c>
      <c r="AK57" s="23" t="e">
        <f t="shared" si="47"/>
        <v>#DIV/0!</v>
      </c>
      <c r="AL57" s="23" t="e">
        <f t="shared" si="47"/>
        <v>#DIV/0!</v>
      </c>
      <c r="AM57" s="23" t="e">
        <f t="shared" si="47"/>
        <v>#DIV/0!</v>
      </c>
      <c r="AN57" s="23" t="e">
        <f t="shared" si="47"/>
        <v>#DIV/0!</v>
      </c>
      <c r="AO57" s="23" t="e">
        <f t="shared" si="47"/>
        <v>#DIV/0!</v>
      </c>
    </row>
    <row r="58" spans="1:43" x14ac:dyDescent="0.2">
      <c r="A58" s="1">
        <v>35506</v>
      </c>
      <c r="B58" s="17">
        <v>133</v>
      </c>
      <c r="C58" s="17">
        <v>119</v>
      </c>
      <c r="D58" s="17">
        <v>189</v>
      </c>
      <c r="F58" s="17">
        <v>230</v>
      </c>
      <c r="G58" s="17">
        <v>43</v>
      </c>
      <c r="Q58">
        <v>0</v>
      </c>
      <c r="R58" s="17">
        <v>589</v>
      </c>
      <c r="T58">
        <v>10</v>
      </c>
      <c r="U58" s="17">
        <v>588</v>
      </c>
      <c r="V58" s="17">
        <v>258</v>
      </c>
      <c r="Y58" s="17">
        <f t="shared" si="0"/>
        <v>79</v>
      </c>
      <c r="Z58">
        <f t="shared" si="1"/>
        <v>3</v>
      </c>
      <c r="AA58" s="17">
        <v>89</v>
      </c>
      <c r="AC58" s="21" t="s">
        <v>21</v>
      </c>
      <c r="AD58" s="23" t="e">
        <f t="shared" ref="AD58:AO58" si="48">DAVERAGE(HIST1998,24,AD$3:AD$4)</f>
        <v>#DIV/0!</v>
      </c>
      <c r="AE58" s="23" t="e">
        <f t="shared" si="48"/>
        <v>#DIV/0!</v>
      </c>
      <c r="AF58" s="23" t="e">
        <f t="shared" si="48"/>
        <v>#DIV/0!</v>
      </c>
      <c r="AG58" s="23" t="e">
        <f t="shared" si="48"/>
        <v>#DIV/0!</v>
      </c>
      <c r="AH58" s="23" t="e">
        <f t="shared" si="48"/>
        <v>#DIV/0!</v>
      </c>
      <c r="AI58" s="23" t="e">
        <f t="shared" si="48"/>
        <v>#DIV/0!</v>
      </c>
      <c r="AJ58" s="23" t="e">
        <f t="shared" si="48"/>
        <v>#DIV/0!</v>
      </c>
      <c r="AK58" s="23" t="e">
        <f t="shared" si="48"/>
        <v>#DIV/0!</v>
      </c>
      <c r="AL58" s="23" t="e">
        <f t="shared" si="48"/>
        <v>#DIV/0!</v>
      </c>
      <c r="AM58" s="23" t="e">
        <f t="shared" si="48"/>
        <v>#DIV/0!</v>
      </c>
      <c r="AN58" s="23" t="e">
        <f t="shared" si="48"/>
        <v>#DIV/0!</v>
      </c>
      <c r="AO58" s="23" t="e">
        <f t="shared" si="48"/>
        <v>#DIV/0!</v>
      </c>
    </row>
    <row r="59" spans="1:43" x14ac:dyDescent="0.2">
      <c r="A59" s="1">
        <v>35507</v>
      </c>
      <c r="B59" s="17">
        <v>135</v>
      </c>
      <c r="C59" s="17">
        <v>120</v>
      </c>
      <c r="D59" s="17">
        <v>187</v>
      </c>
      <c r="F59" s="17">
        <v>230</v>
      </c>
      <c r="G59" s="17">
        <v>47</v>
      </c>
      <c r="Q59">
        <v>0</v>
      </c>
      <c r="R59" s="17">
        <v>599</v>
      </c>
      <c r="T59">
        <v>10</v>
      </c>
      <c r="U59" s="17">
        <v>604</v>
      </c>
      <c r="V59" s="17">
        <v>285</v>
      </c>
      <c r="Y59" s="17">
        <f t="shared" si="0"/>
        <v>74</v>
      </c>
      <c r="Z59">
        <f t="shared" si="1"/>
        <v>3</v>
      </c>
      <c r="AA59" s="17">
        <v>84</v>
      </c>
      <c r="AC59" s="21" t="s">
        <v>22</v>
      </c>
      <c r="AD59" s="23">
        <f t="shared" ref="AD59:AO59" si="49">DAVERAGE(HIST1998,25,AD$3:AD$4)</f>
        <v>34.38095238095238</v>
      </c>
      <c r="AE59" s="23">
        <f t="shared" si="49"/>
        <v>81.75</v>
      </c>
      <c r="AF59" s="23">
        <f t="shared" si="49"/>
        <v>82.666666666666671</v>
      </c>
      <c r="AG59" s="23">
        <f t="shared" si="49"/>
        <v>103.15384615384616</v>
      </c>
      <c r="AH59" s="23">
        <f t="shared" si="49"/>
        <v>71.125</v>
      </c>
      <c r="AI59" s="23">
        <f t="shared" si="49"/>
        <v>156.69999999999999</v>
      </c>
      <c r="AJ59" s="23">
        <f t="shared" si="49"/>
        <v>147.19999999999999</v>
      </c>
      <c r="AK59" s="23">
        <f t="shared" si="49"/>
        <v>80.571428571428569</v>
      </c>
      <c r="AL59" s="23">
        <f t="shared" si="49"/>
        <v>92.2</v>
      </c>
      <c r="AM59" s="23">
        <f t="shared" si="49"/>
        <v>66.444444444444443</v>
      </c>
      <c r="AN59" s="23">
        <f t="shared" si="49"/>
        <v>89.529411764705884</v>
      </c>
      <c r="AO59" s="23">
        <f t="shared" si="49"/>
        <v>121</v>
      </c>
    </row>
    <row r="60" spans="1:43" x14ac:dyDescent="0.2">
      <c r="A60" s="1">
        <v>35508</v>
      </c>
      <c r="B60" s="17">
        <v>136</v>
      </c>
      <c r="C60" s="17">
        <v>120</v>
      </c>
      <c r="D60" s="17">
        <v>194</v>
      </c>
      <c r="F60" s="17">
        <v>230</v>
      </c>
      <c r="G60" s="17">
        <v>44</v>
      </c>
      <c r="Q60">
        <v>0</v>
      </c>
      <c r="R60" s="17">
        <v>595</v>
      </c>
      <c r="T60">
        <v>10</v>
      </c>
      <c r="U60" s="17">
        <v>596</v>
      </c>
      <c r="V60" s="17">
        <v>282</v>
      </c>
      <c r="Y60" s="17">
        <f t="shared" si="0"/>
        <v>79</v>
      </c>
      <c r="Z60">
        <f t="shared" si="1"/>
        <v>3</v>
      </c>
      <c r="AA60" s="17">
        <v>89</v>
      </c>
    </row>
    <row r="61" spans="1:43" x14ac:dyDescent="0.2">
      <c r="A61" s="1">
        <v>35509</v>
      </c>
      <c r="B61" s="17">
        <v>138</v>
      </c>
      <c r="C61" s="17">
        <v>120</v>
      </c>
      <c r="D61" s="17">
        <v>194</v>
      </c>
      <c r="F61" s="17">
        <v>230</v>
      </c>
      <c r="G61" s="17">
        <v>59</v>
      </c>
      <c r="Q61">
        <v>0</v>
      </c>
      <c r="R61" s="17">
        <v>585</v>
      </c>
      <c r="T61">
        <v>10</v>
      </c>
      <c r="U61" s="17">
        <v>585</v>
      </c>
      <c r="V61" s="17">
        <v>281</v>
      </c>
      <c r="Y61" s="17">
        <f t="shared" si="0"/>
        <v>80</v>
      </c>
      <c r="Z61">
        <f t="shared" si="1"/>
        <v>3</v>
      </c>
      <c r="AA61" s="17">
        <v>90</v>
      </c>
    </row>
    <row r="62" spans="1:43" x14ac:dyDescent="0.2">
      <c r="A62" s="1">
        <v>35510</v>
      </c>
      <c r="B62" s="17">
        <v>132</v>
      </c>
      <c r="C62" s="17">
        <v>120</v>
      </c>
      <c r="D62" s="17">
        <v>193</v>
      </c>
      <c r="F62" s="17">
        <v>230</v>
      </c>
      <c r="G62" s="17">
        <v>42</v>
      </c>
      <c r="Q62">
        <v>0</v>
      </c>
      <c r="R62" s="17">
        <v>585</v>
      </c>
      <c r="T62">
        <v>10</v>
      </c>
      <c r="U62" s="17">
        <v>582</v>
      </c>
      <c r="V62" s="17">
        <v>242</v>
      </c>
      <c r="Y62" s="17">
        <f t="shared" si="0"/>
        <v>80</v>
      </c>
      <c r="Z62">
        <f t="shared" si="1"/>
        <v>3</v>
      </c>
      <c r="AA62" s="17">
        <v>90</v>
      </c>
      <c r="AC62" s="21"/>
      <c r="AD62" s="24" t="s">
        <v>35</v>
      </c>
      <c r="AE62" s="24" t="s">
        <v>35</v>
      </c>
      <c r="AF62" s="24" t="s">
        <v>35</v>
      </c>
      <c r="AG62" s="24" t="s">
        <v>35</v>
      </c>
      <c r="AH62" s="24" t="s">
        <v>35</v>
      </c>
      <c r="AI62" s="24" t="s">
        <v>35</v>
      </c>
      <c r="AJ62" s="24" t="s">
        <v>35</v>
      </c>
      <c r="AK62" s="24" t="s">
        <v>35</v>
      </c>
      <c r="AL62" s="24" t="s">
        <v>35</v>
      </c>
      <c r="AM62" s="24" t="s">
        <v>35</v>
      </c>
      <c r="AN62" s="24" t="s">
        <v>35</v>
      </c>
      <c r="AO62" s="24" t="s">
        <v>35</v>
      </c>
    </row>
    <row r="63" spans="1:43" x14ac:dyDescent="0.2">
      <c r="A63" s="1">
        <v>35513</v>
      </c>
      <c r="B63" s="17">
        <v>135</v>
      </c>
      <c r="C63" s="17">
        <v>112</v>
      </c>
      <c r="D63" s="17">
        <v>190</v>
      </c>
      <c r="F63" s="17">
        <v>230</v>
      </c>
      <c r="G63" s="17">
        <v>43</v>
      </c>
      <c r="Q63">
        <v>0</v>
      </c>
      <c r="R63" s="17">
        <v>590</v>
      </c>
      <c r="T63">
        <v>10</v>
      </c>
      <c r="U63" s="17">
        <v>580</v>
      </c>
      <c r="V63" s="17">
        <v>291</v>
      </c>
      <c r="Y63" s="17">
        <f t="shared" si="0"/>
        <v>80</v>
      </c>
      <c r="Z63">
        <f t="shared" si="1"/>
        <v>3</v>
      </c>
      <c r="AA63" s="17">
        <v>90</v>
      </c>
      <c r="AD63" s="24">
        <v>1</v>
      </c>
      <c r="AE63" s="24">
        <v>2</v>
      </c>
      <c r="AF63" s="24">
        <v>3</v>
      </c>
      <c r="AG63" s="24">
        <v>4</v>
      </c>
      <c r="AH63" s="24">
        <v>5</v>
      </c>
      <c r="AI63" s="24">
        <v>6</v>
      </c>
      <c r="AJ63" s="24">
        <v>7</v>
      </c>
      <c r="AK63" s="24">
        <v>8</v>
      </c>
      <c r="AL63" s="24">
        <v>9</v>
      </c>
      <c r="AM63" s="24">
        <v>10</v>
      </c>
      <c r="AN63" s="24">
        <v>11</v>
      </c>
      <c r="AO63" s="24">
        <v>12</v>
      </c>
    </row>
    <row r="64" spans="1:43" x14ac:dyDescent="0.2">
      <c r="A64" s="1">
        <v>35514</v>
      </c>
      <c r="B64" s="17">
        <v>130</v>
      </c>
      <c r="C64" s="17">
        <v>116</v>
      </c>
      <c r="D64" s="17">
        <v>198</v>
      </c>
      <c r="F64" s="17">
        <v>230</v>
      </c>
      <c r="G64" s="17">
        <v>41</v>
      </c>
      <c r="Q64">
        <v>0</v>
      </c>
      <c r="R64" s="17">
        <v>597</v>
      </c>
      <c r="T64">
        <v>10</v>
      </c>
      <c r="U64" s="17">
        <v>593</v>
      </c>
      <c r="V64" s="17">
        <v>265</v>
      </c>
      <c r="Y64" s="17">
        <f t="shared" si="0"/>
        <v>76</v>
      </c>
      <c r="Z64">
        <f t="shared" si="1"/>
        <v>3</v>
      </c>
      <c r="AA64" s="17">
        <v>86</v>
      </c>
      <c r="AC64" s="17">
        <v>1999</v>
      </c>
      <c r="AD64" s="1">
        <v>36161</v>
      </c>
      <c r="AE64" s="1">
        <v>36192</v>
      </c>
      <c r="AF64" s="1">
        <v>36220</v>
      </c>
      <c r="AG64" s="1">
        <v>36251</v>
      </c>
      <c r="AH64" s="1">
        <v>36281</v>
      </c>
      <c r="AI64" s="1">
        <v>36312</v>
      </c>
      <c r="AJ64" s="1">
        <v>36342</v>
      </c>
      <c r="AK64" s="1">
        <v>36373</v>
      </c>
      <c r="AL64" s="1">
        <v>36404</v>
      </c>
      <c r="AM64" s="1">
        <v>36434</v>
      </c>
      <c r="AN64" s="1">
        <v>36465</v>
      </c>
      <c r="AO64" s="1">
        <v>36495</v>
      </c>
    </row>
    <row r="65" spans="1:41" x14ac:dyDescent="0.2">
      <c r="A65" s="1">
        <v>35515</v>
      </c>
      <c r="B65" s="17">
        <v>133</v>
      </c>
      <c r="C65" s="17">
        <v>117</v>
      </c>
      <c r="D65" s="17">
        <v>194</v>
      </c>
      <c r="F65" s="17">
        <v>230</v>
      </c>
      <c r="G65" s="17">
        <v>33</v>
      </c>
      <c r="Q65">
        <v>0</v>
      </c>
      <c r="R65" s="17">
        <v>586</v>
      </c>
      <c r="T65">
        <v>10</v>
      </c>
      <c r="U65" s="17">
        <v>579</v>
      </c>
      <c r="V65" s="17">
        <v>281</v>
      </c>
      <c r="Y65" s="17">
        <f t="shared" si="0"/>
        <v>80</v>
      </c>
      <c r="Z65">
        <f t="shared" si="1"/>
        <v>3</v>
      </c>
      <c r="AA65" s="17">
        <v>90</v>
      </c>
      <c r="AC65" s="21" t="s">
        <v>0</v>
      </c>
      <c r="AD65" s="23">
        <f>DAVERAGE(HIST1999,2,AD62:AD63)</f>
        <v>109</v>
      </c>
      <c r="AE65" s="23">
        <f t="shared" ref="AE65:AO65" si="50">DAVERAGE(HIST1999,2,AE$3:AE$4)</f>
        <v>73.599999999999994</v>
      </c>
      <c r="AF65" s="23">
        <f t="shared" si="50"/>
        <v>108.94736842105263</v>
      </c>
      <c r="AG65" s="23">
        <f t="shared" si="50"/>
        <v>86.375</v>
      </c>
      <c r="AH65" s="23">
        <f t="shared" si="50"/>
        <v>77.705882352941174</v>
      </c>
      <c r="AI65" s="23">
        <f t="shared" si="50"/>
        <v>81.571428571428569</v>
      </c>
      <c r="AJ65" s="23">
        <f t="shared" si="50"/>
        <v>70.285714285714292</v>
      </c>
      <c r="AK65" s="23">
        <f t="shared" si="50"/>
        <v>99.75</v>
      </c>
      <c r="AL65" s="23">
        <f t="shared" si="50"/>
        <v>89.222222222222229</v>
      </c>
      <c r="AM65" s="23">
        <f t="shared" si="50"/>
        <v>51.157894736842103</v>
      </c>
      <c r="AN65" s="23">
        <f t="shared" si="50"/>
        <v>42.230769230769234</v>
      </c>
      <c r="AO65" s="23">
        <f t="shared" si="50"/>
        <v>31.6</v>
      </c>
    </row>
    <row r="66" spans="1:41" x14ac:dyDescent="0.2">
      <c r="A66" s="1">
        <v>35516</v>
      </c>
      <c r="B66" s="17">
        <v>133</v>
      </c>
      <c r="C66" s="17">
        <v>114</v>
      </c>
      <c r="D66" s="17">
        <v>191</v>
      </c>
      <c r="F66" s="17">
        <v>230</v>
      </c>
      <c r="G66" s="17">
        <v>23</v>
      </c>
      <c r="Q66">
        <v>0</v>
      </c>
      <c r="R66" s="17">
        <v>572</v>
      </c>
      <c r="T66">
        <v>10</v>
      </c>
      <c r="U66" s="17">
        <v>561</v>
      </c>
      <c r="V66" s="17">
        <v>232</v>
      </c>
      <c r="Y66" s="17">
        <f t="shared" si="0"/>
        <v>82</v>
      </c>
      <c r="Z66">
        <f t="shared" si="1"/>
        <v>3</v>
      </c>
      <c r="AA66" s="17">
        <v>92</v>
      </c>
      <c r="AC66" s="21" t="s">
        <v>1</v>
      </c>
      <c r="AD66" s="23">
        <f t="shared" ref="AD66:AO66" si="51">DAVERAGE(HIST1999,3,AD$3:AD$4)</f>
        <v>121</v>
      </c>
      <c r="AE66" s="23">
        <f t="shared" si="51"/>
        <v>112.66666666666667</v>
      </c>
      <c r="AF66" s="23">
        <f t="shared" si="51"/>
        <v>115.15789473684211</v>
      </c>
      <c r="AG66" s="23">
        <f t="shared" si="51"/>
        <v>114.3125</v>
      </c>
      <c r="AH66" s="23">
        <f t="shared" si="51"/>
        <v>114.70588235294117</v>
      </c>
      <c r="AI66" s="23">
        <f t="shared" si="51"/>
        <v>116.14285714285714</v>
      </c>
      <c r="AJ66" s="23">
        <f t="shared" si="51"/>
        <v>115.85714285714286</v>
      </c>
      <c r="AK66" s="23">
        <f t="shared" si="51"/>
        <v>115.08333333333333</v>
      </c>
      <c r="AL66" s="23">
        <f t="shared" si="51"/>
        <v>116.55555555555556</v>
      </c>
      <c r="AM66" s="23">
        <f t="shared" si="51"/>
        <v>120.84210526315789</v>
      </c>
      <c r="AN66" s="23">
        <f t="shared" si="51"/>
        <v>113.61538461538461</v>
      </c>
      <c r="AO66" s="23">
        <f t="shared" si="51"/>
        <v>115.8</v>
      </c>
    </row>
    <row r="67" spans="1:41" x14ac:dyDescent="0.2">
      <c r="A67" s="1">
        <v>35520</v>
      </c>
      <c r="B67" s="17">
        <v>133</v>
      </c>
      <c r="C67" s="17">
        <v>114</v>
      </c>
      <c r="D67" s="17">
        <v>193</v>
      </c>
      <c r="F67" s="17">
        <v>230</v>
      </c>
      <c r="G67" s="17">
        <v>35</v>
      </c>
      <c r="Q67">
        <v>0</v>
      </c>
      <c r="R67" s="17">
        <v>596</v>
      </c>
      <c r="T67">
        <v>10</v>
      </c>
      <c r="U67" s="17">
        <v>583</v>
      </c>
      <c r="V67" s="17">
        <v>289</v>
      </c>
      <c r="Y67" s="17">
        <f t="shared" si="0"/>
        <v>80</v>
      </c>
      <c r="Z67">
        <f t="shared" si="1"/>
        <v>3</v>
      </c>
      <c r="AA67" s="17">
        <v>90</v>
      </c>
      <c r="AC67" s="21" t="s">
        <v>2</v>
      </c>
      <c r="AD67" s="23">
        <f t="shared" ref="AD67:AO67" si="52">DAVERAGE(HIST1999,4,AD$3:AD$4)</f>
        <v>186</v>
      </c>
      <c r="AE67" s="23">
        <f t="shared" si="52"/>
        <v>187.2</v>
      </c>
      <c r="AF67" s="23">
        <f t="shared" si="52"/>
        <v>203.52631578947367</v>
      </c>
      <c r="AG67" s="23">
        <f t="shared" si="52"/>
        <v>198.8125</v>
      </c>
      <c r="AH67" s="23">
        <f t="shared" si="52"/>
        <v>187.70588235294119</v>
      </c>
      <c r="AI67" s="23">
        <f t="shared" si="52"/>
        <v>189</v>
      </c>
      <c r="AJ67" s="23">
        <f t="shared" si="52"/>
        <v>189.42857142857142</v>
      </c>
      <c r="AK67" s="23">
        <f t="shared" si="52"/>
        <v>192.25</v>
      </c>
      <c r="AL67" s="23">
        <f t="shared" si="52"/>
        <v>198.33333333333334</v>
      </c>
      <c r="AM67" s="23">
        <f t="shared" si="52"/>
        <v>187.94736842105263</v>
      </c>
      <c r="AN67" s="23">
        <f t="shared" si="52"/>
        <v>188.53846153846155</v>
      </c>
      <c r="AO67" s="23">
        <f t="shared" si="52"/>
        <v>183</v>
      </c>
    </row>
    <row r="68" spans="1:41" x14ac:dyDescent="0.2">
      <c r="A68" s="1">
        <v>35521</v>
      </c>
      <c r="B68" s="17">
        <v>142</v>
      </c>
      <c r="C68" s="17">
        <v>114</v>
      </c>
      <c r="D68" s="17">
        <v>168</v>
      </c>
      <c r="F68" s="17">
        <v>213</v>
      </c>
      <c r="G68" s="17">
        <v>22</v>
      </c>
      <c r="Q68">
        <v>0</v>
      </c>
      <c r="R68" s="17">
        <v>501</v>
      </c>
      <c r="T68">
        <v>10</v>
      </c>
      <c r="U68" s="17">
        <v>476</v>
      </c>
      <c r="V68" s="17">
        <v>315</v>
      </c>
      <c r="Y68" s="17">
        <f t="shared" si="0"/>
        <v>76</v>
      </c>
      <c r="Z68">
        <f t="shared" si="1"/>
        <v>4</v>
      </c>
      <c r="AA68" s="17">
        <v>86</v>
      </c>
      <c r="AC68" s="21" t="s">
        <v>3</v>
      </c>
      <c r="AD68" s="23">
        <f t="shared" ref="AD68:AO68" si="53">DAVERAGE(HIST1999,5,AD$3:AD$4)</f>
        <v>0</v>
      </c>
      <c r="AE68" s="23">
        <f t="shared" si="53"/>
        <v>0</v>
      </c>
      <c r="AF68" s="23">
        <f t="shared" si="53"/>
        <v>0</v>
      </c>
      <c r="AG68" s="23">
        <f t="shared" si="53"/>
        <v>0</v>
      </c>
      <c r="AH68" s="23">
        <f t="shared" si="53"/>
        <v>0</v>
      </c>
      <c r="AI68" s="23">
        <f t="shared" si="53"/>
        <v>0</v>
      </c>
      <c r="AJ68" s="23">
        <f t="shared" si="53"/>
        <v>0</v>
      </c>
      <c r="AK68" s="23">
        <f t="shared" si="53"/>
        <v>0</v>
      </c>
      <c r="AL68" s="23">
        <f t="shared" si="53"/>
        <v>0</v>
      </c>
      <c r="AM68" s="23">
        <f t="shared" si="53"/>
        <v>0</v>
      </c>
      <c r="AN68" s="23">
        <f t="shared" si="53"/>
        <v>0</v>
      </c>
      <c r="AO68" s="23">
        <f t="shared" si="53"/>
        <v>0</v>
      </c>
    </row>
    <row r="69" spans="1:41" x14ac:dyDescent="0.2">
      <c r="A69" s="1">
        <v>35522</v>
      </c>
      <c r="B69" s="17">
        <v>140</v>
      </c>
      <c r="C69" s="17">
        <v>114</v>
      </c>
      <c r="D69" s="17">
        <v>167</v>
      </c>
      <c r="F69" s="17">
        <v>217</v>
      </c>
      <c r="G69" s="17">
        <v>22</v>
      </c>
      <c r="Q69">
        <v>0</v>
      </c>
      <c r="R69" s="17">
        <v>540</v>
      </c>
      <c r="T69">
        <v>10</v>
      </c>
      <c r="U69" s="17">
        <v>483</v>
      </c>
      <c r="V69" s="17">
        <v>315</v>
      </c>
      <c r="Y69" s="17">
        <f t="shared" si="0"/>
        <v>91</v>
      </c>
      <c r="Z69">
        <f t="shared" si="1"/>
        <v>4</v>
      </c>
      <c r="AA69" s="17">
        <v>101</v>
      </c>
      <c r="AC69" s="21" t="s">
        <v>4</v>
      </c>
      <c r="AD69" s="23">
        <f t="shared" ref="AD69:AO69" si="54">DAVERAGE(HIST1999,6,AD$3:AD$4)</f>
        <v>247</v>
      </c>
      <c r="AE69" s="23">
        <f t="shared" si="54"/>
        <v>259.66666666666669</v>
      </c>
      <c r="AF69" s="23">
        <f t="shared" si="54"/>
        <v>249.63157894736841</v>
      </c>
      <c r="AG69" s="23">
        <f t="shared" si="54"/>
        <v>199.3125</v>
      </c>
      <c r="AH69" s="23">
        <f t="shared" si="54"/>
        <v>220.88235294117646</v>
      </c>
      <c r="AI69" s="23">
        <f t="shared" si="54"/>
        <v>226.42857142857142</v>
      </c>
      <c r="AJ69" s="23">
        <f t="shared" si="54"/>
        <v>231.85714285714286</v>
      </c>
      <c r="AK69" s="23">
        <f t="shared" si="54"/>
        <v>266.83333333333331</v>
      </c>
      <c r="AL69" s="23">
        <f t="shared" si="54"/>
        <v>266.66666666666669</v>
      </c>
      <c r="AM69" s="23">
        <f t="shared" si="54"/>
        <v>269.36842105263156</v>
      </c>
      <c r="AN69" s="23">
        <f t="shared" si="54"/>
        <v>268.84615384615387</v>
      </c>
      <c r="AO69" s="23">
        <f t="shared" si="54"/>
        <v>270</v>
      </c>
    </row>
    <row r="70" spans="1:41" x14ac:dyDescent="0.2">
      <c r="A70" s="1">
        <v>35523</v>
      </c>
      <c r="B70" s="17">
        <v>134</v>
      </c>
      <c r="C70" s="17">
        <v>117</v>
      </c>
      <c r="D70" s="17">
        <v>169</v>
      </c>
      <c r="F70" s="17">
        <v>215</v>
      </c>
      <c r="G70" s="17">
        <v>19</v>
      </c>
      <c r="Q70">
        <v>0</v>
      </c>
      <c r="R70" s="17">
        <v>515</v>
      </c>
      <c r="T70">
        <v>10</v>
      </c>
      <c r="U70" s="17">
        <v>471</v>
      </c>
      <c r="V70" s="17">
        <v>315</v>
      </c>
      <c r="Y70" s="17">
        <f t="shared" ref="Y70:Y133" si="55">+AA70-T70</f>
        <v>85</v>
      </c>
      <c r="Z70">
        <f t="shared" ref="Z70:Z133" si="56">MONTH(A70)</f>
        <v>4</v>
      </c>
      <c r="AA70" s="17">
        <v>95</v>
      </c>
      <c r="AC70" s="21" t="s">
        <v>5</v>
      </c>
      <c r="AD70" s="23">
        <f t="shared" ref="AD70:AO70" si="57">DAVERAGE(HIST1999,7,AD$3:AD$4)</f>
        <v>42</v>
      </c>
      <c r="AE70" s="23">
        <f t="shared" si="57"/>
        <v>57</v>
      </c>
      <c r="AF70" s="23">
        <f t="shared" si="57"/>
        <v>38.210526315789473</v>
      </c>
      <c r="AG70" s="23">
        <f t="shared" si="57"/>
        <v>42.5</v>
      </c>
      <c r="AH70" s="23">
        <f t="shared" si="57"/>
        <v>42.235294117647058</v>
      </c>
      <c r="AI70" s="23">
        <f t="shared" si="57"/>
        <v>53.571428571428569</v>
      </c>
      <c r="AJ70" s="23">
        <f t="shared" si="57"/>
        <v>47</v>
      </c>
      <c r="AK70" s="23">
        <f t="shared" si="57"/>
        <v>28.083333333333332</v>
      </c>
      <c r="AL70" s="23">
        <f t="shared" si="57"/>
        <v>54.333333333333336</v>
      </c>
      <c r="AM70" s="23">
        <f t="shared" si="57"/>
        <v>57.89473684210526</v>
      </c>
      <c r="AN70" s="23">
        <f t="shared" si="57"/>
        <v>57.153846153846153</v>
      </c>
      <c r="AO70" s="23">
        <f t="shared" si="57"/>
        <v>58</v>
      </c>
    </row>
    <row r="71" spans="1:41" x14ac:dyDescent="0.2">
      <c r="A71" s="1">
        <v>35524</v>
      </c>
      <c r="B71" s="17">
        <v>127</v>
      </c>
      <c r="C71" s="17">
        <v>118</v>
      </c>
      <c r="D71" s="17">
        <v>172</v>
      </c>
      <c r="F71" s="17">
        <v>214</v>
      </c>
      <c r="G71" s="17">
        <v>29</v>
      </c>
      <c r="Q71">
        <v>0</v>
      </c>
      <c r="R71" s="17">
        <v>525</v>
      </c>
      <c r="T71">
        <v>10</v>
      </c>
      <c r="U71" s="17">
        <v>484</v>
      </c>
      <c r="V71" s="17">
        <v>310</v>
      </c>
      <c r="Y71" s="17">
        <f t="shared" si="55"/>
        <v>82</v>
      </c>
      <c r="Z71">
        <f t="shared" si="56"/>
        <v>4</v>
      </c>
      <c r="AA71" s="17">
        <v>92</v>
      </c>
      <c r="AC71" s="21" t="s">
        <v>7</v>
      </c>
      <c r="AD71" s="23" t="e">
        <f t="shared" ref="AD71:AO71" si="58">DAVERAGE(HIST1999,8,AD$3:AD$4)</f>
        <v>#DIV/0!</v>
      </c>
      <c r="AE71" s="23" t="e">
        <f t="shared" si="58"/>
        <v>#DIV/0!</v>
      </c>
      <c r="AF71" s="23" t="e">
        <f t="shared" si="58"/>
        <v>#DIV/0!</v>
      </c>
      <c r="AG71" s="23" t="e">
        <f t="shared" si="58"/>
        <v>#DIV/0!</v>
      </c>
      <c r="AH71" s="23" t="e">
        <f t="shared" si="58"/>
        <v>#DIV/0!</v>
      </c>
      <c r="AI71" s="23" t="e">
        <f t="shared" si="58"/>
        <v>#DIV/0!</v>
      </c>
      <c r="AJ71" s="23" t="e">
        <f t="shared" si="58"/>
        <v>#DIV/0!</v>
      </c>
      <c r="AK71" s="23" t="e">
        <f t="shared" si="58"/>
        <v>#DIV/0!</v>
      </c>
      <c r="AL71" s="23" t="e">
        <f t="shared" si="58"/>
        <v>#DIV/0!</v>
      </c>
      <c r="AM71" s="23" t="e">
        <f t="shared" si="58"/>
        <v>#DIV/0!</v>
      </c>
      <c r="AN71" s="23" t="e">
        <f t="shared" si="58"/>
        <v>#DIV/0!</v>
      </c>
      <c r="AO71" s="23" t="e">
        <f t="shared" si="58"/>
        <v>#DIV/0!</v>
      </c>
    </row>
    <row r="72" spans="1:41" x14ac:dyDescent="0.2">
      <c r="A72" s="1">
        <v>35527</v>
      </c>
      <c r="B72" s="17">
        <v>121</v>
      </c>
      <c r="C72" s="17">
        <v>117</v>
      </c>
      <c r="D72" s="17">
        <v>171</v>
      </c>
      <c r="F72" s="17">
        <v>227</v>
      </c>
      <c r="G72" s="17">
        <v>26</v>
      </c>
      <c r="Q72">
        <v>0</v>
      </c>
      <c r="R72" s="17">
        <v>550</v>
      </c>
      <c r="T72">
        <v>10</v>
      </c>
      <c r="U72" s="17">
        <v>499</v>
      </c>
      <c r="V72" s="17">
        <v>292</v>
      </c>
      <c r="Y72" s="17">
        <f t="shared" si="55"/>
        <v>83</v>
      </c>
      <c r="Z72">
        <f t="shared" si="56"/>
        <v>4</v>
      </c>
      <c r="AA72" s="17">
        <v>93</v>
      </c>
      <c r="AC72" s="21" t="s">
        <v>8</v>
      </c>
      <c r="AD72" s="23" t="e">
        <f t="shared" ref="AD72:AO72" si="59">DAVERAGE(HIST1999,9,AD$3:AD$4)</f>
        <v>#DIV/0!</v>
      </c>
      <c r="AE72" s="23" t="e">
        <f t="shared" si="59"/>
        <v>#DIV/0!</v>
      </c>
      <c r="AF72" s="23" t="e">
        <f t="shared" si="59"/>
        <v>#DIV/0!</v>
      </c>
      <c r="AG72" s="23" t="e">
        <f t="shared" si="59"/>
        <v>#DIV/0!</v>
      </c>
      <c r="AH72" s="23" t="e">
        <f t="shared" si="59"/>
        <v>#DIV/0!</v>
      </c>
      <c r="AI72" s="23" t="e">
        <f t="shared" si="59"/>
        <v>#DIV/0!</v>
      </c>
      <c r="AJ72" s="23" t="e">
        <f t="shared" si="59"/>
        <v>#DIV/0!</v>
      </c>
      <c r="AK72" s="23" t="e">
        <f t="shared" si="59"/>
        <v>#DIV/0!</v>
      </c>
      <c r="AL72" s="23" t="e">
        <f t="shared" si="59"/>
        <v>#DIV/0!</v>
      </c>
      <c r="AM72" s="23" t="e">
        <f t="shared" si="59"/>
        <v>#DIV/0!</v>
      </c>
      <c r="AN72" s="23" t="e">
        <f t="shared" si="59"/>
        <v>#DIV/0!</v>
      </c>
      <c r="AO72" s="23" t="e">
        <f t="shared" si="59"/>
        <v>#DIV/0!</v>
      </c>
    </row>
    <row r="73" spans="1:41" x14ac:dyDescent="0.2">
      <c r="A73" s="1">
        <v>35528</v>
      </c>
      <c r="B73" s="17">
        <v>122</v>
      </c>
      <c r="C73" s="17">
        <v>112</v>
      </c>
      <c r="D73" s="17">
        <v>166</v>
      </c>
      <c r="F73" s="17">
        <v>223</v>
      </c>
      <c r="G73" s="17">
        <v>18</v>
      </c>
      <c r="Q73">
        <v>0</v>
      </c>
      <c r="R73" s="17">
        <v>528</v>
      </c>
      <c r="T73">
        <v>10</v>
      </c>
      <c r="U73" s="17">
        <v>494</v>
      </c>
      <c r="V73" s="17">
        <v>304</v>
      </c>
      <c r="Y73" s="17">
        <f t="shared" si="55"/>
        <v>81</v>
      </c>
      <c r="Z73">
        <f t="shared" si="56"/>
        <v>4</v>
      </c>
      <c r="AA73" s="17">
        <v>91</v>
      </c>
      <c r="AC73" s="21" t="s">
        <v>9</v>
      </c>
      <c r="AD73" s="23" t="e">
        <f t="shared" ref="AD73:AO73" si="60">DAVERAGE(HIST1999,10,AD$3:AD$4)</f>
        <v>#DIV/0!</v>
      </c>
      <c r="AE73" s="23" t="e">
        <f t="shared" si="60"/>
        <v>#DIV/0!</v>
      </c>
      <c r="AF73" s="23" t="e">
        <f t="shared" si="60"/>
        <v>#DIV/0!</v>
      </c>
      <c r="AG73" s="23" t="e">
        <f t="shared" si="60"/>
        <v>#DIV/0!</v>
      </c>
      <c r="AH73" s="23" t="e">
        <f t="shared" si="60"/>
        <v>#DIV/0!</v>
      </c>
      <c r="AI73" s="23" t="e">
        <f t="shared" si="60"/>
        <v>#DIV/0!</v>
      </c>
      <c r="AJ73" s="23" t="e">
        <f t="shared" si="60"/>
        <v>#DIV/0!</v>
      </c>
      <c r="AK73" s="23" t="e">
        <f t="shared" si="60"/>
        <v>#DIV/0!</v>
      </c>
      <c r="AL73" s="23" t="e">
        <f t="shared" si="60"/>
        <v>#DIV/0!</v>
      </c>
      <c r="AM73" s="23" t="e">
        <f t="shared" si="60"/>
        <v>#DIV/0!</v>
      </c>
      <c r="AN73" s="23" t="e">
        <f t="shared" si="60"/>
        <v>#DIV/0!</v>
      </c>
      <c r="AO73" s="23" t="e">
        <f t="shared" si="60"/>
        <v>#DIV/0!</v>
      </c>
    </row>
    <row r="74" spans="1:41" x14ac:dyDescent="0.2">
      <c r="A74" s="1">
        <v>35529</v>
      </c>
      <c r="B74" s="17">
        <v>137</v>
      </c>
      <c r="C74" s="17">
        <v>107</v>
      </c>
      <c r="D74" s="17">
        <v>165</v>
      </c>
      <c r="F74" s="17">
        <v>223</v>
      </c>
      <c r="G74" s="17">
        <v>18</v>
      </c>
      <c r="Q74">
        <v>0</v>
      </c>
      <c r="R74" s="17">
        <v>541</v>
      </c>
      <c r="T74">
        <v>10</v>
      </c>
      <c r="U74" s="17">
        <v>504</v>
      </c>
      <c r="V74" s="17">
        <v>283</v>
      </c>
      <c r="Y74" s="17">
        <f t="shared" si="55"/>
        <v>72</v>
      </c>
      <c r="Z74">
        <f t="shared" si="56"/>
        <v>4</v>
      </c>
      <c r="AA74" s="17">
        <v>82</v>
      </c>
      <c r="AC74" s="21" t="s">
        <v>10</v>
      </c>
      <c r="AD74" s="23" t="e">
        <f t="shared" ref="AD74:AO74" si="61">DAVERAGE(HIST1999,11,AD$3:AD$4)</f>
        <v>#DIV/0!</v>
      </c>
      <c r="AE74" s="23" t="e">
        <f t="shared" si="61"/>
        <v>#DIV/0!</v>
      </c>
      <c r="AF74" s="23" t="e">
        <f t="shared" si="61"/>
        <v>#DIV/0!</v>
      </c>
      <c r="AG74" s="23" t="e">
        <f t="shared" si="61"/>
        <v>#DIV/0!</v>
      </c>
      <c r="AH74" s="23" t="e">
        <f t="shared" si="61"/>
        <v>#DIV/0!</v>
      </c>
      <c r="AI74" s="23" t="e">
        <f t="shared" si="61"/>
        <v>#DIV/0!</v>
      </c>
      <c r="AJ74" s="23" t="e">
        <f t="shared" si="61"/>
        <v>#DIV/0!</v>
      </c>
      <c r="AK74" s="23" t="e">
        <f t="shared" si="61"/>
        <v>#DIV/0!</v>
      </c>
      <c r="AL74" s="23" t="e">
        <f t="shared" si="61"/>
        <v>#DIV/0!</v>
      </c>
      <c r="AM74" s="23" t="e">
        <f t="shared" si="61"/>
        <v>#DIV/0!</v>
      </c>
      <c r="AN74" s="23" t="e">
        <f t="shared" si="61"/>
        <v>#DIV/0!</v>
      </c>
      <c r="AO74" s="23" t="e">
        <f t="shared" si="61"/>
        <v>#DIV/0!</v>
      </c>
    </row>
    <row r="75" spans="1:41" x14ac:dyDescent="0.2">
      <c r="A75" s="1">
        <v>35530</v>
      </c>
      <c r="B75" s="17">
        <v>130</v>
      </c>
      <c r="C75" s="17">
        <v>106</v>
      </c>
      <c r="D75" s="17">
        <v>161</v>
      </c>
      <c r="F75" s="17">
        <v>235</v>
      </c>
      <c r="G75" s="17">
        <v>14</v>
      </c>
      <c r="Q75">
        <v>0</v>
      </c>
      <c r="R75" s="17">
        <v>549</v>
      </c>
      <c r="T75">
        <v>10</v>
      </c>
      <c r="U75" s="17">
        <v>509</v>
      </c>
      <c r="V75" s="17">
        <v>314</v>
      </c>
      <c r="Y75" s="17">
        <f t="shared" si="55"/>
        <v>70</v>
      </c>
      <c r="Z75">
        <f t="shared" si="56"/>
        <v>4</v>
      </c>
      <c r="AA75" s="17">
        <v>80</v>
      </c>
      <c r="AC75" s="21" t="s">
        <v>31</v>
      </c>
      <c r="AD75" s="23" t="e">
        <f t="shared" ref="AD75:AO75" si="62">DAVERAGE(HIST1999,12,AD$3:AD$4)</f>
        <v>#DIV/0!</v>
      </c>
      <c r="AE75" s="23" t="e">
        <f t="shared" si="62"/>
        <v>#DIV/0!</v>
      </c>
      <c r="AF75" s="23" t="e">
        <f t="shared" si="62"/>
        <v>#DIV/0!</v>
      </c>
      <c r="AG75" s="23" t="e">
        <f t="shared" si="62"/>
        <v>#DIV/0!</v>
      </c>
      <c r="AH75" s="23" t="e">
        <f t="shared" si="62"/>
        <v>#DIV/0!</v>
      </c>
      <c r="AI75" s="23" t="e">
        <f t="shared" si="62"/>
        <v>#DIV/0!</v>
      </c>
      <c r="AJ75" s="23" t="e">
        <f t="shared" si="62"/>
        <v>#DIV/0!</v>
      </c>
      <c r="AK75" s="23" t="e">
        <f t="shared" si="62"/>
        <v>#DIV/0!</v>
      </c>
      <c r="AL75" s="23" t="e">
        <f t="shared" si="62"/>
        <v>#DIV/0!</v>
      </c>
      <c r="AM75" s="23" t="e">
        <f t="shared" si="62"/>
        <v>#DIV/0!</v>
      </c>
      <c r="AN75" s="23" t="e">
        <f t="shared" si="62"/>
        <v>#DIV/0!</v>
      </c>
      <c r="AO75" s="23" t="e">
        <f t="shared" si="62"/>
        <v>#DIV/0!</v>
      </c>
    </row>
    <row r="76" spans="1:41" x14ac:dyDescent="0.2">
      <c r="A76" s="1">
        <v>35531</v>
      </c>
      <c r="B76" s="17">
        <v>138</v>
      </c>
      <c r="C76" s="17">
        <v>105</v>
      </c>
      <c r="D76" s="17">
        <v>163</v>
      </c>
      <c r="F76" s="17">
        <v>230</v>
      </c>
      <c r="G76" s="17">
        <v>13</v>
      </c>
      <c r="Q76">
        <v>0</v>
      </c>
      <c r="R76" s="17">
        <v>591</v>
      </c>
      <c r="T76">
        <v>10</v>
      </c>
      <c r="U76" s="17">
        <v>574</v>
      </c>
      <c r="V76" s="17">
        <v>220</v>
      </c>
      <c r="Y76" s="17">
        <f t="shared" si="55"/>
        <v>67</v>
      </c>
      <c r="Z76">
        <f t="shared" si="56"/>
        <v>4</v>
      </c>
      <c r="AA76" s="17">
        <v>77</v>
      </c>
      <c r="AC76" s="21" t="s">
        <v>11</v>
      </c>
      <c r="AD76" s="23" t="e">
        <f t="shared" ref="AD76:AO76" si="63">DAVERAGE(HIST1999,13,AD$3:AD$4)</f>
        <v>#DIV/0!</v>
      </c>
      <c r="AE76" s="23" t="e">
        <f t="shared" si="63"/>
        <v>#DIV/0!</v>
      </c>
      <c r="AF76" s="23" t="e">
        <f t="shared" si="63"/>
        <v>#DIV/0!</v>
      </c>
      <c r="AG76" s="23" t="e">
        <f t="shared" si="63"/>
        <v>#DIV/0!</v>
      </c>
      <c r="AH76" s="23" t="e">
        <f t="shared" si="63"/>
        <v>#DIV/0!</v>
      </c>
      <c r="AI76" s="23" t="e">
        <f t="shared" si="63"/>
        <v>#DIV/0!</v>
      </c>
      <c r="AJ76" s="23" t="e">
        <f t="shared" si="63"/>
        <v>#DIV/0!</v>
      </c>
      <c r="AK76" s="23" t="e">
        <f t="shared" si="63"/>
        <v>#DIV/0!</v>
      </c>
      <c r="AL76" s="23" t="e">
        <f t="shared" si="63"/>
        <v>#DIV/0!</v>
      </c>
      <c r="AM76" s="23" t="e">
        <f t="shared" si="63"/>
        <v>#DIV/0!</v>
      </c>
      <c r="AN76" s="23" t="e">
        <f t="shared" si="63"/>
        <v>#DIV/0!</v>
      </c>
      <c r="AO76" s="23" t="e">
        <f t="shared" si="63"/>
        <v>#DIV/0!</v>
      </c>
    </row>
    <row r="77" spans="1:41" x14ac:dyDescent="0.2">
      <c r="A77" s="1">
        <v>35534</v>
      </c>
      <c r="B77" s="17">
        <v>136</v>
      </c>
      <c r="C77" s="17">
        <v>107</v>
      </c>
      <c r="D77" s="17">
        <v>168</v>
      </c>
      <c r="F77" s="17">
        <v>230</v>
      </c>
      <c r="G77" s="17">
        <v>18</v>
      </c>
      <c r="Q77">
        <v>0</v>
      </c>
      <c r="R77" s="17">
        <v>554</v>
      </c>
      <c r="T77">
        <v>10</v>
      </c>
      <c r="U77" s="17">
        <v>527</v>
      </c>
      <c r="V77" s="17">
        <v>289</v>
      </c>
      <c r="Y77" s="17">
        <f t="shared" si="55"/>
        <v>70</v>
      </c>
      <c r="Z77">
        <f t="shared" si="56"/>
        <v>4</v>
      </c>
      <c r="AA77" s="17">
        <v>80</v>
      </c>
      <c r="AC77" s="21" t="s">
        <v>32</v>
      </c>
      <c r="AD77" s="23" t="e">
        <f t="shared" ref="AD77:AO77" si="64">DAVERAGE(HIST1999,14,AD$3:AD$4)</f>
        <v>#DIV/0!</v>
      </c>
      <c r="AE77" s="23" t="e">
        <f t="shared" si="64"/>
        <v>#DIV/0!</v>
      </c>
      <c r="AF77" s="23" t="e">
        <f t="shared" si="64"/>
        <v>#DIV/0!</v>
      </c>
      <c r="AG77" s="23" t="e">
        <f t="shared" si="64"/>
        <v>#DIV/0!</v>
      </c>
      <c r="AH77" s="23" t="e">
        <f t="shared" si="64"/>
        <v>#DIV/0!</v>
      </c>
      <c r="AI77" s="23" t="e">
        <f t="shared" si="64"/>
        <v>#DIV/0!</v>
      </c>
      <c r="AJ77" s="23" t="e">
        <f t="shared" si="64"/>
        <v>#DIV/0!</v>
      </c>
      <c r="AK77" s="23" t="e">
        <f t="shared" si="64"/>
        <v>#DIV/0!</v>
      </c>
      <c r="AL77" s="23" t="e">
        <f t="shared" si="64"/>
        <v>#DIV/0!</v>
      </c>
      <c r="AM77" s="23" t="e">
        <f t="shared" si="64"/>
        <v>#DIV/0!</v>
      </c>
      <c r="AN77" s="23" t="e">
        <f t="shared" si="64"/>
        <v>#DIV/0!</v>
      </c>
      <c r="AO77" s="23" t="e">
        <f t="shared" si="64"/>
        <v>#DIV/0!</v>
      </c>
    </row>
    <row r="78" spans="1:41" x14ac:dyDescent="0.2">
      <c r="A78" s="1">
        <v>35535</v>
      </c>
      <c r="B78" s="17">
        <v>137</v>
      </c>
      <c r="C78" s="17">
        <v>107</v>
      </c>
      <c r="D78" s="17">
        <v>171</v>
      </c>
      <c r="F78" s="17">
        <v>230</v>
      </c>
      <c r="G78" s="17">
        <v>13</v>
      </c>
      <c r="Q78">
        <v>0</v>
      </c>
      <c r="R78" s="17">
        <v>558</v>
      </c>
      <c r="T78">
        <v>10</v>
      </c>
      <c r="U78" s="17">
        <v>532</v>
      </c>
      <c r="V78" s="17">
        <v>287</v>
      </c>
      <c r="Y78" s="17">
        <f t="shared" si="55"/>
        <v>71</v>
      </c>
      <c r="Z78">
        <f t="shared" si="56"/>
        <v>4</v>
      </c>
      <c r="AA78" s="17">
        <v>81</v>
      </c>
      <c r="AC78" s="21" t="s">
        <v>26</v>
      </c>
      <c r="AD78" s="23" t="e">
        <f t="shared" ref="AD78:AO78" si="65">DAVERAGE(HIST1999,15,AD$3:AD$4)</f>
        <v>#DIV/0!</v>
      </c>
      <c r="AE78" s="23" t="e">
        <f t="shared" si="65"/>
        <v>#DIV/0!</v>
      </c>
      <c r="AF78" s="23" t="e">
        <f t="shared" si="65"/>
        <v>#DIV/0!</v>
      </c>
      <c r="AG78" s="23" t="e">
        <f t="shared" si="65"/>
        <v>#DIV/0!</v>
      </c>
      <c r="AH78" s="23" t="e">
        <f t="shared" si="65"/>
        <v>#DIV/0!</v>
      </c>
      <c r="AI78" s="23" t="e">
        <f t="shared" si="65"/>
        <v>#DIV/0!</v>
      </c>
      <c r="AJ78" s="23" t="e">
        <f t="shared" si="65"/>
        <v>#DIV/0!</v>
      </c>
      <c r="AK78" s="23" t="e">
        <f t="shared" si="65"/>
        <v>#DIV/0!</v>
      </c>
      <c r="AL78" s="23" t="e">
        <f t="shared" si="65"/>
        <v>#DIV/0!</v>
      </c>
      <c r="AM78" s="23" t="e">
        <f t="shared" si="65"/>
        <v>#DIV/0!</v>
      </c>
      <c r="AN78" s="23" t="e">
        <f t="shared" si="65"/>
        <v>#DIV/0!</v>
      </c>
      <c r="AO78" s="23" t="e">
        <f t="shared" si="65"/>
        <v>#DIV/0!</v>
      </c>
    </row>
    <row r="79" spans="1:41" x14ac:dyDescent="0.2">
      <c r="A79" s="1">
        <v>35536</v>
      </c>
      <c r="B79" s="17">
        <v>137</v>
      </c>
      <c r="C79" s="17">
        <v>107</v>
      </c>
      <c r="D79" s="17">
        <v>166</v>
      </c>
      <c r="F79" s="17">
        <v>230</v>
      </c>
      <c r="G79" s="17">
        <v>22</v>
      </c>
      <c r="Q79">
        <v>0</v>
      </c>
      <c r="R79" s="17">
        <v>572</v>
      </c>
      <c r="T79">
        <v>10</v>
      </c>
      <c r="U79" s="17">
        <v>547</v>
      </c>
      <c r="V79" s="17">
        <v>314</v>
      </c>
      <c r="Y79" s="17">
        <f t="shared" si="55"/>
        <v>70</v>
      </c>
      <c r="Z79">
        <f t="shared" si="56"/>
        <v>4</v>
      </c>
      <c r="AA79" s="17">
        <v>80</v>
      </c>
      <c r="AC79" s="21" t="s">
        <v>16</v>
      </c>
      <c r="AD79" s="23" t="e">
        <f t="shared" ref="AD79:AO79" si="66">DAVERAGE(HIST1999,16,AD$3:AD$4)</f>
        <v>#DIV/0!</v>
      </c>
      <c r="AE79" s="23" t="e">
        <f t="shared" si="66"/>
        <v>#DIV/0!</v>
      </c>
      <c r="AF79" s="23" t="e">
        <f t="shared" si="66"/>
        <v>#DIV/0!</v>
      </c>
      <c r="AG79" s="23" t="e">
        <f t="shared" si="66"/>
        <v>#DIV/0!</v>
      </c>
      <c r="AH79" s="23" t="e">
        <f t="shared" si="66"/>
        <v>#DIV/0!</v>
      </c>
      <c r="AI79" s="23" t="e">
        <f t="shared" si="66"/>
        <v>#DIV/0!</v>
      </c>
      <c r="AJ79" s="23" t="e">
        <f t="shared" si="66"/>
        <v>#DIV/0!</v>
      </c>
      <c r="AK79" s="23" t="e">
        <f t="shared" si="66"/>
        <v>#DIV/0!</v>
      </c>
      <c r="AL79" s="23" t="e">
        <f t="shared" si="66"/>
        <v>#DIV/0!</v>
      </c>
      <c r="AM79" s="23" t="e">
        <f t="shared" si="66"/>
        <v>#DIV/0!</v>
      </c>
      <c r="AN79" s="23" t="e">
        <f t="shared" si="66"/>
        <v>#DIV/0!</v>
      </c>
      <c r="AO79" s="23" t="e">
        <f t="shared" si="66"/>
        <v>#DIV/0!</v>
      </c>
    </row>
    <row r="80" spans="1:41" x14ac:dyDescent="0.2">
      <c r="A80" s="1">
        <v>35537</v>
      </c>
      <c r="B80" s="17">
        <v>137</v>
      </c>
      <c r="C80" s="17">
        <v>104</v>
      </c>
      <c r="D80" s="17">
        <v>163</v>
      </c>
      <c r="F80" s="17">
        <v>230</v>
      </c>
      <c r="G80" s="17">
        <v>36</v>
      </c>
      <c r="Q80">
        <v>0</v>
      </c>
      <c r="R80" s="17">
        <v>579</v>
      </c>
      <c r="T80">
        <v>10</v>
      </c>
      <c r="U80" s="17">
        <v>557</v>
      </c>
      <c r="V80" s="17">
        <v>308</v>
      </c>
      <c r="Y80" s="17">
        <f t="shared" si="55"/>
        <v>71</v>
      </c>
      <c r="Z80">
        <f t="shared" si="56"/>
        <v>4</v>
      </c>
      <c r="AA80" s="17">
        <v>81</v>
      </c>
      <c r="AC80" s="21" t="s">
        <v>12</v>
      </c>
      <c r="AD80" s="23">
        <f t="shared" ref="AD80:AO80" si="67">DAVERAGE(HIST1999,17,AD$3:AD$4)</f>
        <v>0</v>
      </c>
      <c r="AE80" s="23">
        <f t="shared" si="67"/>
        <v>0</v>
      </c>
      <c r="AF80" s="23">
        <f t="shared" si="67"/>
        <v>0</v>
      </c>
      <c r="AG80" s="23">
        <f t="shared" si="67"/>
        <v>0</v>
      </c>
      <c r="AH80" s="23">
        <f t="shared" si="67"/>
        <v>0</v>
      </c>
      <c r="AI80" s="23">
        <f t="shared" si="67"/>
        <v>0</v>
      </c>
      <c r="AJ80" s="23">
        <f t="shared" si="67"/>
        <v>0</v>
      </c>
      <c r="AK80" s="23">
        <f t="shared" si="67"/>
        <v>0</v>
      </c>
      <c r="AL80" s="23">
        <f t="shared" si="67"/>
        <v>0</v>
      </c>
      <c r="AM80" s="23">
        <f t="shared" si="67"/>
        <v>0</v>
      </c>
      <c r="AN80" s="23">
        <f t="shared" si="67"/>
        <v>0</v>
      </c>
      <c r="AO80" s="23" t="e">
        <f t="shared" si="67"/>
        <v>#DIV/0!</v>
      </c>
    </row>
    <row r="81" spans="1:41" x14ac:dyDescent="0.2">
      <c r="A81" s="1">
        <v>35538</v>
      </c>
      <c r="B81" s="17">
        <v>133</v>
      </c>
      <c r="C81" s="17">
        <v>103</v>
      </c>
      <c r="D81" s="17">
        <v>173</v>
      </c>
      <c r="F81" s="17">
        <v>230</v>
      </c>
      <c r="G81" s="17">
        <v>47</v>
      </c>
      <c r="Q81">
        <v>0</v>
      </c>
      <c r="R81" s="17">
        <v>589</v>
      </c>
      <c r="T81">
        <v>10</v>
      </c>
      <c r="U81" s="17">
        <v>569</v>
      </c>
      <c r="V81" s="17">
        <v>309</v>
      </c>
      <c r="Y81" s="17">
        <f t="shared" si="55"/>
        <v>69</v>
      </c>
      <c r="Z81">
        <f t="shared" si="56"/>
        <v>4</v>
      </c>
      <c r="AA81" s="17">
        <v>79</v>
      </c>
      <c r="AC81" s="21" t="s">
        <v>36</v>
      </c>
      <c r="AD81" s="23">
        <f t="shared" ref="AD81:AO81" si="68">DAVERAGE(HIST1999,18,AD$3:AD$4)</f>
        <v>596</v>
      </c>
      <c r="AE81" s="23">
        <f t="shared" si="68"/>
        <v>590.86666666666667</v>
      </c>
      <c r="AF81" s="23">
        <f t="shared" si="68"/>
        <v>593.84210526315792</v>
      </c>
      <c r="AG81" s="23">
        <f t="shared" si="68"/>
        <v>406.625</v>
      </c>
      <c r="AH81" s="23">
        <f t="shared" si="68"/>
        <v>458.52941176470586</v>
      </c>
      <c r="AI81" s="23">
        <f t="shared" si="68"/>
        <v>541.71428571428567</v>
      </c>
      <c r="AJ81" s="23">
        <f t="shared" si="68"/>
        <v>535.57142857142856</v>
      </c>
      <c r="AK81" s="23">
        <f t="shared" si="68"/>
        <v>561.91666666666663</v>
      </c>
      <c r="AL81" s="23">
        <f t="shared" si="68"/>
        <v>430.5</v>
      </c>
      <c r="AM81" s="23">
        <f t="shared" si="68"/>
        <v>404.26315789473682</v>
      </c>
      <c r="AN81" s="23">
        <f t="shared" si="68"/>
        <v>410.92307692307691</v>
      </c>
      <c r="AO81" s="23">
        <f t="shared" si="68"/>
        <v>385.93333333333334</v>
      </c>
    </row>
    <row r="82" spans="1:41" x14ac:dyDescent="0.2">
      <c r="A82" s="1">
        <v>35541</v>
      </c>
      <c r="B82" s="17">
        <v>131</v>
      </c>
      <c r="C82" s="17">
        <v>102</v>
      </c>
      <c r="D82" s="17">
        <v>170</v>
      </c>
      <c r="F82" s="17">
        <v>210</v>
      </c>
      <c r="G82" s="17">
        <v>43</v>
      </c>
      <c r="Q82">
        <v>0</v>
      </c>
      <c r="R82" s="17">
        <v>541</v>
      </c>
      <c r="T82">
        <v>10</v>
      </c>
      <c r="U82" s="17">
        <v>510</v>
      </c>
      <c r="V82" s="17">
        <v>315</v>
      </c>
      <c r="Y82" s="17">
        <f t="shared" si="55"/>
        <v>76</v>
      </c>
      <c r="Z82">
        <f t="shared" si="56"/>
        <v>4</v>
      </c>
      <c r="AA82" s="17">
        <v>86</v>
      </c>
      <c r="AC82" s="21" t="s">
        <v>37</v>
      </c>
      <c r="AD82" s="23" t="e">
        <f t="shared" ref="AD82:AO82" si="69">DAVERAGE(HIST1999,19,AD$3:AD$4)</f>
        <v>#DIV/0!</v>
      </c>
      <c r="AE82" s="23" t="e">
        <f t="shared" si="69"/>
        <v>#DIV/0!</v>
      </c>
      <c r="AF82" s="23" t="e">
        <f t="shared" si="69"/>
        <v>#DIV/0!</v>
      </c>
      <c r="AG82" s="23" t="e">
        <f t="shared" si="69"/>
        <v>#DIV/0!</v>
      </c>
      <c r="AH82" s="23" t="e">
        <f t="shared" si="69"/>
        <v>#DIV/0!</v>
      </c>
      <c r="AI82" s="23" t="e">
        <f t="shared" si="69"/>
        <v>#DIV/0!</v>
      </c>
      <c r="AJ82" s="23" t="e">
        <f t="shared" si="69"/>
        <v>#DIV/0!</v>
      </c>
      <c r="AK82" s="23" t="e">
        <f t="shared" si="69"/>
        <v>#DIV/0!</v>
      </c>
      <c r="AL82" s="23" t="e">
        <f t="shared" si="69"/>
        <v>#DIV/0!</v>
      </c>
      <c r="AM82" s="23" t="e">
        <f t="shared" si="69"/>
        <v>#DIV/0!</v>
      </c>
      <c r="AN82" s="23" t="e">
        <f t="shared" si="69"/>
        <v>#DIV/0!</v>
      </c>
      <c r="AO82" s="23" t="e">
        <f t="shared" si="69"/>
        <v>#DIV/0!</v>
      </c>
    </row>
    <row r="83" spans="1:41" x14ac:dyDescent="0.2">
      <c r="A83" s="1">
        <v>35542</v>
      </c>
      <c r="B83" s="17">
        <v>133</v>
      </c>
      <c r="C83" s="17">
        <v>95</v>
      </c>
      <c r="D83" s="17">
        <v>163</v>
      </c>
      <c r="F83" s="17">
        <v>216</v>
      </c>
      <c r="G83" s="17">
        <v>38</v>
      </c>
      <c r="Q83">
        <v>0</v>
      </c>
      <c r="R83" s="17">
        <v>542</v>
      </c>
      <c r="T83">
        <v>10</v>
      </c>
      <c r="U83" s="17">
        <v>508</v>
      </c>
      <c r="V83" s="17">
        <v>315</v>
      </c>
      <c r="Y83" s="17">
        <f t="shared" si="55"/>
        <v>79</v>
      </c>
      <c r="Z83">
        <f t="shared" si="56"/>
        <v>4</v>
      </c>
      <c r="AA83" s="17">
        <v>89</v>
      </c>
      <c r="AC83" s="21" t="s">
        <v>18</v>
      </c>
      <c r="AD83" s="23">
        <f t="shared" ref="AD83:AO83" si="70">DAVERAGE(HIST1999,20,AD$3:AD$4)</f>
        <v>10</v>
      </c>
      <c r="AE83" s="23">
        <f t="shared" si="70"/>
        <v>10</v>
      </c>
      <c r="AF83" s="23">
        <f t="shared" si="70"/>
        <v>10</v>
      </c>
      <c r="AG83" s="23">
        <f t="shared" si="70"/>
        <v>10</v>
      </c>
      <c r="AH83" s="23">
        <f t="shared" si="70"/>
        <v>10</v>
      </c>
      <c r="AI83" s="23">
        <f t="shared" si="70"/>
        <v>10</v>
      </c>
      <c r="AJ83" s="23">
        <f t="shared" si="70"/>
        <v>10</v>
      </c>
      <c r="AK83" s="23">
        <f t="shared" si="70"/>
        <v>10</v>
      </c>
      <c r="AL83" s="23">
        <f t="shared" si="70"/>
        <v>10</v>
      </c>
      <c r="AM83" s="23">
        <f t="shared" si="70"/>
        <v>10</v>
      </c>
      <c r="AN83" s="23">
        <f t="shared" si="70"/>
        <v>10</v>
      </c>
      <c r="AO83" s="23">
        <f t="shared" si="70"/>
        <v>10</v>
      </c>
    </row>
    <row r="84" spans="1:41" x14ac:dyDescent="0.2">
      <c r="A84" s="1">
        <v>35543</v>
      </c>
      <c r="B84" s="17">
        <v>140</v>
      </c>
      <c r="C84" s="17">
        <v>98</v>
      </c>
      <c r="D84" s="17">
        <v>165</v>
      </c>
      <c r="F84" s="17">
        <v>230</v>
      </c>
      <c r="G84" s="17">
        <v>35</v>
      </c>
      <c r="Q84">
        <v>0</v>
      </c>
      <c r="R84" s="17">
        <v>590</v>
      </c>
      <c r="T84">
        <v>10</v>
      </c>
      <c r="U84" s="17">
        <v>552</v>
      </c>
      <c r="V84" s="17">
        <v>312</v>
      </c>
      <c r="Y84" s="17">
        <f t="shared" si="55"/>
        <v>84</v>
      </c>
      <c r="Z84">
        <f t="shared" si="56"/>
        <v>4</v>
      </c>
      <c r="AA84" s="17">
        <v>94</v>
      </c>
      <c r="AC84" s="21" t="s">
        <v>19</v>
      </c>
      <c r="AD84" s="23">
        <f t="shared" ref="AD84:AO84" si="71">DAVERAGE(HIST1999,21,AD$3:AD$4)</f>
        <v>540</v>
      </c>
      <c r="AE84" s="23">
        <f t="shared" si="71"/>
        <v>506.33333333333331</v>
      </c>
      <c r="AF84" s="23">
        <f t="shared" si="71"/>
        <v>524.26315789473688</v>
      </c>
      <c r="AG84" s="23">
        <f t="shared" si="71"/>
        <v>377.25</v>
      </c>
      <c r="AH84" s="23">
        <f t="shared" si="71"/>
        <v>403.35294117647061</v>
      </c>
      <c r="AI84" s="23">
        <f t="shared" si="71"/>
        <v>494.14285714285717</v>
      </c>
      <c r="AJ84" s="23">
        <f t="shared" si="71"/>
        <v>498.28571428571428</v>
      </c>
      <c r="AK84" s="23">
        <f t="shared" si="71"/>
        <v>491.33333333333331</v>
      </c>
      <c r="AL84" s="23">
        <f t="shared" si="71"/>
        <v>388.38888888888891</v>
      </c>
      <c r="AM84" s="23">
        <f t="shared" si="71"/>
        <v>328.31578947368422</v>
      </c>
      <c r="AN84" s="23">
        <f t="shared" si="71"/>
        <v>280</v>
      </c>
      <c r="AO84" s="23">
        <f t="shared" si="71"/>
        <v>278.66666666666669</v>
      </c>
    </row>
    <row r="85" spans="1:41" x14ac:dyDescent="0.2">
      <c r="A85" s="1">
        <v>35544</v>
      </c>
      <c r="B85" s="17">
        <v>140</v>
      </c>
      <c r="C85" s="17">
        <v>97</v>
      </c>
      <c r="D85" s="17">
        <v>165</v>
      </c>
      <c r="F85" s="17">
        <v>230</v>
      </c>
      <c r="G85" s="17">
        <v>47</v>
      </c>
      <c r="Q85">
        <v>0</v>
      </c>
      <c r="R85" s="17">
        <v>600</v>
      </c>
      <c r="T85">
        <v>10</v>
      </c>
      <c r="U85" s="17">
        <v>583</v>
      </c>
      <c r="V85" s="17">
        <v>159</v>
      </c>
      <c r="Y85" s="17">
        <f t="shared" si="55"/>
        <v>59</v>
      </c>
      <c r="Z85">
        <f t="shared" si="56"/>
        <v>4</v>
      </c>
      <c r="AA85" s="17">
        <v>69</v>
      </c>
      <c r="AC85" s="21" t="s">
        <v>25</v>
      </c>
      <c r="AD85" s="23">
        <f t="shared" ref="AD85:AO85" si="72">DAVERAGE(HIST1999,22,AD$3:AD$4)</f>
        <v>9</v>
      </c>
      <c r="AE85" s="23">
        <f t="shared" si="72"/>
        <v>194</v>
      </c>
      <c r="AF85" s="23">
        <f t="shared" si="72"/>
        <v>293.63157894736844</v>
      </c>
      <c r="AG85" s="23">
        <f t="shared" si="72"/>
        <v>282.125</v>
      </c>
      <c r="AH85" s="23">
        <f t="shared" si="72"/>
        <v>311.58823529411762</v>
      </c>
      <c r="AI85" s="23">
        <f t="shared" si="72"/>
        <v>314.28571428571428</v>
      </c>
      <c r="AJ85" s="23">
        <f t="shared" si="72"/>
        <v>315</v>
      </c>
      <c r="AK85" s="23">
        <f t="shared" si="72"/>
        <v>315</v>
      </c>
      <c r="AL85" s="23">
        <f t="shared" si="72"/>
        <v>315</v>
      </c>
      <c r="AM85" s="23">
        <f t="shared" si="72"/>
        <v>169.21052631578948</v>
      </c>
      <c r="AN85" s="23">
        <f t="shared" si="72"/>
        <v>137.76923076923077</v>
      </c>
      <c r="AO85" s="23">
        <f t="shared" si="72"/>
        <v>65.8</v>
      </c>
    </row>
    <row r="86" spans="1:41" x14ac:dyDescent="0.2">
      <c r="A86" s="1">
        <v>35545</v>
      </c>
      <c r="B86" s="17">
        <v>145</v>
      </c>
      <c r="C86" s="17">
        <v>96</v>
      </c>
      <c r="D86" s="17">
        <v>171</v>
      </c>
      <c r="F86" s="17">
        <v>230</v>
      </c>
      <c r="G86" s="17">
        <v>47</v>
      </c>
      <c r="Q86">
        <v>0</v>
      </c>
      <c r="R86" s="17">
        <v>600</v>
      </c>
      <c r="T86">
        <v>10</v>
      </c>
      <c r="U86" s="17">
        <v>597</v>
      </c>
      <c r="V86" s="17">
        <v>159</v>
      </c>
      <c r="Y86" s="17">
        <f t="shared" si="55"/>
        <v>59</v>
      </c>
      <c r="Z86">
        <f t="shared" si="56"/>
        <v>4</v>
      </c>
      <c r="AA86" s="17">
        <v>69</v>
      </c>
      <c r="AC86" s="21" t="s">
        <v>20</v>
      </c>
      <c r="AD86" s="23" t="e">
        <f t="shared" ref="AD86:AO86" si="73">DAVERAGE(HIST1999,23,AD$3:AD$4)</f>
        <v>#DIV/0!</v>
      </c>
      <c r="AE86" s="23" t="e">
        <f t="shared" si="73"/>
        <v>#DIV/0!</v>
      </c>
      <c r="AF86" s="23" t="e">
        <f t="shared" si="73"/>
        <v>#DIV/0!</v>
      </c>
      <c r="AG86" s="23" t="e">
        <f t="shared" si="73"/>
        <v>#DIV/0!</v>
      </c>
      <c r="AH86" s="23" t="e">
        <f t="shared" si="73"/>
        <v>#DIV/0!</v>
      </c>
      <c r="AI86" s="23" t="e">
        <f t="shared" si="73"/>
        <v>#DIV/0!</v>
      </c>
      <c r="AJ86" s="23" t="e">
        <f t="shared" si="73"/>
        <v>#DIV/0!</v>
      </c>
      <c r="AK86" s="23" t="e">
        <f t="shared" si="73"/>
        <v>#DIV/0!</v>
      </c>
      <c r="AL86" s="23" t="e">
        <f t="shared" si="73"/>
        <v>#DIV/0!</v>
      </c>
      <c r="AM86" s="23" t="e">
        <f t="shared" si="73"/>
        <v>#DIV/0!</v>
      </c>
      <c r="AN86" s="23" t="e">
        <f t="shared" si="73"/>
        <v>#DIV/0!</v>
      </c>
      <c r="AO86" s="23" t="e">
        <f t="shared" si="73"/>
        <v>#DIV/0!</v>
      </c>
    </row>
    <row r="87" spans="1:41" x14ac:dyDescent="0.2">
      <c r="A87" s="1">
        <v>35548</v>
      </c>
      <c r="B87" s="17">
        <v>145</v>
      </c>
      <c r="C87" s="17">
        <v>97</v>
      </c>
      <c r="D87" s="17">
        <v>160</v>
      </c>
      <c r="F87" s="17">
        <v>230</v>
      </c>
      <c r="G87" s="17">
        <v>47</v>
      </c>
      <c r="Q87">
        <v>0</v>
      </c>
      <c r="R87" s="17">
        <v>600</v>
      </c>
      <c r="T87">
        <v>10</v>
      </c>
      <c r="U87" s="17">
        <v>600</v>
      </c>
      <c r="V87" s="17">
        <v>296</v>
      </c>
      <c r="Y87" s="17">
        <f t="shared" si="55"/>
        <v>59</v>
      </c>
      <c r="Z87">
        <f t="shared" si="56"/>
        <v>4</v>
      </c>
      <c r="AA87" s="17">
        <v>69</v>
      </c>
      <c r="AC87" s="21" t="s">
        <v>21</v>
      </c>
      <c r="AD87" s="23" t="e">
        <f t="shared" ref="AD87:AO87" si="74">DAVERAGE(HIST1999,24,AD$3:AD$4)</f>
        <v>#DIV/0!</v>
      </c>
      <c r="AE87" s="23" t="e">
        <f t="shared" si="74"/>
        <v>#DIV/0!</v>
      </c>
      <c r="AF87" s="23" t="e">
        <f t="shared" si="74"/>
        <v>#DIV/0!</v>
      </c>
      <c r="AG87" s="23" t="e">
        <f t="shared" si="74"/>
        <v>#DIV/0!</v>
      </c>
      <c r="AH87" s="23" t="e">
        <f t="shared" si="74"/>
        <v>#DIV/0!</v>
      </c>
      <c r="AI87" s="23" t="e">
        <f t="shared" si="74"/>
        <v>#DIV/0!</v>
      </c>
      <c r="AJ87" s="23" t="e">
        <f t="shared" si="74"/>
        <v>#DIV/0!</v>
      </c>
      <c r="AK87" s="23" t="e">
        <f t="shared" si="74"/>
        <v>#DIV/0!</v>
      </c>
      <c r="AL87" s="23" t="e">
        <f t="shared" si="74"/>
        <v>#DIV/0!</v>
      </c>
      <c r="AM87" s="23" t="e">
        <f t="shared" si="74"/>
        <v>#DIV/0!</v>
      </c>
      <c r="AN87" s="23" t="e">
        <f t="shared" si="74"/>
        <v>#DIV/0!</v>
      </c>
      <c r="AO87" s="23" t="e">
        <f t="shared" si="74"/>
        <v>#DIV/0!</v>
      </c>
    </row>
    <row r="88" spans="1:41" x14ac:dyDescent="0.2">
      <c r="A88" s="1">
        <v>35549</v>
      </c>
      <c r="B88" s="17">
        <v>134</v>
      </c>
      <c r="C88" s="17">
        <v>97</v>
      </c>
      <c r="D88" s="17">
        <v>167</v>
      </c>
      <c r="F88" s="17">
        <v>230</v>
      </c>
      <c r="G88" s="17">
        <v>42</v>
      </c>
      <c r="Q88">
        <v>0</v>
      </c>
      <c r="R88" s="17">
        <v>599</v>
      </c>
      <c r="T88">
        <v>10</v>
      </c>
      <c r="U88" s="17">
        <v>591</v>
      </c>
      <c r="V88" s="17">
        <v>291</v>
      </c>
      <c r="Y88" s="17">
        <f t="shared" si="55"/>
        <v>64</v>
      </c>
      <c r="Z88">
        <f t="shared" si="56"/>
        <v>4</v>
      </c>
      <c r="AA88" s="17">
        <v>74</v>
      </c>
      <c r="AC88" s="21" t="s">
        <v>22</v>
      </c>
      <c r="AD88" s="23">
        <f t="shared" ref="AD88:AO88" si="75">DAVERAGE(HIST1999,25,AD$3:AD$4)</f>
        <v>70</v>
      </c>
      <c r="AE88" s="23">
        <f t="shared" si="75"/>
        <v>108.86666666666666</v>
      </c>
      <c r="AF88" s="23">
        <f t="shared" si="75"/>
        <v>91.578947368421055</v>
      </c>
      <c r="AG88" s="23">
        <f t="shared" si="75"/>
        <v>119.9375</v>
      </c>
      <c r="AH88" s="23">
        <f t="shared" si="75"/>
        <v>100.76470588235294</v>
      </c>
      <c r="AI88" s="23">
        <f t="shared" si="75"/>
        <v>82.714285714285708</v>
      </c>
      <c r="AJ88" s="23">
        <f t="shared" si="75"/>
        <v>63.142857142857146</v>
      </c>
      <c r="AK88" s="23">
        <f t="shared" si="75"/>
        <v>118.75</v>
      </c>
      <c r="AL88" s="23">
        <f t="shared" si="75"/>
        <v>113.61111111111111</v>
      </c>
      <c r="AM88" s="23">
        <f t="shared" si="75"/>
        <v>103.57894736842105</v>
      </c>
      <c r="AN88" s="23">
        <f t="shared" si="75"/>
        <v>167.38461538461539</v>
      </c>
      <c r="AO88" s="23">
        <f t="shared" si="75"/>
        <v>123.2</v>
      </c>
    </row>
    <row r="89" spans="1:41" x14ac:dyDescent="0.2">
      <c r="A89" s="1">
        <v>35550</v>
      </c>
      <c r="B89" s="17">
        <v>144</v>
      </c>
      <c r="C89" s="17">
        <v>111</v>
      </c>
      <c r="D89" s="17">
        <v>174</v>
      </c>
      <c r="F89" s="17">
        <v>230</v>
      </c>
      <c r="G89" s="17">
        <v>43</v>
      </c>
      <c r="Q89">
        <v>0</v>
      </c>
      <c r="R89" s="17">
        <v>600</v>
      </c>
      <c r="T89">
        <v>10</v>
      </c>
      <c r="U89" s="17">
        <v>599</v>
      </c>
      <c r="V89" s="17">
        <v>299</v>
      </c>
      <c r="Y89" s="17">
        <f t="shared" si="55"/>
        <v>60</v>
      </c>
      <c r="Z89">
        <f t="shared" si="56"/>
        <v>4</v>
      </c>
      <c r="AA89" s="17">
        <v>70</v>
      </c>
    </row>
    <row r="90" spans="1:41" x14ac:dyDescent="0.2">
      <c r="A90" s="1">
        <v>35551</v>
      </c>
      <c r="B90" s="17">
        <v>135</v>
      </c>
      <c r="C90" s="17">
        <v>103</v>
      </c>
      <c r="D90" s="17">
        <v>162</v>
      </c>
      <c r="F90" s="17">
        <v>221</v>
      </c>
      <c r="G90" s="17">
        <v>43</v>
      </c>
      <c r="Q90">
        <v>0</v>
      </c>
      <c r="R90" s="17">
        <v>600</v>
      </c>
      <c r="T90">
        <v>10</v>
      </c>
      <c r="U90" s="17">
        <v>581</v>
      </c>
      <c r="V90" s="17">
        <v>314</v>
      </c>
      <c r="Y90" s="17">
        <f t="shared" si="55"/>
        <v>98</v>
      </c>
      <c r="Z90">
        <f t="shared" si="56"/>
        <v>5</v>
      </c>
      <c r="AA90" s="17">
        <v>108</v>
      </c>
    </row>
    <row r="91" spans="1:41" x14ac:dyDescent="0.2">
      <c r="A91" s="1">
        <v>35552</v>
      </c>
      <c r="B91" s="17">
        <v>135</v>
      </c>
      <c r="C91" s="17">
        <v>100</v>
      </c>
      <c r="D91" s="17">
        <v>151</v>
      </c>
      <c r="F91" s="17">
        <v>221</v>
      </c>
      <c r="G91" s="17">
        <v>44</v>
      </c>
      <c r="Q91">
        <v>0</v>
      </c>
      <c r="R91" s="17">
        <v>600</v>
      </c>
      <c r="T91">
        <v>10</v>
      </c>
      <c r="U91" s="17">
        <v>596</v>
      </c>
      <c r="V91" s="17">
        <v>292</v>
      </c>
      <c r="Y91" s="17">
        <f t="shared" si="55"/>
        <v>83</v>
      </c>
      <c r="Z91">
        <f t="shared" si="56"/>
        <v>5</v>
      </c>
      <c r="AA91" s="17">
        <v>93</v>
      </c>
      <c r="AC91" s="21"/>
      <c r="AD91" s="24" t="s">
        <v>35</v>
      </c>
      <c r="AE91" s="24" t="s">
        <v>35</v>
      </c>
      <c r="AF91" s="24" t="s">
        <v>35</v>
      </c>
      <c r="AG91" s="24" t="s">
        <v>35</v>
      </c>
      <c r="AH91" s="24" t="s">
        <v>35</v>
      </c>
      <c r="AI91" s="24" t="s">
        <v>35</v>
      </c>
      <c r="AJ91" s="24" t="s">
        <v>35</v>
      </c>
      <c r="AK91" s="24" t="s">
        <v>35</v>
      </c>
      <c r="AL91" s="24" t="s">
        <v>35</v>
      </c>
      <c r="AM91" s="24" t="s">
        <v>35</v>
      </c>
      <c r="AN91" s="24" t="s">
        <v>35</v>
      </c>
      <c r="AO91" s="24" t="s">
        <v>35</v>
      </c>
    </row>
    <row r="92" spans="1:41" x14ac:dyDescent="0.2">
      <c r="A92" s="1">
        <v>35557</v>
      </c>
      <c r="B92" s="17">
        <v>130</v>
      </c>
      <c r="C92" s="17">
        <v>103</v>
      </c>
      <c r="D92" s="17">
        <v>152</v>
      </c>
      <c r="F92" s="17">
        <v>217</v>
      </c>
      <c r="G92" s="17">
        <v>42</v>
      </c>
      <c r="Q92">
        <v>0</v>
      </c>
      <c r="R92" s="17">
        <v>600</v>
      </c>
      <c r="T92">
        <v>10</v>
      </c>
      <c r="U92" s="17">
        <v>582</v>
      </c>
      <c r="V92" s="17">
        <v>250</v>
      </c>
      <c r="Y92" s="17">
        <f t="shared" si="55"/>
        <v>97</v>
      </c>
      <c r="Z92">
        <f t="shared" si="56"/>
        <v>5</v>
      </c>
      <c r="AA92" s="17">
        <v>107</v>
      </c>
      <c r="AD92" s="24">
        <v>1</v>
      </c>
      <c r="AE92" s="24">
        <v>2</v>
      </c>
      <c r="AF92" s="24">
        <v>3</v>
      </c>
      <c r="AG92" s="24">
        <v>4</v>
      </c>
      <c r="AH92" s="24">
        <v>5</v>
      </c>
      <c r="AI92" s="24">
        <v>6</v>
      </c>
      <c r="AJ92" s="24">
        <v>7</v>
      </c>
      <c r="AK92" s="24">
        <v>8</v>
      </c>
      <c r="AL92" s="24">
        <v>9</v>
      </c>
      <c r="AM92" s="24">
        <v>10</v>
      </c>
      <c r="AN92" s="24">
        <v>11</v>
      </c>
      <c r="AO92" s="24">
        <v>12</v>
      </c>
    </row>
    <row r="93" spans="1:41" x14ac:dyDescent="0.2">
      <c r="A93" s="1">
        <v>35558</v>
      </c>
      <c r="B93" s="17">
        <v>127</v>
      </c>
      <c r="C93" s="17">
        <v>105</v>
      </c>
      <c r="D93" s="17">
        <v>153</v>
      </c>
      <c r="F93" s="17">
        <v>221</v>
      </c>
      <c r="G93" s="17">
        <v>39</v>
      </c>
      <c r="Q93">
        <v>0</v>
      </c>
      <c r="R93" s="17">
        <v>600</v>
      </c>
      <c r="T93">
        <v>10</v>
      </c>
      <c r="U93" s="17">
        <v>578</v>
      </c>
      <c r="V93" s="17">
        <v>315</v>
      </c>
      <c r="Y93" s="17">
        <f t="shared" si="55"/>
        <v>99</v>
      </c>
      <c r="Z93">
        <f t="shared" si="56"/>
        <v>5</v>
      </c>
      <c r="AA93" s="17">
        <v>109</v>
      </c>
      <c r="AC93" s="17">
        <v>2000</v>
      </c>
      <c r="AD93" s="1">
        <v>36526</v>
      </c>
      <c r="AE93" s="1">
        <v>36557</v>
      </c>
      <c r="AF93" s="1">
        <v>36586</v>
      </c>
      <c r="AG93" s="1">
        <v>36617</v>
      </c>
      <c r="AH93" s="1">
        <v>36647</v>
      </c>
      <c r="AI93" s="1">
        <v>36678</v>
      </c>
      <c r="AJ93" s="1">
        <v>36708</v>
      </c>
      <c r="AK93" s="1">
        <v>36739</v>
      </c>
      <c r="AL93" s="1">
        <v>36770</v>
      </c>
      <c r="AM93" s="1">
        <v>36800</v>
      </c>
      <c r="AN93" s="1">
        <v>36831</v>
      </c>
      <c r="AO93" s="1">
        <v>36861</v>
      </c>
    </row>
    <row r="94" spans="1:41" x14ac:dyDescent="0.2">
      <c r="A94" s="1">
        <v>35559</v>
      </c>
      <c r="B94" s="17">
        <v>128</v>
      </c>
      <c r="C94" s="17">
        <v>105</v>
      </c>
      <c r="D94" s="17">
        <v>155</v>
      </c>
      <c r="F94" s="17">
        <v>226</v>
      </c>
      <c r="G94" s="17">
        <v>42</v>
      </c>
      <c r="Q94">
        <v>0</v>
      </c>
      <c r="R94" s="17">
        <v>600</v>
      </c>
      <c r="T94">
        <v>10</v>
      </c>
      <c r="U94" s="17">
        <v>578</v>
      </c>
      <c r="V94" s="17">
        <v>315</v>
      </c>
      <c r="Y94" s="17">
        <f t="shared" si="55"/>
        <v>101</v>
      </c>
      <c r="Z94">
        <f t="shared" si="56"/>
        <v>5</v>
      </c>
      <c r="AA94" s="17">
        <v>111</v>
      </c>
      <c r="AC94" s="21" t="s">
        <v>0</v>
      </c>
      <c r="AD94" s="23">
        <f>DAVERAGE(HIST2000,2,AD91:AD92)</f>
        <v>24.615384615384617</v>
      </c>
      <c r="AE94" s="23">
        <f t="shared" ref="AE94:AO94" si="76">DAVERAGE(HIST2000,2,AE$3:AE$4)</f>
        <v>36.777777777777779</v>
      </c>
      <c r="AF94" s="23">
        <f t="shared" si="76"/>
        <v>14.933333333333334</v>
      </c>
      <c r="AG94" s="23">
        <f t="shared" si="76"/>
        <v>30.444444444444443</v>
      </c>
      <c r="AH94" s="23">
        <f t="shared" si="76"/>
        <v>25.46153846153846</v>
      </c>
      <c r="AI94" s="23" t="e">
        <f t="shared" si="76"/>
        <v>#DIV/0!</v>
      </c>
      <c r="AJ94" s="23" t="e">
        <f t="shared" si="76"/>
        <v>#DIV/0!</v>
      </c>
      <c r="AK94" s="23" t="e">
        <f t="shared" si="76"/>
        <v>#DIV/0!</v>
      </c>
      <c r="AL94" s="23" t="e">
        <f t="shared" si="76"/>
        <v>#DIV/0!</v>
      </c>
      <c r="AM94" s="23" t="e">
        <f t="shared" si="76"/>
        <v>#DIV/0!</v>
      </c>
      <c r="AN94" s="23" t="e">
        <f t="shared" si="76"/>
        <v>#DIV/0!</v>
      </c>
      <c r="AO94" s="23" t="e">
        <f t="shared" si="76"/>
        <v>#DIV/0!</v>
      </c>
    </row>
    <row r="95" spans="1:41" x14ac:dyDescent="0.2">
      <c r="A95" s="1">
        <v>35563</v>
      </c>
      <c r="B95" s="17">
        <v>31</v>
      </c>
      <c r="C95" s="17">
        <v>103</v>
      </c>
      <c r="D95" s="17">
        <v>157</v>
      </c>
      <c r="F95" s="17">
        <v>225</v>
      </c>
      <c r="G95" s="17">
        <v>49</v>
      </c>
      <c r="Q95">
        <v>0</v>
      </c>
      <c r="R95" s="17">
        <v>600</v>
      </c>
      <c r="T95">
        <v>10</v>
      </c>
      <c r="U95" s="17">
        <v>580</v>
      </c>
      <c r="V95" s="17">
        <v>315</v>
      </c>
      <c r="Y95" s="17">
        <f t="shared" si="55"/>
        <v>96</v>
      </c>
      <c r="Z95">
        <f t="shared" si="56"/>
        <v>5</v>
      </c>
      <c r="AA95" s="17">
        <v>106</v>
      </c>
      <c r="AC95" s="21" t="s">
        <v>1</v>
      </c>
      <c r="AD95" s="23">
        <f t="shared" ref="AD95:AO95" si="77">DAVERAGE(HIST2000,3,AD$3:AD$4)</f>
        <v>121.30769230769231</v>
      </c>
      <c r="AE95" s="23">
        <f t="shared" si="77"/>
        <v>127.88888888888889</v>
      </c>
      <c r="AF95" s="23">
        <f t="shared" si="77"/>
        <v>134.93333333333334</v>
      </c>
      <c r="AG95" s="23">
        <f t="shared" si="77"/>
        <v>137.33333333333334</v>
      </c>
      <c r="AH95" s="23">
        <f t="shared" si="77"/>
        <v>146.23076923076923</v>
      </c>
      <c r="AI95" s="23" t="e">
        <f t="shared" si="77"/>
        <v>#DIV/0!</v>
      </c>
      <c r="AJ95" s="23" t="e">
        <f t="shared" si="77"/>
        <v>#DIV/0!</v>
      </c>
      <c r="AK95" s="23" t="e">
        <f t="shared" si="77"/>
        <v>#DIV/0!</v>
      </c>
      <c r="AL95" s="23" t="e">
        <f t="shared" si="77"/>
        <v>#DIV/0!</v>
      </c>
      <c r="AM95" s="23" t="e">
        <f t="shared" si="77"/>
        <v>#DIV/0!</v>
      </c>
      <c r="AN95" s="23" t="e">
        <f t="shared" si="77"/>
        <v>#DIV/0!</v>
      </c>
      <c r="AO95" s="23" t="e">
        <f t="shared" si="77"/>
        <v>#DIV/0!</v>
      </c>
    </row>
    <row r="96" spans="1:41" x14ac:dyDescent="0.2">
      <c r="A96" s="1">
        <v>35564</v>
      </c>
      <c r="B96" s="17">
        <v>135</v>
      </c>
      <c r="C96" s="17">
        <v>102</v>
      </c>
      <c r="D96" s="17">
        <v>164</v>
      </c>
      <c r="F96" s="17">
        <v>227</v>
      </c>
      <c r="G96" s="17">
        <v>42</v>
      </c>
      <c r="Q96">
        <v>0</v>
      </c>
      <c r="R96" s="17">
        <v>600</v>
      </c>
      <c r="T96">
        <v>10</v>
      </c>
      <c r="U96" s="17">
        <v>578</v>
      </c>
      <c r="V96" s="17">
        <v>315</v>
      </c>
      <c r="Y96" s="17">
        <f t="shared" si="55"/>
        <v>98</v>
      </c>
      <c r="Z96">
        <f t="shared" si="56"/>
        <v>5</v>
      </c>
      <c r="AA96" s="17">
        <v>108</v>
      </c>
      <c r="AC96" s="21" t="s">
        <v>2</v>
      </c>
      <c r="AD96" s="23">
        <f t="shared" ref="AD96:AO96" si="78">DAVERAGE(HIST2000,4,AD$3:AD$4)</f>
        <v>199.53846153846155</v>
      </c>
      <c r="AE96" s="23">
        <f t="shared" si="78"/>
        <v>203.22222222222223</v>
      </c>
      <c r="AF96" s="23">
        <f t="shared" si="78"/>
        <v>200.33333333333334</v>
      </c>
      <c r="AG96" s="23">
        <f t="shared" si="78"/>
        <v>200.22222222222223</v>
      </c>
      <c r="AH96" s="23">
        <f t="shared" si="78"/>
        <v>201.92307692307693</v>
      </c>
      <c r="AI96" s="23" t="e">
        <f t="shared" si="78"/>
        <v>#DIV/0!</v>
      </c>
      <c r="AJ96" s="23" t="e">
        <f t="shared" si="78"/>
        <v>#DIV/0!</v>
      </c>
      <c r="AK96" s="23" t="e">
        <f t="shared" si="78"/>
        <v>#DIV/0!</v>
      </c>
      <c r="AL96" s="23" t="e">
        <f t="shared" si="78"/>
        <v>#DIV/0!</v>
      </c>
      <c r="AM96" s="23" t="e">
        <f t="shared" si="78"/>
        <v>#DIV/0!</v>
      </c>
      <c r="AN96" s="23" t="e">
        <f t="shared" si="78"/>
        <v>#DIV/0!</v>
      </c>
      <c r="AO96" s="23" t="e">
        <f t="shared" si="78"/>
        <v>#DIV/0!</v>
      </c>
    </row>
    <row r="97" spans="1:41" x14ac:dyDescent="0.2">
      <c r="A97" s="1">
        <v>35565</v>
      </c>
      <c r="B97" s="17">
        <v>130</v>
      </c>
      <c r="C97" s="17">
        <v>65</v>
      </c>
      <c r="D97" s="17">
        <v>130</v>
      </c>
      <c r="F97" s="17">
        <v>218</v>
      </c>
      <c r="G97" s="17">
        <v>41</v>
      </c>
      <c r="Q97">
        <v>0</v>
      </c>
      <c r="R97" s="17">
        <v>600</v>
      </c>
      <c r="T97">
        <v>10</v>
      </c>
      <c r="U97" s="17">
        <v>627</v>
      </c>
      <c r="V97" s="17">
        <v>315</v>
      </c>
      <c r="Y97" s="17">
        <f t="shared" si="55"/>
        <v>99</v>
      </c>
      <c r="Z97">
        <f t="shared" si="56"/>
        <v>5</v>
      </c>
      <c r="AA97" s="17">
        <v>109</v>
      </c>
      <c r="AC97" s="21" t="s">
        <v>3</v>
      </c>
      <c r="AD97" s="23">
        <f t="shared" ref="AD97:AO97" si="79">DAVERAGE(HIST2000,5,AD$3:AD$4)</f>
        <v>0</v>
      </c>
      <c r="AE97" s="23">
        <f t="shared" si="79"/>
        <v>0</v>
      </c>
      <c r="AF97" s="23">
        <f t="shared" si="79"/>
        <v>0</v>
      </c>
      <c r="AG97" s="23">
        <f t="shared" si="79"/>
        <v>0</v>
      </c>
      <c r="AH97" s="23">
        <f t="shared" si="79"/>
        <v>0</v>
      </c>
      <c r="AI97" s="23" t="e">
        <f t="shared" si="79"/>
        <v>#DIV/0!</v>
      </c>
      <c r="AJ97" s="23" t="e">
        <f t="shared" si="79"/>
        <v>#DIV/0!</v>
      </c>
      <c r="AK97" s="23" t="e">
        <f t="shared" si="79"/>
        <v>#DIV/0!</v>
      </c>
      <c r="AL97" s="23" t="e">
        <f t="shared" si="79"/>
        <v>#DIV/0!</v>
      </c>
      <c r="AM97" s="23" t="e">
        <f t="shared" si="79"/>
        <v>#DIV/0!</v>
      </c>
      <c r="AN97" s="23" t="e">
        <f t="shared" si="79"/>
        <v>#DIV/0!</v>
      </c>
      <c r="AO97" s="23" t="e">
        <f t="shared" si="79"/>
        <v>#DIV/0!</v>
      </c>
    </row>
    <row r="98" spans="1:41" x14ac:dyDescent="0.2">
      <c r="A98" s="1">
        <v>35569</v>
      </c>
      <c r="B98" s="17">
        <v>126</v>
      </c>
      <c r="C98" s="17">
        <v>115</v>
      </c>
      <c r="D98" s="17">
        <v>181</v>
      </c>
      <c r="F98" s="17">
        <v>199</v>
      </c>
      <c r="G98" s="17">
        <v>36</v>
      </c>
      <c r="Q98">
        <v>0</v>
      </c>
      <c r="R98" s="17">
        <v>600</v>
      </c>
      <c r="T98">
        <v>10</v>
      </c>
      <c r="U98" s="17">
        <v>621</v>
      </c>
      <c r="V98" s="17">
        <v>315</v>
      </c>
      <c r="Y98" s="17">
        <f t="shared" si="55"/>
        <v>94</v>
      </c>
      <c r="Z98">
        <f t="shared" si="56"/>
        <v>5</v>
      </c>
      <c r="AA98" s="17">
        <v>104</v>
      </c>
      <c r="AC98" s="21" t="s">
        <v>4</v>
      </c>
      <c r="AD98" s="23">
        <f t="shared" ref="AD98:AO98" si="80">DAVERAGE(HIST2000,6,AD$3:AD$4)</f>
        <v>270</v>
      </c>
      <c r="AE98" s="23">
        <f t="shared" si="80"/>
        <v>268</v>
      </c>
      <c r="AF98" s="23">
        <f t="shared" si="80"/>
        <v>270</v>
      </c>
      <c r="AG98" s="23">
        <f t="shared" si="80"/>
        <v>267.77777777777777</v>
      </c>
      <c r="AH98" s="23">
        <f t="shared" si="80"/>
        <v>268.23076923076923</v>
      </c>
      <c r="AI98" s="23" t="e">
        <f t="shared" si="80"/>
        <v>#DIV/0!</v>
      </c>
      <c r="AJ98" s="23" t="e">
        <f t="shared" si="80"/>
        <v>#DIV/0!</v>
      </c>
      <c r="AK98" s="23" t="e">
        <f t="shared" si="80"/>
        <v>#DIV/0!</v>
      </c>
      <c r="AL98" s="23" t="e">
        <f t="shared" si="80"/>
        <v>#DIV/0!</v>
      </c>
      <c r="AM98" s="23" t="e">
        <f t="shared" si="80"/>
        <v>#DIV/0!</v>
      </c>
      <c r="AN98" s="23" t="e">
        <f t="shared" si="80"/>
        <v>#DIV/0!</v>
      </c>
      <c r="AO98" s="23" t="e">
        <f t="shared" si="80"/>
        <v>#DIV/0!</v>
      </c>
    </row>
    <row r="99" spans="1:41" x14ac:dyDescent="0.2">
      <c r="A99" s="1">
        <v>35570</v>
      </c>
      <c r="B99" s="17">
        <v>132</v>
      </c>
      <c r="C99" s="17">
        <v>109</v>
      </c>
      <c r="D99" s="17">
        <v>172</v>
      </c>
      <c r="F99" s="17">
        <v>212</v>
      </c>
      <c r="G99" s="17">
        <v>37</v>
      </c>
      <c r="Q99">
        <v>0</v>
      </c>
      <c r="R99" s="17">
        <v>600</v>
      </c>
      <c r="T99">
        <v>10</v>
      </c>
      <c r="U99" s="17">
        <v>597</v>
      </c>
      <c r="V99" s="17">
        <v>315</v>
      </c>
      <c r="Y99" s="17">
        <f t="shared" si="55"/>
        <v>95</v>
      </c>
      <c r="Z99">
        <f t="shared" si="56"/>
        <v>5</v>
      </c>
      <c r="AA99" s="17">
        <v>105</v>
      </c>
      <c r="AC99" s="21" t="s">
        <v>5</v>
      </c>
      <c r="AD99" s="23">
        <f t="shared" ref="AD99:AO99" si="81">DAVERAGE(HIST2000,7,AD$3:AD$4)</f>
        <v>56.384615384615387</v>
      </c>
      <c r="AE99" s="23">
        <f t="shared" si="81"/>
        <v>55.444444444444443</v>
      </c>
      <c r="AF99" s="23">
        <f t="shared" si="81"/>
        <v>54.333333333333336</v>
      </c>
      <c r="AG99" s="23">
        <f t="shared" si="81"/>
        <v>51.222222222222221</v>
      </c>
      <c r="AH99" s="23">
        <f t="shared" si="81"/>
        <v>55.769230769230766</v>
      </c>
      <c r="AI99" s="23" t="e">
        <f t="shared" si="81"/>
        <v>#DIV/0!</v>
      </c>
      <c r="AJ99" s="23" t="e">
        <f t="shared" si="81"/>
        <v>#DIV/0!</v>
      </c>
      <c r="AK99" s="23" t="e">
        <f t="shared" si="81"/>
        <v>#DIV/0!</v>
      </c>
      <c r="AL99" s="23" t="e">
        <f t="shared" si="81"/>
        <v>#DIV/0!</v>
      </c>
      <c r="AM99" s="23" t="e">
        <f t="shared" si="81"/>
        <v>#DIV/0!</v>
      </c>
      <c r="AN99" s="23" t="e">
        <f t="shared" si="81"/>
        <v>#DIV/0!</v>
      </c>
      <c r="AO99" s="23" t="e">
        <f t="shared" si="81"/>
        <v>#DIV/0!</v>
      </c>
    </row>
    <row r="100" spans="1:41" x14ac:dyDescent="0.2">
      <c r="A100" s="1">
        <v>35571</v>
      </c>
      <c r="B100" s="17">
        <v>136</v>
      </c>
      <c r="C100" s="17">
        <v>113</v>
      </c>
      <c r="D100" s="17">
        <v>174</v>
      </c>
      <c r="F100" s="17">
        <v>219</v>
      </c>
      <c r="G100" s="17">
        <v>37</v>
      </c>
      <c r="Q100">
        <v>0</v>
      </c>
      <c r="R100" s="17">
        <v>600</v>
      </c>
      <c r="T100">
        <v>10</v>
      </c>
      <c r="U100" s="17">
        <v>620</v>
      </c>
      <c r="V100" s="17">
        <v>314</v>
      </c>
      <c r="Y100" s="17">
        <f t="shared" si="55"/>
        <v>99</v>
      </c>
      <c r="Z100">
        <f t="shared" si="56"/>
        <v>5</v>
      </c>
      <c r="AA100" s="17">
        <v>109</v>
      </c>
      <c r="AC100" s="21" t="s">
        <v>7</v>
      </c>
      <c r="AD100" s="23" t="e">
        <f t="shared" ref="AD100:AO100" si="82">DAVERAGE(HIST2000,8,AD$3:AD$4)</f>
        <v>#DIV/0!</v>
      </c>
      <c r="AE100" s="23" t="e">
        <f t="shared" si="82"/>
        <v>#DIV/0!</v>
      </c>
      <c r="AF100" s="23" t="e">
        <f t="shared" si="82"/>
        <v>#DIV/0!</v>
      </c>
      <c r="AG100" s="23" t="e">
        <f t="shared" si="82"/>
        <v>#DIV/0!</v>
      </c>
      <c r="AH100" s="23" t="e">
        <f t="shared" si="82"/>
        <v>#DIV/0!</v>
      </c>
      <c r="AI100" s="23" t="e">
        <f t="shared" si="82"/>
        <v>#DIV/0!</v>
      </c>
      <c r="AJ100" s="23" t="e">
        <f t="shared" si="82"/>
        <v>#DIV/0!</v>
      </c>
      <c r="AK100" s="23" t="e">
        <f t="shared" si="82"/>
        <v>#DIV/0!</v>
      </c>
      <c r="AL100" s="23" t="e">
        <f t="shared" si="82"/>
        <v>#DIV/0!</v>
      </c>
      <c r="AM100" s="23" t="e">
        <f t="shared" si="82"/>
        <v>#DIV/0!</v>
      </c>
      <c r="AN100" s="23" t="e">
        <f t="shared" si="82"/>
        <v>#DIV/0!</v>
      </c>
      <c r="AO100" s="23" t="e">
        <f t="shared" si="82"/>
        <v>#DIV/0!</v>
      </c>
    </row>
    <row r="101" spans="1:41" x14ac:dyDescent="0.2">
      <c r="A101" s="1">
        <v>35572</v>
      </c>
      <c r="B101" s="17">
        <v>128</v>
      </c>
      <c r="C101" s="17">
        <v>119</v>
      </c>
      <c r="D101" s="17">
        <v>175</v>
      </c>
      <c r="F101" s="17">
        <v>226</v>
      </c>
      <c r="G101" s="17">
        <v>40</v>
      </c>
      <c r="Q101">
        <v>0</v>
      </c>
      <c r="R101" s="17">
        <v>600</v>
      </c>
      <c r="T101">
        <v>10</v>
      </c>
      <c r="U101" s="17">
        <v>605</v>
      </c>
      <c r="V101" s="17">
        <v>283</v>
      </c>
      <c r="Y101" s="17">
        <f t="shared" si="55"/>
        <v>110</v>
      </c>
      <c r="Z101">
        <f t="shared" si="56"/>
        <v>5</v>
      </c>
      <c r="AA101" s="17">
        <v>120</v>
      </c>
      <c r="AC101" s="21" t="s">
        <v>8</v>
      </c>
      <c r="AD101" s="23" t="e">
        <f t="shared" ref="AD101:AO101" si="83">DAVERAGE(HIST2000,9,AD$3:AD$4)</f>
        <v>#DIV/0!</v>
      </c>
      <c r="AE101" s="23" t="e">
        <f t="shared" si="83"/>
        <v>#DIV/0!</v>
      </c>
      <c r="AF101" s="23" t="e">
        <f t="shared" si="83"/>
        <v>#DIV/0!</v>
      </c>
      <c r="AG101" s="23" t="e">
        <f t="shared" si="83"/>
        <v>#DIV/0!</v>
      </c>
      <c r="AH101" s="23" t="e">
        <f t="shared" si="83"/>
        <v>#DIV/0!</v>
      </c>
      <c r="AI101" s="23" t="e">
        <f t="shared" si="83"/>
        <v>#DIV/0!</v>
      </c>
      <c r="AJ101" s="23" t="e">
        <f t="shared" si="83"/>
        <v>#DIV/0!</v>
      </c>
      <c r="AK101" s="23" t="e">
        <f t="shared" si="83"/>
        <v>#DIV/0!</v>
      </c>
      <c r="AL101" s="23" t="e">
        <f t="shared" si="83"/>
        <v>#DIV/0!</v>
      </c>
      <c r="AM101" s="23" t="e">
        <f t="shared" si="83"/>
        <v>#DIV/0!</v>
      </c>
      <c r="AN101" s="23" t="e">
        <f t="shared" si="83"/>
        <v>#DIV/0!</v>
      </c>
      <c r="AO101" s="23" t="e">
        <f t="shared" si="83"/>
        <v>#DIV/0!</v>
      </c>
    </row>
    <row r="102" spans="1:41" x14ac:dyDescent="0.2">
      <c r="A102" s="1">
        <v>35573</v>
      </c>
      <c r="B102" s="17">
        <v>125</v>
      </c>
      <c r="C102" s="17">
        <v>83</v>
      </c>
      <c r="D102" s="17">
        <v>132</v>
      </c>
      <c r="F102" s="17">
        <v>221</v>
      </c>
      <c r="G102" s="17">
        <v>39</v>
      </c>
      <c r="Q102">
        <v>0</v>
      </c>
      <c r="R102" s="17">
        <v>600</v>
      </c>
      <c r="T102">
        <v>10</v>
      </c>
      <c r="U102" s="17">
        <v>606</v>
      </c>
      <c r="V102" s="17">
        <v>304</v>
      </c>
      <c r="Y102" s="17">
        <f t="shared" si="55"/>
        <v>110</v>
      </c>
      <c r="Z102">
        <f t="shared" si="56"/>
        <v>5</v>
      </c>
      <c r="AA102" s="17">
        <v>120</v>
      </c>
      <c r="AC102" s="21" t="s">
        <v>9</v>
      </c>
      <c r="AD102" s="23" t="e">
        <f t="shared" ref="AD102:AO102" si="84">DAVERAGE(HIST2000,10,AD$3:AD$4)</f>
        <v>#DIV/0!</v>
      </c>
      <c r="AE102" s="23" t="e">
        <f t="shared" si="84"/>
        <v>#DIV/0!</v>
      </c>
      <c r="AF102" s="23" t="e">
        <f t="shared" si="84"/>
        <v>#DIV/0!</v>
      </c>
      <c r="AG102" s="23" t="e">
        <f t="shared" si="84"/>
        <v>#DIV/0!</v>
      </c>
      <c r="AH102" s="23" t="e">
        <f t="shared" si="84"/>
        <v>#DIV/0!</v>
      </c>
      <c r="AI102" s="23" t="e">
        <f t="shared" si="84"/>
        <v>#DIV/0!</v>
      </c>
      <c r="AJ102" s="23" t="e">
        <f t="shared" si="84"/>
        <v>#DIV/0!</v>
      </c>
      <c r="AK102" s="23" t="e">
        <f t="shared" si="84"/>
        <v>#DIV/0!</v>
      </c>
      <c r="AL102" s="23" t="e">
        <f t="shared" si="84"/>
        <v>#DIV/0!</v>
      </c>
      <c r="AM102" s="23" t="e">
        <f t="shared" si="84"/>
        <v>#DIV/0!</v>
      </c>
      <c r="AN102" s="23" t="e">
        <f t="shared" si="84"/>
        <v>#DIV/0!</v>
      </c>
      <c r="AO102" s="23" t="e">
        <f t="shared" si="84"/>
        <v>#DIV/0!</v>
      </c>
    </row>
    <row r="103" spans="1:41" x14ac:dyDescent="0.2">
      <c r="A103" s="1">
        <v>35577</v>
      </c>
      <c r="B103" s="17">
        <v>126</v>
      </c>
      <c r="C103" s="17">
        <v>136</v>
      </c>
      <c r="D103" s="17">
        <v>180</v>
      </c>
      <c r="F103" s="17">
        <v>224</v>
      </c>
      <c r="G103" s="17">
        <v>44</v>
      </c>
      <c r="Q103">
        <v>0</v>
      </c>
      <c r="R103" s="17">
        <v>600</v>
      </c>
      <c r="T103">
        <v>10</v>
      </c>
      <c r="U103" s="17">
        <v>598</v>
      </c>
      <c r="V103" s="17">
        <v>314</v>
      </c>
      <c r="Y103" s="17">
        <f t="shared" si="55"/>
        <v>110</v>
      </c>
      <c r="Z103">
        <f t="shared" si="56"/>
        <v>5</v>
      </c>
      <c r="AA103" s="17">
        <v>120</v>
      </c>
      <c r="AC103" s="21" t="s">
        <v>10</v>
      </c>
      <c r="AD103" s="23" t="e">
        <f t="shared" ref="AD103:AO103" si="85">DAVERAGE(HIST2000,11,AD$3:AD$4)</f>
        <v>#DIV/0!</v>
      </c>
      <c r="AE103" s="23" t="e">
        <f t="shared" si="85"/>
        <v>#DIV/0!</v>
      </c>
      <c r="AF103" s="23" t="e">
        <f t="shared" si="85"/>
        <v>#DIV/0!</v>
      </c>
      <c r="AG103" s="23" t="e">
        <f t="shared" si="85"/>
        <v>#DIV/0!</v>
      </c>
      <c r="AH103" s="23" t="e">
        <f t="shared" si="85"/>
        <v>#DIV/0!</v>
      </c>
      <c r="AI103" s="23" t="e">
        <f t="shared" si="85"/>
        <v>#DIV/0!</v>
      </c>
      <c r="AJ103" s="23" t="e">
        <f t="shared" si="85"/>
        <v>#DIV/0!</v>
      </c>
      <c r="AK103" s="23" t="e">
        <f t="shared" si="85"/>
        <v>#DIV/0!</v>
      </c>
      <c r="AL103" s="23" t="e">
        <f t="shared" si="85"/>
        <v>#DIV/0!</v>
      </c>
      <c r="AM103" s="23" t="e">
        <f t="shared" si="85"/>
        <v>#DIV/0!</v>
      </c>
      <c r="AN103" s="23" t="e">
        <f t="shared" si="85"/>
        <v>#DIV/0!</v>
      </c>
      <c r="AO103" s="23" t="e">
        <f t="shared" si="85"/>
        <v>#DIV/0!</v>
      </c>
    </row>
    <row r="104" spans="1:41" x14ac:dyDescent="0.2">
      <c r="A104" s="1">
        <v>35578</v>
      </c>
      <c r="B104" s="17">
        <v>131</v>
      </c>
      <c r="C104" s="17">
        <v>129</v>
      </c>
      <c r="D104" s="17">
        <v>175</v>
      </c>
      <c r="F104" s="17">
        <v>225</v>
      </c>
      <c r="G104" s="17">
        <v>44</v>
      </c>
      <c r="Q104">
        <v>0</v>
      </c>
      <c r="R104" s="17">
        <v>600</v>
      </c>
      <c r="T104">
        <v>10</v>
      </c>
      <c r="U104" s="17">
        <v>596</v>
      </c>
      <c r="V104" s="17">
        <v>314</v>
      </c>
      <c r="Y104" s="17">
        <f t="shared" si="55"/>
        <v>110</v>
      </c>
      <c r="Z104">
        <f t="shared" si="56"/>
        <v>5</v>
      </c>
      <c r="AA104" s="17">
        <v>120</v>
      </c>
      <c r="AC104" s="21" t="s">
        <v>31</v>
      </c>
      <c r="AD104" s="23" t="e">
        <f t="shared" ref="AD104:AO104" si="86">DAVERAGE(HIST2000,12,AD$3:AD$4)</f>
        <v>#DIV/0!</v>
      </c>
      <c r="AE104" s="23" t="e">
        <f t="shared" si="86"/>
        <v>#DIV/0!</v>
      </c>
      <c r="AF104" s="23" t="e">
        <f t="shared" si="86"/>
        <v>#DIV/0!</v>
      </c>
      <c r="AG104" s="23" t="e">
        <f t="shared" si="86"/>
        <v>#DIV/0!</v>
      </c>
      <c r="AH104" s="23" t="e">
        <f t="shared" si="86"/>
        <v>#DIV/0!</v>
      </c>
      <c r="AI104" s="23" t="e">
        <f t="shared" si="86"/>
        <v>#DIV/0!</v>
      </c>
      <c r="AJ104" s="23" t="e">
        <f t="shared" si="86"/>
        <v>#DIV/0!</v>
      </c>
      <c r="AK104" s="23" t="e">
        <f t="shared" si="86"/>
        <v>#DIV/0!</v>
      </c>
      <c r="AL104" s="23" t="e">
        <f t="shared" si="86"/>
        <v>#DIV/0!</v>
      </c>
      <c r="AM104" s="23" t="e">
        <f t="shared" si="86"/>
        <v>#DIV/0!</v>
      </c>
      <c r="AN104" s="23" t="e">
        <f t="shared" si="86"/>
        <v>#DIV/0!</v>
      </c>
      <c r="AO104" s="23" t="e">
        <f t="shared" si="86"/>
        <v>#DIV/0!</v>
      </c>
    </row>
    <row r="105" spans="1:41" x14ac:dyDescent="0.2">
      <c r="A105" s="1">
        <v>35580</v>
      </c>
      <c r="B105" s="17">
        <v>114</v>
      </c>
      <c r="C105" s="17">
        <v>99</v>
      </c>
      <c r="D105" s="17">
        <v>148</v>
      </c>
      <c r="F105" s="17">
        <v>225</v>
      </c>
      <c r="G105" s="17">
        <v>39</v>
      </c>
      <c r="Q105">
        <v>0</v>
      </c>
      <c r="R105" s="17">
        <v>600</v>
      </c>
      <c r="T105">
        <v>10</v>
      </c>
      <c r="U105" s="17">
        <v>438</v>
      </c>
      <c r="V105" s="17">
        <v>306</v>
      </c>
      <c r="Y105" s="17">
        <f t="shared" si="55"/>
        <v>87</v>
      </c>
      <c r="Z105">
        <f t="shared" si="56"/>
        <v>5</v>
      </c>
      <c r="AA105" s="17">
        <v>97</v>
      </c>
      <c r="AC105" s="21" t="s">
        <v>11</v>
      </c>
      <c r="AD105" s="23" t="e">
        <f t="shared" ref="AD105:AO105" si="87">DAVERAGE(HIST2000,13,AD$3:AD$4)</f>
        <v>#DIV/0!</v>
      </c>
      <c r="AE105" s="23" t="e">
        <f t="shared" si="87"/>
        <v>#DIV/0!</v>
      </c>
      <c r="AF105" s="23" t="e">
        <f t="shared" si="87"/>
        <v>#DIV/0!</v>
      </c>
      <c r="AG105" s="23" t="e">
        <f t="shared" si="87"/>
        <v>#DIV/0!</v>
      </c>
      <c r="AH105" s="23" t="e">
        <f t="shared" si="87"/>
        <v>#DIV/0!</v>
      </c>
      <c r="AI105" s="23" t="e">
        <f t="shared" si="87"/>
        <v>#DIV/0!</v>
      </c>
      <c r="AJ105" s="23" t="e">
        <f t="shared" si="87"/>
        <v>#DIV/0!</v>
      </c>
      <c r="AK105" s="23" t="e">
        <f t="shared" si="87"/>
        <v>#DIV/0!</v>
      </c>
      <c r="AL105" s="23" t="e">
        <f t="shared" si="87"/>
        <v>#DIV/0!</v>
      </c>
      <c r="AM105" s="23" t="e">
        <f t="shared" si="87"/>
        <v>#DIV/0!</v>
      </c>
      <c r="AN105" s="23" t="e">
        <f t="shared" si="87"/>
        <v>#DIV/0!</v>
      </c>
      <c r="AO105" s="23" t="e">
        <f t="shared" si="87"/>
        <v>#DIV/0!</v>
      </c>
    </row>
    <row r="106" spans="1:41" x14ac:dyDescent="0.2">
      <c r="A106" s="1">
        <v>35583</v>
      </c>
      <c r="B106" s="17">
        <v>116</v>
      </c>
      <c r="C106" s="17">
        <v>121</v>
      </c>
      <c r="D106" s="17">
        <v>153</v>
      </c>
      <c r="F106" s="17">
        <v>176</v>
      </c>
      <c r="G106" s="17">
        <v>21</v>
      </c>
      <c r="Q106">
        <v>0</v>
      </c>
      <c r="R106" s="17">
        <v>526</v>
      </c>
      <c r="T106">
        <v>10</v>
      </c>
      <c r="U106" s="17">
        <v>515</v>
      </c>
      <c r="V106" s="17">
        <v>314</v>
      </c>
      <c r="Y106" s="17">
        <f t="shared" si="55"/>
        <v>110</v>
      </c>
      <c r="Z106">
        <f t="shared" si="56"/>
        <v>6</v>
      </c>
      <c r="AA106" s="17">
        <v>120</v>
      </c>
      <c r="AC106" s="21" t="s">
        <v>32</v>
      </c>
      <c r="AD106" s="23" t="e">
        <f t="shared" ref="AD106:AO106" si="88">DAVERAGE(HIST2000,14,AD$3:AD$4)</f>
        <v>#DIV/0!</v>
      </c>
      <c r="AE106" s="23" t="e">
        <f t="shared" si="88"/>
        <v>#DIV/0!</v>
      </c>
      <c r="AF106" s="23" t="e">
        <f t="shared" si="88"/>
        <v>#DIV/0!</v>
      </c>
      <c r="AG106" s="23" t="e">
        <f t="shared" si="88"/>
        <v>#DIV/0!</v>
      </c>
      <c r="AH106" s="23" t="e">
        <f t="shared" si="88"/>
        <v>#DIV/0!</v>
      </c>
      <c r="AI106" s="23" t="e">
        <f t="shared" si="88"/>
        <v>#DIV/0!</v>
      </c>
      <c r="AJ106" s="23" t="e">
        <f t="shared" si="88"/>
        <v>#DIV/0!</v>
      </c>
      <c r="AK106" s="23" t="e">
        <f t="shared" si="88"/>
        <v>#DIV/0!</v>
      </c>
      <c r="AL106" s="23" t="e">
        <f t="shared" si="88"/>
        <v>#DIV/0!</v>
      </c>
      <c r="AM106" s="23" t="e">
        <f t="shared" si="88"/>
        <v>#DIV/0!</v>
      </c>
      <c r="AN106" s="23" t="e">
        <f t="shared" si="88"/>
        <v>#DIV/0!</v>
      </c>
      <c r="AO106" s="23" t="e">
        <f t="shared" si="88"/>
        <v>#DIV/0!</v>
      </c>
    </row>
    <row r="107" spans="1:41" x14ac:dyDescent="0.2">
      <c r="A107" s="1">
        <v>35584</v>
      </c>
      <c r="B107" s="17">
        <v>107</v>
      </c>
      <c r="C107" s="17">
        <v>108</v>
      </c>
      <c r="D107" s="17">
        <v>144</v>
      </c>
      <c r="F107" s="17">
        <v>142</v>
      </c>
      <c r="G107" s="17">
        <v>24</v>
      </c>
      <c r="Q107">
        <v>0</v>
      </c>
      <c r="R107" s="17">
        <v>600</v>
      </c>
      <c r="T107">
        <v>10</v>
      </c>
      <c r="U107" s="17">
        <v>450</v>
      </c>
      <c r="V107" s="17">
        <v>294</v>
      </c>
      <c r="Y107" s="17">
        <f t="shared" si="55"/>
        <v>109</v>
      </c>
      <c r="Z107">
        <f t="shared" si="56"/>
        <v>6</v>
      </c>
      <c r="AA107" s="17">
        <v>119</v>
      </c>
      <c r="AC107" s="21" t="s">
        <v>26</v>
      </c>
      <c r="AD107" s="23" t="e">
        <f t="shared" ref="AD107:AO107" si="89">DAVERAGE(HIST2000,15,AD$3:AD$4)</f>
        <v>#DIV/0!</v>
      </c>
      <c r="AE107" s="23" t="e">
        <f t="shared" si="89"/>
        <v>#DIV/0!</v>
      </c>
      <c r="AF107" s="23" t="e">
        <f t="shared" si="89"/>
        <v>#DIV/0!</v>
      </c>
      <c r="AG107" s="23" t="e">
        <f t="shared" si="89"/>
        <v>#DIV/0!</v>
      </c>
      <c r="AH107" s="23" t="e">
        <f t="shared" si="89"/>
        <v>#DIV/0!</v>
      </c>
      <c r="AI107" s="23" t="e">
        <f t="shared" si="89"/>
        <v>#DIV/0!</v>
      </c>
      <c r="AJ107" s="23" t="e">
        <f t="shared" si="89"/>
        <v>#DIV/0!</v>
      </c>
      <c r="AK107" s="23" t="e">
        <f t="shared" si="89"/>
        <v>#DIV/0!</v>
      </c>
      <c r="AL107" s="23" t="e">
        <f t="shared" si="89"/>
        <v>#DIV/0!</v>
      </c>
      <c r="AM107" s="23" t="e">
        <f t="shared" si="89"/>
        <v>#DIV/0!</v>
      </c>
      <c r="AN107" s="23" t="e">
        <f t="shared" si="89"/>
        <v>#DIV/0!</v>
      </c>
      <c r="AO107" s="23" t="e">
        <f t="shared" si="89"/>
        <v>#DIV/0!</v>
      </c>
    </row>
    <row r="108" spans="1:41" x14ac:dyDescent="0.2">
      <c r="A108" s="1">
        <v>35585</v>
      </c>
      <c r="B108" s="17">
        <v>91</v>
      </c>
      <c r="C108" s="17">
        <v>91</v>
      </c>
      <c r="D108" s="17">
        <v>110</v>
      </c>
      <c r="F108" s="17">
        <v>104</v>
      </c>
      <c r="G108" s="17">
        <v>19</v>
      </c>
      <c r="Q108">
        <v>0</v>
      </c>
      <c r="R108" s="17">
        <v>600</v>
      </c>
      <c r="T108">
        <v>10</v>
      </c>
      <c r="U108" s="17">
        <v>464</v>
      </c>
      <c r="V108" s="17">
        <v>246</v>
      </c>
      <c r="Y108" s="17">
        <f t="shared" si="55"/>
        <v>126</v>
      </c>
      <c r="Z108">
        <f t="shared" si="56"/>
        <v>6</v>
      </c>
      <c r="AA108" s="17">
        <v>136</v>
      </c>
      <c r="AC108" s="21" t="s">
        <v>16</v>
      </c>
      <c r="AD108" s="23" t="e">
        <f t="shared" ref="AD108:AO108" si="90">DAVERAGE(HIST2000,16,AD$3:AD$4)</f>
        <v>#DIV/0!</v>
      </c>
      <c r="AE108" s="23" t="e">
        <f t="shared" si="90"/>
        <v>#DIV/0!</v>
      </c>
      <c r="AF108" s="23" t="e">
        <f t="shared" si="90"/>
        <v>#DIV/0!</v>
      </c>
      <c r="AG108" s="23" t="e">
        <f t="shared" si="90"/>
        <v>#DIV/0!</v>
      </c>
      <c r="AH108" s="23" t="e">
        <f t="shared" si="90"/>
        <v>#DIV/0!</v>
      </c>
      <c r="AI108" s="23" t="e">
        <f t="shared" si="90"/>
        <v>#DIV/0!</v>
      </c>
      <c r="AJ108" s="23" t="e">
        <f t="shared" si="90"/>
        <v>#DIV/0!</v>
      </c>
      <c r="AK108" s="23" t="e">
        <f t="shared" si="90"/>
        <v>#DIV/0!</v>
      </c>
      <c r="AL108" s="23" t="e">
        <f t="shared" si="90"/>
        <v>#DIV/0!</v>
      </c>
      <c r="AM108" s="23" t="e">
        <f t="shared" si="90"/>
        <v>#DIV/0!</v>
      </c>
      <c r="AN108" s="23" t="e">
        <f t="shared" si="90"/>
        <v>#DIV/0!</v>
      </c>
      <c r="AO108" s="23" t="e">
        <f t="shared" si="90"/>
        <v>#DIV/0!</v>
      </c>
    </row>
    <row r="109" spans="1:41" x14ac:dyDescent="0.2">
      <c r="A109" s="1">
        <v>35586</v>
      </c>
      <c r="B109" s="17">
        <v>84</v>
      </c>
      <c r="C109" s="17">
        <v>114</v>
      </c>
      <c r="D109" s="17">
        <v>135</v>
      </c>
      <c r="F109" s="17">
        <v>150</v>
      </c>
      <c r="G109" s="17">
        <v>36</v>
      </c>
      <c r="Q109">
        <v>0</v>
      </c>
      <c r="R109" s="17">
        <v>600</v>
      </c>
      <c r="T109">
        <v>10</v>
      </c>
      <c r="U109" s="17">
        <v>412</v>
      </c>
      <c r="V109" s="17">
        <v>280</v>
      </c>
      <c r="Y109" s="17">
        <f t="shared" si="55"/>
        <v>138</v>
      </c>
      <c r="Z109">
        <f t="shared" si="56"/>
        <v>6</v>
      </c>
      <c r="AA109" s="17">
        <v>148</v>
      </c>
      <c r="AC109" s="21" t="s">
        <v>12</v>
      </c>
      <c r="AD109" s="23" t="e">
        <f t="shared" ref="AD109:AO109" si="91">DAVERAGE(HIST2000,17,AD$3:AD$4)</f>
        <v>#DIV/0!</v>
      </c>
      <c r="AE109" s="23" t="e">
        <f t="shared" si="91"/>
        <v>#DIV/0!</v>
      </c>
      <c r="AF109" s="23" t="e">
        <f t="shared" si="91"/>
        <v>#DIV/0!</v>
      </c>
      <c r="AG109" s="23" t="e">
        <f t="shared" si="91"/>
        <v>#DIV/0!</v>
      </c>
      <c r="AH109" s="23" t="e">
        <f t="shared" si="91"/>
        <v>#DIV/0!</v>
      </c>
      <c r="AI109" s="23" t="e">
        <f t="shared" si="91"/>
        <v>#DIV/0!</v>
      </c>
      <c r="AJ109" s="23" t="e">
        <f t="shared" si="91"/>
        <v>#DIV/0!</v>
      </c>
      <c r="AK109" s="23" t="e">
        <f t="shared" si="91"/>
        <v>#DIV/0!</v>
      </c>
      <c r="AL109" s="23" t="e">
        <f t="shared" si="91"/>
        <v>#DIV/0!</v>
      </c>
      <c r="AM109" s="23" t="e">
        <f t="shared" si="91"/>
        <v>#DIV/0!</v>
      </c>
      <c r="AN109" s="23" t="e">
        <f t="shared" si="91"/>
        <v>#DIV/0!</v>
      </c>
      <c r="AO109" s="23" t="e">
        <f t="shared" si="91"/>
        <v>#DIV/0!</v>
      </c>
    </row>
    <row r="110" spans="1:41" x14ac:dyDescent="0.2">
      <c r="A110" s="1">
        <v>35587</v>
      </c>
      <c r="B110" s="17">
        <v>88</v>
      </c>
      <c r="C110" s="17">
        <v>110</v>
      </c>
      <c r="D110" s="17">
        <v>139</v>
      </c>
      <c r="F110" s="17">
        <v>134</v>
      </c>
      <c r="G110" s="17">
        <v>35</v>
      </c>
      <c r="Q110">
        <v>0</v>
      </c>
      <c r="R110" s="17">
        <v>600</v>
      </c>
      <c r="T110">
        <v>10</v>
      </c>
      <c r="U110" s="17">
        <v>446</v>
      </c>
      <c r="V110" s="17">
        <v>302</v>
      </c>
      <c r="Y110" s="17">
        <f t="shared" si="55"/>
        <v>134</v>
      </c>
      <c r="Z110">
        <f t="shared" si="56"/>
        <v>6</v>
      </c>
      <c r="AA110" s="17">
        <v>144</v>
      </c>
      <c r="AC110" s="21" t="s">
        <v>36</v>
      </c>
      <c r="AD110" s="23">
        <f t="shared" ref="AD110:AO110" si="92">DAVERAGE(HIST2000,18,AD$3:AD$4)</f>
        <v>412.61538461538464</v>
      </c>
      <c r="AE110" s="23">
        <f t="shared" si="92"/>
        <v>446.55555555555554</v>
      </c>
      <c r="AF110" s="23">
        <f t="shared" si="92"/>
        <v>442.46666666666664</v>
      </c>
      <c r="AG110" s="23">
        <f t="shared" si="92"/>
        <v>400</v>
      </c>
      <c r="AH110" s="23">
        <f t="shared" si="92"/>
        <v>353.38461538461536</v>
      </c>
      <c r="AI110" s="23" t="e">
        <f t="shared" si="92"/>
        <v>#DIV/0!</v>
      </c>
      <c r="AJ110" s="23" t="e">
        <f t="shared" si="92"/>
        <v>#DIV/0!</v>
      </c>
      <c r="AK110" s="23" t="e">
        <f t="shared" si="92"/>
        <v>#DIV/0!</v>
      </c>
      <c r="AL110" s="23" t="e">
        <f t="shared" si="92"/>
        <v>#DIV/0!</v>
      </c>
      <c r="AM110" s="23" t="e">
        <f t="shared" si="92"/>
        <v>#DIV/0!</v>
      </c>
      <c r="AN110" s="23" t="e">
        <f t="shared" si="92"/>
        <v>#DIV/0!</v>
      </c>
      <c r="AO110" s="23" t="e">
        <f t="shared" si="92"/>
        <v>#DIV/0!</v>
      </c>
    </row>
    <row r="111" spans="1:41" x14ac:dyDescent="0.2">
      <c r="A111" s="1">
        <v>35590</v>
      </c>
      <c r="B111" s="17">
        <v>74</v>
      </c>
      <c r="C111" s="17">
        <v>104</v>
      </c>
      <c r="D111" s="17">
        <v>120</v>
      </c>
      <c r="F111" s="17">
        <v>111</v>
      </c>
      <c r="G111" s="17">
        <v>42</v>
      </c>
      <c r="Q111">
        <v>0</v>
      </c>
      <c r="R111" s="17">
        <v>599</v>
      </c>
      <c r="T111">
        <v>10</v>
      </c>
      <c r="U111" s="17">
        <v>393</v>
      </c>
      <c r="V111" s="17">
        <v>309</v>
      </c>
      <c r="Y111" s="17">
        <f t="shared" si="55"/>
        <v>123</v>
      </c>
      <c r="Z111">
        <f t="shared" si="56"/>
        <v>6</v>
      </c>
      <c r="AA111" s="17">
        <v>133</v>
      </c>
      <c r="AC111" s="21" t="s">
        <v>37</v>
      </c>
      <c r="AD111" s="23" t="e">
        <f t="shared" ref="AD111:AO111" si="93">DAVERAGE(HIST2000,19,AD$3:AD$4)</f>
        <v>#DIV/0!</v>
      </c>
      <c r="AE111" s="23" t="e">
        <f t="shared" si="93"/>
        <v>#DIV/0!</v>
      </c>
      <c r="AF111" s="23" t="e">
        <f t="shared" si="93"/>
        <v>#DIV/0!</v>
      </c>
      <c r="AG111" s="23" t="e">
        <f t="shared" si="93"/>
        <v>#DIV/0!</v>
      </c>
      <c r="AH111" s="23" t="e">
        <f t="shared" si="93"/>
        <v>#DIV/0!</v>
      </c>
      <c r="AI111" s="23" t="e">
        <f t="shared" si="93"/>
        <v>#DIV/0!</v>
      </c>
      <c r="AJ111" s="23" t="e">
        <f t="shared" si="93"/>
        <v>#DIV/0!</v>
      </c>
      <c r="AK111" s="23" t="e">
        <f t="shared" si="93"/>
        <v>#DIV/0!</v>
      </c>
      <c r="AL111" s="23" t="e">
        <f t="shared" si="93"/>
        <v>#DIV/0!</v>
      </c>
      <c r="AM111" s="23" t="e">
        <f t="shared" si="93"/>
        <v>#DIV/0!</v>
      </c>
      <c r="AN111" s="23" t="e">
        <f t="shared" si="93"/>
        <v>#DIV/0!</v>
      </c>
      <c r="AO111" s="23" t="e">
        <f t="shared" si="93"/>
        <v>#DIV/0!</v>
      </c>
    </row>
    <row r="112" spans="1:41" x14ac:dyDescent="0.2">
      <c r="A112" s="1">
        <v>35591</v>
      </c>
      <c r="B112" s="17">
        <v>83</v>
      </c>
      <c r="C112" s="17">
        <v>112</v>
      </c>
      <c r="D112" s="17">
        <v>132</v>
      </c>
      <c r="F112" s="17">
        <v>147</v>
      </c>
      <c r="G112" s="17">
        <v>36</v>
      </c>
      <c r="Q112">
        <v>0</v>
      </c>
      <c r="R112" s="17">
        <v>599</v>
      </c>
      <c r="T112">
        <v>10</v>
      </c>
      <c r="U112" s="17">
        <v>398</v>
      </c>
      <c r="V112" s="17">
        <v>267</v>
      </c>
      <c r="Y112" s="17">
        <f t="shared" si="55"/>
        <v>102</v>
      </c>
      <c r="Z112">
        <f t="shared" si="56"/>
        <v>6</v>
      </c>
      <c r="AA112" s="17">
        <v>112</v>
      </c>
      <c r="AC112" s="21" t="s">
        <v>18</v>
      </c>
      <c r="AD112" s="23">
        <f t="shared" ref="AD112:AO112" si="94">DAVERAGE(HIST2000,20,AD$3:AD$4)</f>
        <v>10</v>
      </c>
      <c r="AE112" s="23">
        <f t="shared" si="94"/>
        <v>10</v>
      </c>
      <c r="AF112" s="23">
        <f t="shared" si="94"/>
        <v>10</v>
      </c>
      <c r="AG112" s="23">
        <f t="shared" si="94"/>
        <v>10</v>
      </c>
      <c r="AH112" s="23">
        <f t="shared" si="94"/>
        <v>10</v>
      </c>
      <c r="AI112" s="23" t="e">
        <f t="shared" si="94"/>
        <v>#DIV/0!</v>
      </c>
      <c r="AJ112" s="23" t="e">
        <f t="shared" si="94"/>
        <v>#DIV/0!</v>
      </c>
      <c r="AK112" s="23" t="e">
        <f t="shared" si="94"/>
        <v>#DIV/0!</v>
      </c>
      <c r="AL112" s="23" t="e">
        <f t="shared" si="94"/>
        <v>#DIV/0!</v>
      </c>
      <c r="AM112" s="23" t="e">
        <f t="shared" si="94"/>
        <v>#DIV/0!</v>
      </c>
      <c r="AN112" s="23" t="e">
        <f t="shared" si="94"/>
        <v>#DIV/0!</v>
      </c>
      <c r="AO112" s="23" t="e">
        <f t="shared" si="94"/>
        <v>#DIV/0!</v>
      </c>
    </row>
    <row r="113" spans="1:41" x14ac:dyDescent="0.2">
      <c r="A113" s="1">
        <v>35592</v>
      </c>
      <c r="B113" s="17">
        <v>74</v>
      </c>
      <c r="C113" s="17">
        <v>105</v>
      </c>
      <c r="D113" s="17">
        <v>137</v>
      </c>
      <c r="F113" s="17">
        <v>153</v>
      </c>
      <c r="G113" s="17">
        <v>25</v>
      </c>
      <c r="Q113">
        <v>0</v>
      </c>
      <c r="R113" s="17">
        <v>593</v>
      </c>
      <c r="T113">
        <v>10</v>
      </c>
      <c r="U113" s="17">
        <v>378</v>
      </c>
      <c r="V113" s="17">
        <v>303</v>
      </c>
      <c r="Y113" s="17">
        <f t="shared" si="55"/>
        <v>126</v>
      </c>
      <c r="Z113">
        <f t="shared" si="56"/>
        <v>6</v>
      </c>
      <c r="AA113" s="17">
        <v>136</v>
      </c>
      <c r="AC113" s="21" t="s">
        <v>19</v>
      </c>
      <c r="AD113" s="23">
        <f t="shared" ref="AD113:AO113" si="95">DAVERAGE(HIST2000,21,AD$3:AD$4)</f>
        <v>298.92307692307691</v>
      </c>
      <c r="AE113" s="23">
        <f t="shared" si="95"/>
        <v>366</v>
      </c>
      <c r="AF113" s="23">
        <f t="shared" si="95"/>
        <v>361.13333333333333</v>
      </c>
      <c r="AG113" s="23">
        <f t="shared" si="95"/>
        <v>330</v>
      </c>
      <c r="AH113" s="23">
        <f t="shared" si="95"/>
        <v>282.15384615384613</v>
      </c>
      <c r="AI113" s="23" t="e">
        <f t="shared" si="95"/>
        <v>#DIV/0!</v>
      </c>
      <c r="AJ113" s="23" t="e">
        <f t="shared" si="95"/>
        <v>#DIV/0!</v>
      </c>
      <c r="AK113" s="23" t="e">
        <f t="shared" si="95"/>
        <v>#DIV/0!</v>
      </c>
      <c r="AL113" s="23" t="e">
        <f t="shared" si="95"/>
        <v>#DIV/0!</v>
      </c>
      <c r="AM113" s="23" t="e">
        <f t="shared" si="95"/>
        <v>#DIV/0!</v>
      </c>
      <c r="AN113" s="23" t="e">
        <f t="shared" si="95"/>
        <v>#DIV/0!</v>
      </c>
      <c r="AO113" s="23" t="e">
        <f t="shared" si="95"/>
        <v>#DIV/0!</v>
      </c>
    </row>
    <row r="114" spans="1:41" x14ac:dyDescent="0.2">
      <c r="A114" s="1">
        <v>35593</v>
      </c>
      <c r="B114" s="17">
        <v>64</v>
      </c>
      <c r="C114" s="17">
        <v>108</v>
      </c>
      <c r="D114" s="17">
        <v>134</v>
      </c>
      <c r="F114" s="17">
        <v>152</v>
      </c>
      <c r="G114" s="17">
        <v>34</v>
      </c>
      <c r="Q114">
        <v>0</v>
      </c>
      <c r="R114" s="17">
        <v>595</v>
      </c>
      <c r="T114">
        <v>10</v>
      </c>
      <c r="U114" s="17">
        <v>375</v>
      </c>
      <c r="V114" s="17">
        <v>302</v>
      </c>
      <c r="Y114" s="17">
        <f t="shared" si="55"/>
        <v>129</v>
      </c>
      <c r="Z114">
        <f t="shared" si="56"/>
        <v>6</v>
      </c>
      <c r="AA114" s="17">
        <v>139</v>
      </c>
      <c r="AC114" s="21" t="s">
        <v>25</v>
      </c>
      <c r="AD114" s="23">
        <f t="shared" ref="AD114:AO114" si="96">DAVERAGE(HIST2000,22,AD$3:AD$4)</f>
        <v>88</v>
      </c>
      <c r="AE114" s="23">
        <f t="shared" si="96"/>
        <v>219</v>
      </c>
      <c r="AF114" s="23">
        <f t="shared" si="96"/>
        <v>300.8</v>
      </c>
      <c r="AG114" s="23">
        <f t="shared" si="96"/>
        <v>314.33333333333331</v>
      </c>
      <c r="AH114" s="23">
        <f t="shared" si="96"/>
        <v>270.38461538461536</v>
      </c>
      <c r="AI114" s="23" t="e">
        <f t="shared" si="96"/>
        <v>#DIV/0!</v>
      </c>
      <c r="AJ114" s="23" t="e">
        <f t="shared" si="96"/>
        <v>#DIV/0!</v>
      </c>
      <c r="AK114" s="23" t="e">
        <f t="shared" si="96"/>
        <v>#DIV/0!</v>
      </c>
      <c r="AL114" s="23" t="e">
        <f t="shared" si="96"/>
        <v>#DIV/0!</v>
      </c>
      <c r="AM114" s="23" t="e">
        <f t="shared" si="96"/>
        <v>#DIV/0!</v>
      </c>
      <c r="AN114" s="23" t="e">
        <f t="shared" si="96"/>
        <v>#DIV/0!</v>
      </c>
      <c r="AO114" s="23" t="e">
        <f t="shared" si="96"/>
        <v>#DIV/0!</v>
      </c>
    </row>
    <row r="115" spans="1:41" x14ac:dyDescent="0.2">
      <c r="A115" s="1">
        <v>35594</v>
      </c>
      <c r="B115" s="17">
        <v>96</v>
      </c>
      <c r="C115" s="17">
        <v>111</v>
      </c>
      <c r="D115" s="17">
        <v>144</v>
      </c>
      <c r="F115" s="17">
        <v>190</v>
      </c>
      <c r="G115" s="17">
        <v>33</v>
      </c>
      <c r="Q115">
        <v>0</v>
      </c>
      <c r="R115" s="17">
        <v>401</v>
      </c>
      <c r="T115">
        <v>10</v>
      </c>
      <c r="U115" s="17">
        <v>194</v>
      </c>
      <c r="V115" s="17">
        <v>315</v>
      </c>
      <c r="Y115" s="17">
        <f t="shared" si="55"/>
        <v>127</v>
      </c>
      <c r="Z115">
        <f t="shared" si="56"/>
        <v>6</v>
      </c>
      <c r="AA115" s="17">
        <v>137</v>
      </c>
      <c r="AC115" s="21" t="s">
        <v>20</v>
      </c>
      <c r="AD115" s="23" t="e">
        <f t="shared" ref="AD115:AO115" si="97">DAVERAGE(HIST2000,23,AD$3:AD$4)</f>
        <v>#DIV/0!</v>
      </c>
      <c r="AE115" s="23" t="e">
        <f t="shared" si="97"/>
        <v>#DIV/0!</v>
      </c>
      <c r="AF115" s="23" t="e">
        <f t="shared" si="97"/>
        <v>#DIV/0!</v>
      </c>
      <c r="AG115" s="23" t="e">
        <f t="shared" si="97"/>
        <v>#DIV/0!</v>
      </c>
      <c r="AH115" s="23" t="e">
        <f t="shared" si="97"/>
        <v>#DIV/0!</v>
      </c>
      <c r="AI115" s="23" t="e">
        <f t="shared" si="97"/>
        <v>#DIV/0!</v>
      </c>
      <c r="AJ115" s="23" t="e">
        <f t="shared" si="97"/>
        <v>#DIV/0!</v>
      </c>
      <c r="AK115" s="23" t="e">
        <f t="shared" si="97"/>
        <v>#DIV/0!</v>
      </c>
      <c r="AL115" s="23" t="e">
        <f t="shared" si="97"/>
        <v>#DIV/0!</v>
      </c>
      <c r="AM115" s="23" t="e">
        <f t="shared" si="97"/>
        <v>#DIV/0!</v>
      </c>
      <c r="AN115" s="23" t="e">
        <f t="shared" si="97"/>
        <v>#DIV/0!</v>
      </c>
      <c r="AO115" s="23" t="e">
        <f t="shared" si="97"/>
        <v>#DIV/0!</v>
      </c>
    </row>
    <row r="116" spans="1:41" x14ac:dyDescent="0.2">
      <c r="A116" s="1">
        <v>35597</v>
      </c>
      <c r="B116" s="17">
        <v>97</v>
      </c>
      <c r="C116" s="17">
        <v>115</v>
      </c>
      <c r="D116" s="17">
        <v>165</v>
      </c>
      <c r="F116" s="17">
        <v>186</v>
      </c>
      <c r="G116" s="17">
        <v>51</v>
      </c>
      <c r="Q116">
        <v>0</v>
      </c>
      <c r="R116" s="17">
        <v>531</v>
      </c>
      <c r="T116">
        <v>10</v>
      </c>
      <c r="U116" s="17">
        <v>492</v>
      </c>
      <c r="V116" s="17">
        <v>315</v>
      </c>
      <c r="Y116" s="17">
        <f t="shared" si="55"/>
        <v>140</v>
      </c>
      <c r="Z116">
        <f t="shared" si="56"/>
        <v>6</v>
      </c>
      <c r="AA116" s="17">
        <v>150</v>
      </c>
      <c r="AC116" s="21" t="s">
        <v>21</v>
      </c>
      <c r="AD116" s="23" t="e">
        <f t="shared" ref="AD116:AO116" si="98">DAVERAGE(HIST2000,24,AD$3:AD$4)</f>
        <v>#DIV/0!</v>
      </c>
      <c r="AE116" s="23" t="e">
        <f t="shared" si="98"/>
        <v>#DIV/0!</v>
      </c>
      <c r="AF116" s="23" t="e">
        <f t="shared" si="98"/>
        <v>#DIV/0!</v>
      </c>
      <c r="AG116" s="23" t="e">
        <f t="shared" si="98"/>
        <v>#DIV/0!</v>
      </c>
      <c r="AH116" s="23" t="e">
        <f t="shared" si="98"/>
        <v>#DIV/0!</v>
      </c>
      <c r="AI116" s="23" t="e">
        <f t="shared" si="98"/>
        <v>#DIV/0!</v>
      </c>
      <c r="AJ116" s="23" t="e">
        <f t="shared" si="98"/>
        <v>#DIV/0!</v>
      </c>
      <c r="AK116" s="23" t="e">
        <f t="shared" si="98"/>
        <v>#DIV/0!</v>
      </c>
      <c r="AL116" s="23" t="e">
        <f t="shared" si="98"/>
        <v>#DIV/0!</v>
      </c>
      <c r="AM116" s="23" t="e">
        <f t="shared" si="98"/>
        <v>#DIV/0!</v>
      </c>
      <c r="AN116" s="23" t="e">
        <f t="shared" si="98"/>
        <v>#DIV/0!</v>
      </c>
      <c r="AO116" s="23" t="e">
        <f t="shared" si="98"/>
        <v>#DIV/0!</v>
      </c>
    </row>
    <row r="117" spans="1:41" x14ac:dyDescent="0.2">
      <c r="A117" s="1">
        <v>35598</v>
      </c>
      <c r="B117" s="17">
        <v>115</v>
      </c>
      <c r="C117" s="17">
        <v>36</v>
      </c>
      <c r="D117" s="17">
        <v>55</v>
      </c>
      <c r="F117" s="17">
        <v>197</v>
      </c>
      <c r="G117" s="17">
        <v>48</v>
      </c>
      <c r="Q117">
        <v>0</v>
      </c>
      <c r="R117" s="17">
        <v>464</v>
      </c>
      <c r="T117">
        <v>10</v>
      </c>
      <c r="U117" s="17">
        <v>440</v>
      </c>
      <c r="V117" s="17">
        <v>315</v>
      </c>
      <c r="Y117" s="17">
        <f t="shared" si="55"/>
        <v>125</v>
      </c>
      <c r="Z117">
        <f t="shared" si="56"/>
        <v>6</v>
      </c>
      <c r="AA117" s="17">
        <v>135</v>
      </c>
      <c r="AC117" s="21" t="s">
        <v>22</v>
      </c>
      <c r="AD117" s="23">
        <f t="shared" ref="AD117:AO117" si="99">DAVERAGE(HIST2000,25,AD$3:AD$4)</f>
        <v>139.76923076923077</v>
      </c>
      <c r="AE117" s="23">
        <f t="shared" si="99"/>
        <v>112.11111111111111</v>
      </c>
      <c r="AF117" s="23">
        <f t="shared" si="99"/>
        <v>127.66666666666667</v>
      </c>
      <c r="AG117" s="23">
        <f t="shared" si="99"/>
        <v>136.66666666666666</v>
      </c>
      <c r="AH117" s="23">
        <f t="shared" si="99"/>
        <v>161.92307692307693</v>
      </c>
      <c r="AI117" s="23" t="e">
        <f t="shared" si="99"/>
        <v>#DIV/0!</v>
      </c>
      <c r="AJ117" s="23" t="e">
        <f t="shared" si="99"/>
        <v>#DIV/0!</v>
      </c>
      <c r="AK117" s="23" t="e">
        <f t="shared" si="99"/>
        <v>#DIV/0!</v>
      </c>
      <c r="AL117" s="23" t="e">
        <f t="shared" si="99"/>
        <v>#DIV/0!</v>
      </c>
      <c r="AM117" s="23" t="e">
        <f t="shared" si="99"/>
        <v>#DIV/0!</v>
      </c>
      <c r="AN117" s="23" t="e">
        <f t="shared" si="99"/>
        <v>#DIV/0!</v>
      </c>
      <c r="AO117" s="23" t="e">
        <f t="shared" si="99"/>
        <v>#DIV/0!</v>
      </c>
    </row>
    <row r="118" spans="1:41" x14ac:dyDescent="0.2">
      <c r="A118" s="1">
        <v>35599</v>
      </c>
      <c r="B118" s="17">
        <v>94</v>
      </c>
      <c r="C118" s="17">
        <v>104</v>
      </c>
      <c r="D118" s="17">
        <v>142</v>
      </c>
      <c r="F118" s="17">
        <v>204</v>
      </c>
      <c r="G118" s="17">
        <v>48</v>
      </c>
      <c r="Q118">
        <v>0</v>
      </c>
      <c r="R118" s="17">
        <v>526</v>
      </c>
      <c r="T118">
        <v>10</v>
      </c>
      <c r="U118" s="17">
        <v>507</v>
      </c>
      <c r="V118" s="17">
        <v>315</v>
      </c>
      <c r="Y118" s="17">
        <f t="shared" si="55"/>
        <v>125</v>
      </c>
      <c r="Z118">
        <f t="shared" si="56"/>
        <v>6</v>
      </c>
      <c r="AA118" s="17">
        <v>135</v>
      </c>
      <c r="AC118" s="21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x14ac:dyDescent="0.2">
      <c r="A119" s="1">
        <v>35600</v>
      </c>
      <c r="B119" s="17">
        <v>101</v>
      </c>
      <c r="C119" s="17">
        <v>110</v>
      </c>
      <c r="D119" s="17">
        <v>153</v>
      </c>
      <c r="F119" s="17">
        <v>184</v>
      </c>
      <c r="G119" s="17">
        <v>45</v>
      </c>
      <c r="Q119">
        <v>0</v>
      </c>
      <c r="R119" s="17">
        <v>516</v>
      </c>
      <c r="T119">
        <v>10</v>
      </c>
      <c r="U119" s="17">
        <v>492</v>
      </c>
      <c r="V119" s="17">
        <v>315</v>
      </c>
      <c r="Y119" s="17">
        <f t="shared" si="55"/>
        <v>125</v>
      </c>
      <c r="Z119">
        <f t="shared" si="56"/>
        <v>6</v>
      </c>
      <c r="AA119" s="17">
        <v>135</v>
      </c>
      <c r="AC119" s="21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x14ac:dyDescent="0.2">
      <c r="A120" s="1">
        <v>35601</v>
      </c>
      <c r="B120" s="17">
        <v>109</v>
      </c>
      <c r="C120" s="17">
        <v>108</v>
      </c>
      <c r="D120" s="17">
        <v>150</v>
      </c>
      <c r="F120" s="17">
        <v>208</v>
      </c>
      <c r="G120" s="17">
        <v>45</v>
      </c>
      <c r="Q120">
        <v>0</v>
      </c>
      <c r="R120" s="17">
        <v>542</v>
      </c>
      <c r="T120">
        <v>10</v>
      </c>
      <c r="U120" s="17">
        <v>500</v>
      </c>
      <c r="V120" s="17">
        <v>315</v>
      </c>
      <c r="Y120" s="17">
        <f t="shared" si="55"/>
        <v>125</v>
      </c>
      <c r="Z120">
        <f t="shared" si="56"/>
        <v>6</v>
      </c>
      <c r="AA120" s="17">
        <v>135</v>
      </c>
      <c r="AC120" s="21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x14ac:dyDescent="0.2">
      <c r="A121" s="1">
        <v>35604</v>
      </c>
      <c r="B121" s="17">
        <v>127</v>
      </c>
      <c r="C121" s="17">
        <v>119</v>
      </c>
      <c r="D121" s="17">
        <v>171</v>
      </c>
      <c r="F121" s="17">
        <v>196</v>
      </c>
      <c r="G121" s="17">
        <v>42</v>
      </c>
      <c r="Q121">
        <v>0</v>
      </c>
      <c r="R121" s="17">
        <v>600</v>
      </c>
      <c r="T121">
        <v>10</v>
      </c>
      <c r="U121" s="17">
        <v>522</v>
      </c>
      <c r="V121" s="17">
        <v>277</v>
      </c>
      <c r="Y121" s="17">
        <f t="shared" si="55"/>
        <v>113</v>
      </c>
      <c r="Z121">
        <f t="shared" si="56"/>
        <v>6</v>
      </c>
      <c r="AA121" s="17">
        <v>123</v>
      </c>
      <c r="AC121" s="21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x14ac:dyDescent="0.2">
      <c r="A122" s="1">
        <v>35605</v>
      </c>
      <c r="B122" s="17">
        <v>145</v>
      </c>
      <c r="C122" s="17">
        <v>111</v>
      </c>
      <c r="D122" s="17">
        <v>162</v>
      </c>
      <c r="F122" s="17">
        <v>201</v>
      </c>
      <c r="G122" s="17">
        <v>41</v>
      </c>
      <c r="Q122">
        <v>0</v>
      </c>
      <c r="R122" s="17">
        <v>600</v>
      </c>
      <c r="T122">
        <v>10</v>
      </c>
      <c r="U122" s="17">
        <v>513</v>
      </c>
      <c r="V122" s="17">
        <v>315</v>
      </c>
      <c r="Y122" s="17">
        <f t="shared" si="55"/>
        <v>123</v>
      </c>
      <c r="Z122">
        <f t="shared" si="56"/>
        <v>6</v>
      </c>
      <c r="AA122" s="17">
        <v>133</v>
      </c>
      <c r="AC122" s="21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x14ac:dyDescent="0.2">
      <c r="A123" s="1">
        <v>35606</v>
      </c>
      <c r="B123" s="17">
        <v>119</v>
      </c>
      <c r="C123" s="17">
        <v>115</v>
      </c>
      <c r="D123" s="17">
        <v>180</v>
      </c>
      <c r="F123" s="17">
        <v>201</v>
      </c>
      <c r="G123" s="17">
        <v>40</v>
      </c>
      <c r="Q123">
        <v>0</v>
      </c>
      <c r="R123" s="17">
        <v>600</v>
      </c>
      <c r="T123">
        <v>10</v>
      </c>
      <c r="U123" s="17">
        <v>516</v>
      </c>
      <c r="V123" s="17">
        <v>315</v>
      </c>
      <c r="Y123" s="17">
        <f t="shared" si="55"/>
        <v>124</v>
      </c>
      <c r="Z123">
        <f t="shared" si="56"/>
        <v>6</v>
      </c>
      <c r="AA123" s="17">
        <v>134</v>
      </c>
      <c r="AC123" s="21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x14ac:dyDescent="0.2">
      <c r="A124" s="1">
        <v>35607</v>
      </c>
      <c r="B124" s="17">
        <v>126</v>
      </c>
      <c r="C124" s="17">
        <v>120</v>
      </c>
      <c r="D124" s="17">
        <v>182</v>
      </c>
      <c r="F124" s="17">
        <v>191</v>
      </c>
      <c r="G124" s="17">
        <v>40</v>
      </c>
      <c r="Q124">
        <v>0</v>
      </c>
      <c r="R124" s="17">
        <v>600</v>
      </c>
      <c r="T124">
        <v>10</v>
      </c>
      <c r="U124" s="17">
        <v>515</v>
      </c>
      <c r="V124" s="17">
        <v>315</v>
      </c>
      <c r="Y124" s="17">
        <f t="shared" si="55"/>
        <v>123</v>
      </c>
      <c r="Z124">
        <f t="shared" si="56"/>
        <v>6</v>
      </c>
      <c r="AA124" s="17">
        <v>133</v>
      </c>
    </row>
    <row r="125" spans="1:41" x14ac:dyDescent="0.2">
      <c r="A125" s="1">
        <v>35608</v>
      </c>
      <c r="B125" s="17">
        <v>108</v>
      </c>
      <c r="C125" s="17">
        <v>117</v>
      </c>
      <c r="D125" s="17">
        <v>182</v>
      </c>
      <c r="F125" s="17">
        <v>181</v>
      </c>
      <c r="G125" s="17">
        <v>33</v>
      </c>
      <c r="Q125">
        <v>0</v>
      </c>
      <c r="R125" s="17">
        <v>600</v>
      </c>
      <c r="T125">
        <v>10</v>
      </c>
      <c r="U125" s="17">
        <v>529</v>
      </c>
      <c r="V125" s="17">
        <v>315</v>
      </c>
      <c r="Y125" s="17">
        <f t="shared" si="55"/>
        <v>117</v>
      </c>
      <c r="Z125">
        <f t="shared" si="56"/>
        <v>6</v>
      </c>
      <c r="AA125" s="17">
        <v>127</v>
      </c>
    </row>
    <row r="126" spans="1:41" x14ac:dyDescent="0.2">
      <c r="A126" s="1">
        <v>35611</v>
      </c>
      <c r="B126" s="17">
        <v>114</v>
      </c>
      <c r="C126" s="17">
        <v>120</v>
      </c>
      <c r="D126" s="17">
        <v>187</v>
      </c>
      <c r="F126" s="17">
        <v>185</v>
      </c>
      <c r="G126" s="17">
        <v>38</v>
      </c>
      <c r="Q126">
        <v>0</v>
      </c>
      <c r="R126" s="17">
        <v>600</v>
      </c>
      <c r="T126">
        <v>10</v>
      </c>
      <c r="U126" s="17">
        <v>648</v>
      </c>
      <c r="V126" s="17">
        <v>315</v>
      </c>
      <c r="Y126" s="17">
        <f t="shared" si="55"/>
        <v>114</v>
      </c>
      <c r="Z126">
        <f t="shared" si="56"/>
        <v>6</v>
      </c>
      <c r="AA126" s="17">
        <v>124</v>
      </c>
    </row>
    <row r="127" spans="1:41" x14ac:dyDescent="0.2">
      <c r="A127" s="1">
        <v>35612</v>
      </c>
      <c r="B127" s="17">
        <v>113</v>
      </c>
      <c r="C127" s="17">
        <v>96</v>
      </c>
      <c r="D127" s="17">
        <v>132</v>
      </c>
      <c r="F127" s="17">
        <v>114</v>
      </c>
      <c r="G127" s="17">
        <v>40</v>
      </c>
      <c r="Q127">
        <v>0</v>
      </c>
      <c r="R127" s="17">
        <v>403</v>
      </c>
      <c r="T127">
        <v>10</v>
      </c>
      <c r="U127" s="17">
        <v>404</v>
      </c>
      <c r="V127" s="17">
        <v>315</v>
      </c>
      <c r="Y127" s="17">
        <f t="shared" si="55"/>
        <v>82</v>
      </c>
      <c r="Z127">
        <f t="shared" si="56"/>
        <v>7</v>
      </c>
      <c r="AA127" s="17">
        <v>92</v>
      </c>
    </row>
    <row r="128" spans="1:41" x14ac:dyDescent="0.2">
      <c r="A128" s="1">
        <v>35613</v>
      </c>
      <c r="B128" s="17">
        <v>126</v>
      </c>
      <c r="C128" s="17">
        <v>114</v>
      </c>
      <c r="D128" s="17">
        <v>175</v>
      </c>
      <c r="F128" s="17">
        <v>159</v>
      </c>
      <c r="G128" s="17">
        <v>44</v>
      </c>
      <c r="Q128">
        <v>0</v>
      </c>
      <c r="R128" s="17">
        <v>571</v>
      </c>
      <c r="T128">
        <v>10</v>
      </c>
      <c r="U128" s="17">
        <v>521</v>
      </c>
      <c r="V128" s="17">
        <v>315</v>
      </c>
      <c r="Y128" s="17">
        <f t="shared" si="55"/>
        <v>85</v>
      </c>
      <c r="Z128">
        <f t="shared" si="56"/>
        <v>7</v>
      </c>
      <c r="AA128" s="17">
        <v>95</v>
      </c>
    </row>
    <row r="129" spans="1:27" x14ac:dyDescent="0.2">
      <c r="A129" s="1">
        <v>35614</v>
      </c>
      <c r="B129" s="17">
        <v>132</v>
      </c>
      <c r="C129" s="17">
        <v>121</v>
      </c>
      <c r="D129" s="17">
        <v>176</v>
      </c>
      <c r="F129" s="17">
        <v>142</v>
      </c>
      <c r="G129" s="17">
        <v>45</v>
      </c>
      <c r="Q129">
        <v>0</v>
      </c>
      <c r="R129" s="17">
        <v>573</v>
      </c>
      <c r="T129">
        <v>10</v>
      </c>
      <c r="U129" s="17">
        <v>547</v>
      </c>
      <c r="V129" s="17">
        <v>315</v>
      </c>
      <c r="Y129" s="17">
        <f t="shared" si="55"/>
        <v>87</v>
      </c>
      <c r="Z129">
        <f t="shared" si="56"/>
        <v>7</v>
      </c>
      <c r="AA129" s="17">
        <v>97</v>
      </c>
    </row>
    <row r="130" spans="1:27" x14ac:dyDescent="0.2">
      <c r="A130" s="1">
        <v>35618</v>
      </c>
      <c r="B130" s="17">
        <v>132</v>
      </c>
      <c r="C130" s="17">
        <v>120</v>
      </c>
      <c r="D130" s="17">
        <v>193</v>
      </c>
      <c r="F130" s="17">
        <v>141</v>
      </c>
      <c r="G130" s="17">
        <v>48</v>
      </c>
      <c r="Q130">
        <v>0</v>
      </c>
      <c r="R130" s="17">
        <v>600</v>
      </c>
      <c r="T130">
        <v>10</v>
      </c>
      <c r="U130" s="17">
        <v>527</v>
      </c>
      <c r="V130" s="17">
        <v>312</v>
      </c>
      <c r="Y130" s="17">
        <f t="shared" si="55"/>
        <v>87</v>
      </c>
      <c r="Z130">
        <f t="shared" si="56"/>
        <v>7</v>
      </c>
      <c r="AA130" s="17">
        <v>97</v>
      </c>
    </row>
    <row r="131" spans="1:27" x14ac:dyDescent="0.2">
      <c r="A131" s="1">
        <v>35619</v>
      </c>
      <c r="B131" s="17">
        <v>129</v>
      </c>
      <c r="C131" s="17">
        <v>118</v>
      </c>
      <c r="D131" s="17">
        <v>158</v>
      </c>
      <c r="F131" s="17">
        <v>143</v>
      </c>
      <c r="G131" s="17">
        <v>43</v>
      </c>
      <c r="Q131">
        <v>0</v>
      </c>
      <c r="R131" s="17">
        <v>600</v>
      </c>
      <c r="T131">
        <v>10</v>
      </c>
      <c r="U131" s="17">
        <v>563</v>
      </c>
      <c r="V131" s="17">
        <v>313</v>
      </c>
      <c r="Y131" s="17">
        <f t="shared" si="55"/>
        <v>87</v>
      </c>
      <c r="Z131">
        <f t="shared" si="56"/>
        <v>7</v>
      </c>
      <c r="AA131" s="17">
        <v>97</v>
      </c>
    </row>
    <row r="132" spans="1:27" x14ac:dyDescent="0.2">
      <c r="A132" s="1">
        <v>35620</v>
      </c>
      <c r="B132" s="17">
        <v>127</v>
      </c>
      <c r="C132" s="17">
        <v>118</v>
      </c>
      <c r="D132" s="17">
        <v>175</v>
      </c>
      <c r="F132" s="17">
        <v>164</v>
      </c>
      <c r="G132" s="17">
        <v>36</v>
      </c>
      <c r="Q132">
        <v>0</v>
      </c>
      <c r="R132" s="17">
        <v>600</v>
      </c>
      <c r="T132">
        <v>10</v>
      </c>
      <c r="U132" s="17">
        <v>571</v>
      </c>
      <c r="V132" s="17">
        <v>314</v>
      </c>
      <c r="Y132" s="17">
        <f t="shared" si="55"/>
        <v>87</v>
      </c>
      <c r="Z132">
        <f t="shared" si="56"/>
        <v>7</v>
      </c>
      <c r="AA132" s="17">
        <v>97</v>
      </c>
    </row>
    <row r="133" spans="1:27" x14ac:dyDescent="0.2">
      <c r="A133" s="1">
        <v>35621</v>
      </c>
      <c r="B133" s="17">
        <v>126</v>
      </c>
      <c r="C133" s="17">
        <v>118</v>
      </c>
      <c r="D133" s="17">
        <v>181</v>
      </c>
      <c r="F133" s="17">
        <v>164</v>
      </c>
      <c r="G133" s="17">
        <v>42</v>
      </c>
      <c r="Q133">
        <v>0</v>
      </c>
      <c r="R133" s="17">
        <v>593</v>
      </c>
      <c r="T133">
        <v>10</v>
      </c>
      <c r="U133" s="17">
        <v>563</v>
      </c>
      <c r="V133" s="17">
        <v>313</v>
      </c>
      <c r="Y133" s="17">
        <f t="shared" si="55"/>
        <v>96</v>
      </c>
      <c r="Z133">
        <f t="shared" si="56"/>
        <v>7</v>
      </c>
      <c r="AA133" s="17">
        <v>106</v>
      </c>
    </row>
    <row r="134" spans="1:27" x14ac:dyDescent="0.2">
      <c r="A134" s="1">
        <v>35622</v>
      </c>
      <c r="B134" s="17">
        <v>112</v>
      </c>
      <c r="C134" s="17">
        <v>118</v>
      </c>
      <c r="D134" s="17">
        <v>141</v>
      </c>
      <c r="F134" s="17">
        <v>166</v>
      </c>
      <c r="G134" s="17">
        <v>41</v>
      </c>
      <c r="Q134">
        <v>0</v>
      </c>
      <c r="R134" s="17">
        <v>577</v>
      </c>
      <c r="T134">
        <v>10</v>
      </c>
      <c r="U134" s="17">
        <v>578</v>
      </c>
      <c r="V134" s="17">
        <v>314</v>
      </c>
      <c r="Y134" s="17">
        <f t="shared" ref="Y134:Y197" si="100">+AA134-T134</f>
        <v>94</v>
      </c>
      <c r="Z134">
        <f t="shared" ref="Z134:Z197" si="101">MONTH(A134)</f>
        <v>7</v>
      </c>
      <c r="AA134" s="17">
        <v>104</v>
      </c>
    </row>
    <row r="135" spans="1:27" x14ac:dyDescent="0.2">
      <c r="A135" s="1">
        <v>35625</v>
      </c>
      <c r="B135" s="17">
        <v>113</v>
      </c>
      <c r="C135" s="17">
        <v>123</v>
      </c>
      <c r="D135" s="17">
        <v>188</v>
      </c>
      <c r="F135" s="17">
        <v>158</v>
      </c>
      <c r="G135" s="17">
        <v>41</v>
      </c>
      <c r="Q135">
        <v>0</v>
      </c>
      <c r="R135" s="17">
        <v>600</v>
      </c>
      <c r="T135">
        <v>10</v>
      </c>
      <c r="U135" s="17">
        <v>561</v>
      </c>
      <c r="V135" s="17">
        <v>314</v>
      </c>
      <c r="Y135" s="17">
        <f t="shared" si="100"/>
        <v>99</v>
      </c>
      <c r="Z135">
        <f t="shared" si="101"/>
        <v>7</v>
      </c>
      <c r="AA135" s="17">
        <v>109</v>
      </c>
    </row>
    <row r="136" spans="1:27" x14ac:dyDescent="0.2">
      <c r="A136" s="1">
        <v>35627</v>
      </c>
      <c r="B136" s="17">
        <v>117</v>
      </c>
      <c r="C136" s="17">
        <v>120</v>
      </c>
      <c r="D136" s="17">
        <v>172</v>
      </c>
      <c r="F136" s="17">
        <v>158</v>
      </c>
      <c r="G136" s="17">
        <v>41</v>
      </c>
      <c r="Q136">
        <v>0</v>
      </c>
      <c r="R136" s="17">
        <v>600</v>
      </c>
      <c r="T136">
        <v>10</v>
      </c>
      <c r="U136" s="17">
        <v>546</v>
      </c>
      <c r="V136" s="17">
        <v>313</v>
      </c>
      <c r="Y136" s="17">
        <f t="shared" si="100"/>
        <v>103</v>
      </c>
      <c r="Z136">
        <f t="shared" si="101"/>
        <v>7</v>
      </c>
      <c r="AA136" s="17">
        <v>113</v>
      </c>
    </row>
    <row r="137" spans="1:27" x14ac:dyDescent="0.2">
      <c r="A137" s="1">
        <v>35628</v>
      </c>
      <c r="B137" s="17">
        <v>125</v>
      </c>
      <c r="C137" s="17">
        <v>118</v>
      </c>
      <c r="D137" s="17">
        <v>175</v>
      </c>
      <c r="F137" s="17">
        <v>149</v>
      </c>
      <c r="G137" s="17">
        <v>39</v>
      </c>
      <c r="Q137">
        <v>0</v>
      </c>
      <c r="R137" s="17">
        <v>600</v>
      </c>
      <c r="T137">
        <v>10</v>
      </c>
      <c r="U137" s="17">
        <v>603</v>
      </c>
      <c r="V137" s="17">
        <v>314</v>
      </c>
      <c r="Y137" s="17">
        <f t="shared" si="100"/>
        <v>96</v>
      </c>
      <c r="Z137">
        <f t="shared" si="101"/>
        <v>7</v>
      </c>
      <c r="AA137" s="17">
        <v>106</v>
      </c>
    </row>
    <row r="138" spans="1:27" x14ac:dyDescent="0.2">
      <c r="A138" s="1">
        <v>35629</v>
      </c>
      <c r="B138" s="17">
        <v>124</v>
      </c>
      <c r="C138" s="17">
        <v>128</v>
      </c>
      <c r="D138" s="17">
        <v>193</v>
      </c>
      <c r="F138" s="17">
        <v>147</v>
      </c>
      <c r="G138" s="17">
        <v>23</v>
      </c>
      <c r="Q138">
        <v>0</v>
      </c>
      <c r="R138" s="17">
        <v>600</v>
      </c>
      <c r="T138">
        <v>10</v>
      </c>
      <c r="U138" s="17">
        <v>572</v>
      </c>
      <c r="V138" s="17">
        <v>314</v>
      </c>
      <c r="Y138" s="17">
        <f t="shared" si="100"/>
        <v>122</v>
      </c>
      <c r="Z138">
        <f t="shared" si="101"/>
        <v>7</v>
      </c>
      <c r="AA138" s="17">
        <v>132</v>
      </c>
    </row>
    <row r="139" spans="1:27" x14ac:dyDescent="0.2">
      <c r="A139" s="1">
        <v>35632</v>
      </c>
      <c r="B139" s="17">
        <v>129</v>
      </c>
      <c r="C139" s="17">
        <v>128</v>
      </c>
      <c r="D139" s="17">
        <v>195</v>
      </c>
      <c r="F139" s="17">
        <v>131</v>
      </c>
      <c r="G139" s="17">
        <v>14</v>
      </c>
      <c r="Q139">
        <v>0</v>
      </c>
      <c r="R139" s="17">
        <v>600</v>
      </c>
      <c r="T139">
        <v>10</v>
      </c>
      <c r="U139" s="17">
        <v>564</v>
      </c>
      <c r="V139" s="17">
        <v>313</v>
      </c>
      <c r="Y139" s="17">
        <f t="shared" si="100"/>
        <v>122</v>
      </c>
      <c r="Z139">
        <f t="shared" si="101"/>
        <v>7</v>
      </c>
      <c r="AA139" s="17">
        <v>132</v>
      </c>
    </row>
    <row r="140" spans="1:27" x14ac:dyDescent="0.2">
      <c r="A140" s="1">
        <v>35633</v>
      </c>
      <c r="B140" s="17">
        <v>114</v>
      </c>
      <c r="C140" s="17">
        <v>113</v>
      </c>
      <c r="D140" s="17">
        <v>168</v>
      </c>
      <c r="F140" s="17">
        <v>156</v>
      </c>
      <c r="G140" s="17">
        <v>13</v>
      </c>
      <c r="Q140">
        <v>0</v>
      </c>
      <c r="R140" s="17">
        <v>600</v>
      </c>
      <c r="T140">
        <v>10</v>
      </c>
      <c r="U140" s="17">
        <v>570</v>
      </c>
      <c r="V140" s="17">
        <v>313</v>
      </c>
      <c r="Y140" s="17">
        <f t="shared" si="100"/>
        <v>125</v>
      </c>
      <c r="Z140">
        <f t="shared" si="101"/>
        <v>7</v>
      </c>
      <c r="AA140" s="17">
        <v>135</v>
      </c>
    </row>
    <row r="141" spans="1:27" x14ac:dyDescent="0.2">
      <c r="A141" s="1">
        <v>35634</v>
      </c>
      <c r="B141" s="17">
        <v>121</v>
      </c>
      <c r="C141" s="17">
        <v>113</v>
      </c>
      <c r="D141" s="17">
        <v>169</v>
      </c>
      <c r="F141" s="17">
        <v>151</v>
      </c>
      <c r="G141" s="17">
        <v>13</v>
      </c>
      <c r="Q141">
        <v>0</v>
      </c>
      <c r="R141" s="17">
        <v>600</v>
      </c>
      <c r="T141">
        <v>10</v>
      </c>
      <c r="U141" s="17">
        <v>561</v>
      </c>
      <c r="V141" s="17">
        <v>314</v>
      </c>
      <c r="Y141" s="17">
        <f t="shared" si="100"/>
        <v>125</v>
      </c>
      <c r="Z141">
        <f t="shared" si="101"/>
        <v>7</v>
      </c>
      <c r="AA141" s="17">
        <v>135</v>
      </c>
    </row>
    <row r="142" spans="1:27" x14ac:dyDescent="0.2">
      <c r="A142" s="1">
        <v>35635</v>
      </c>
      <c r="B142" s="17">
        <v>124</v>
      </c>
      <c r="C142" s="17">
        <v>119</v>
      </c>
      <c r="D142" s="17">
        <v>187</v>
      </c>
      <c r="F142" s="17">
        <v>158</v>
      </c>
      <c r="G142" s="17">
        <v>13</v>
      </c>
      <c r="Q142">
        <v>0</v>
      </c>
      <c r="R142" s="17">
        <v>600</v>
      </c>
      <c r="T142">
        <v>10</v>
      </c>
      <c r="U142" s="17">
        <v>590</v>
      </c>
      <c r="V142" s="17">
        <v>312</v>
      </c>
      <c r="Y142" s="17">
        <f t="shared" si="100"/>
        <v>103</v>
      </c>
      <c r="Z142">
        <f t="shared" si="101"/>
        <v>7</v>
      </c>
      <c r="AA142" s="17">
        <v>113</v>
      </c>
    </row>
    <row r="143" spans="1:27" x14ac:dyDescent="0.2">
      <c r="A143" s="1">
        <v>35636</v>
      </c>
      <c r="B143" s="17">
        <v>132</v>
      </c>
      <c r="C143" s="17">
        <v>120</v>
      </c>
      <c r="D143" s="17">
        <v>145</v>
      </c>
      <c r="F143" s="17">
        <v>157</v>
      </c>
      <c r="G143" s="17">
        <v>13</v>
      </c>
      <c r="Q143">
        <v>0</v>
      </c>
      <c r="R143" s="17">
        <v>600</v>
      </c>
      <c r="T143">
        <v>10</v>
      </c>
      <c r="U143" s="17">
        <v>592</v>
      </c>
      <c r="V143" s="17">
        <v>313</v>
      </c>
      <c r="Y143" s="17">
        <f t="shared" si="100"/>
        <v>99</v>
      </c>
      <c r="Z143">
        <f t="shared" si="101"/>
        <v>7</v>
      </c>
      <c r="AA143" s="17">
        <v>109</v>
      </c>
    </row>
    <row r="144" spans="1:27" x14ac:dyDescent="0.2">
      <c r="A144" s="1">
        <v>35638</v>
      </c>
      <c r="B144" s="17">
        <v>121</v>
      </c>
      <c r="C144" s="17">
        <v>126</v>
      </c>
      <c r="D144" s="17">
        <v>200</v>
      </c>
      <c r="F144" s="17">
        <v>127</v>
      </c>
      <c r="G144" s="17">
        <v>13</v>
      </c>
      <c r="Q144">
        <v>0</v>
      </c>
      <c r="R144" s="17">
        <v>600</v>
      </c>
      <c r="T144">
        <v>10</v>
      </c>
      <c r="U144" s="17">
        <v>584</v>
      </c>
      <c r="V144" s="17">
        <v>311</v>
      </c>
      <c r="Y144" s="17">
        <f t="shared" si="100"/>
        <v>101</v>
      </c>
      <c r="Z144">
        <f t="shared" si="101"/>
        <v>7</v>
      </c>
      <c r="AA144" s="17">
        <v>111</v>
      </c>
    </row>
    <row r="145" spans="1:27" x14ac:dyDescent="0.2">
      <c r="A145" s="1">
        <v>35641</v>
      </c>
      <c r="B145" s="17">
        <v>128</v>
      </c>
      <c r="C145" s="17">
        <v>108</v>
      </c>
      <c r="D145" s="17">
        <v>161</v>
      </c>
      <c r="F145" s="17">
        <v>131</v>
      </c>
      <c r="G145" s="17">
        <v>26</v>
      </c>
      <c r="Q145">
        <v>0</v>
      </c>
      <c r="R145" s="17">
        <v>600</v>
      </c>
      <c r="T145">
        <v>10</v>
      </c>
      <c r="U145" s="17">
        <v>284</v>
      </c>
      <c r="V145" s="17">
        <v>313</v>
      </c>
      <c r="Y145" s="17">
        <f t="shared" si="100"/>
        <v>113</v>
      </c>
      <c r="Z145">
        <f t="shared" si="101"/>
        <v>7</v>
      </c>
      <c r="AA145" s="17">
        <v>123</v>
      </c>
    </row>
    <row r="146" spans="1:27" x14ac:dyDescent="0.2">
      <c r="A146" s="1">
        <v>35642</v>
      </c>
      <c r="B146" s="17">
        <v>125</v>
      </c>
      <c r="C146" s="17">
        <v>114</v>
      </c>
      <c r="D146" s="17">
        <v>161</v>
      </c>
      <c r="F146" s="17">
        <v>131</v>
      </c>
      <c r="G146" s="17">
        <v>25</v>
      </c>
      <c r="Q146">
        <v>0</v>
      </c>
      <c r="R146" s="17">
        <v>600</v>
      </c>
      <c r="T146">
        <v>10</v>
      </c>
      <c r="U146" s="17">
        <v>582</v>
      </c>
      <c r="V146" s="17">
        <v>313</v>
      </c>
      <c r="Y146" s="17">
        <f t="shared" si="100"/>
        <v>101</v>
      </c>
      <c r="Z146">
        <f t="shared" si="101"/>
        <v>7</v>
      </c>
      <c r="AA146" s="17">
        <v>111</v>
      </c>
    </row>
    <row r="147" spans="1:27" x14ac:dyDescent="0.2">
      <c r="A147" s="1">
        <v>35643</v>
      </c>
      <c r="B147" s="17">
        <v>118</v>
      </c>
      <c r="C147" s="17">
        <v>132</v>
      </c>
      <c r="D147" s="17">
        <v>189</v>
      </c>
      <c r="F147" s="17">
        <v>157</v>
      </c>
      <c r="G147" s="17">
        <v>36</v>
      </c>
      <c r="Q147">
        <v>0</v>
      </c>
      <c r="R147" s="17">
        <v>546</v>
      </c>
      <c r="T147">
        <v>10</v>
      </c>
      <c r="U147" s="17">
        <v>534</v>
      </c>
      <c r="V147" s="17">
        <v>314</v>
      </c>
      <c r="Y147" s="17">
        <f t="shared" si="100"/>
        <v>54</v>
      </c>
      <c r="Z147">
        <f t="shared" si="101"/>
        <v>8</v>
      </c>
      <c r="AA147" s="17">
        <v>64</v>
      </c>
    </row>
    <row r="148" spans="1:27" x14ac:dyDescent="0.2">
      <c r="A148" s="1">
        <v>35646</v>
      </c>
      <c r="B148" s="17">
        <v>108</v>
      </c>
      <c r="C148" s="17">
        <v>123</v>
      </c>
      <c r="D148" s="17">
        <v>193</v>
      </c>
      <c r="F148" s="17">
        <v>153</v>
      </c>
      <c r="G148" s="17">
        <v>37</v>
      </c>
      <c r="Q148">
        <v>0</v>
      </c>
      <c r="R148" s="17">
        <v>545</v>
      </c>
      <c r="T148">
        <v>10</v>
      </c>
      <c r="U148" s="17">
        <v>515</v>
      </c>
      <c r="V148" s="17">
        <v>312</v>
      </c>
      <c r="Y148" s="17">
        <f t="shared" si="100"/>
        <v>58</v>
      </c>
      <c r="Z148">
        <f t="shared" si="101"/>
        <v>8</v>
      </c>
      <c r="AA148" s="17">
        <v>68</v>
      </c>
    </row>
    <row r="149" spans="1:27" x14ac:dyDescent="0.2">
      <c r="A149" s="1">
        <v>35647</v>
      </c>
      <c r="B149" s="17">
        <v>106</v>
      </c>
      <c r="C149" s="17">
        <v>124</v>
      </c>
      <c r="D149" s="17">
        <v>188</v>
      </c>
      <c r="F149" s="17">
        <v>168</v>
      </c>
      <c r="G149" s="17">
        <v>35</v>
      </c>
      <c r="Q149">
        <v>0</v>
      </c>
      <c r="R149" s="17">
        <v>505</v>
      </c>
      <c r="T149">
        <v>10</v>
      </c>
      <c r="U149" s="17">
        <v>521</v>
      </c>
      <c r="V149" s="17">
        <v>314</v>
      </c>
      <c r="Y149" s="17">
        <f t="shared" si="100"/>
        <v>58</v>
      </c>
      <c r="Z149">
        <f t="shared" si="101"/>
        <v>8</v>
      </c>
      <c r="AA149" s="17">
        <v>68</v>
      </c>
    </row>
    <row r="150" spans="1:27" x14ac:dyDescent="0.2">
      <c r="A150" s="1">
        <v>35649</v>
      </c>
      <c r="B150" s="17">
        <v>125</v>
      </c>
      <c r="C150" s="17">
        <v>124</v>
      </c>
      <c r="D150" s="17">
        <v>185</v>
      </c>
      <c r="F150" s="17">
        <v>178</v>
      </c>
      <c r="G150" s="17">
        <v>33</v>
      </c>
      <c r="Q150">
        <v>0</v>
      </c>
      <c r="R150" s="17">
        <v>528</v>
      </c>
      <c r="T150">
        <v>10</v>
      </c>
      <c r="U150" s="17">
        <v>517</v>
      </c>
      <c r="V150" s="17">
        <v>315</v>
      </c>
      <c r="Y150" s="17">
        <f t="shared" si="100"/>
        <v>79</v>
      </c>
      <c r="Z150">
        <f t="shared" si="101"/>
        <v>8</v>
      </c>
      <c r="AA150" s="17">
        <v>89</v>
      </c>
    </row>
    <row r="151" spans="1:27" x14ac:dyDescent="0.2">
      <c r="A151" s="1">
        <v>35650</v>
      </c>
      <c r="B151" s="17">
        <v>119</v>
      </c>
      <c r="C151" s="17">
        <v>124</v>
      </c>
      <c r="D151" s="17">
        <v>194</v>
      </c>
      <c r="F151" s="17">
        <v>175</v>
      </c>
      <c r="G151" s="17">
        <v>31</v>
      </c>
      <c r="Q151">
        <v>0</v>
      </c>
      <c r="R151" s="17">
        <v>533</v>
      </c>
      <c r="T151">
        <v>10</v>
      </c>
      <c r="U151" s="17">
        <v>530</v>
      </c>
      <c r="V151" s="17">
        <v>315</v>
      </c>
      <c r="Y151" s="17">
        <f t="shared" si="100"/>
        <v>79</v>
      </c>
      <c r="Z151">
        <f t="shared" si="101"/>
        <v>8</v>
      </c>
      <c r="AA151" s="17">
        <v>89</v>
      </c>
    </row>
    <row r="152" spans="1:27" x14ac:dyDescent="0.2">
      <c r="A152" s="1">
        <v>35653</v>
      </c>
      <c r="B152" s="17">
        <v>119</v>
      </c>
      <c r="C152" s="17">
        <v>124</v>
      </c>
      <c r="D152" s="17">
        <v>201</v>
      </c>
      <c r="F152" s="17">
        <v>186</v>
      </c>
      <c r="G152" s="17">
        <v>38</v>
      </c>
      <c r="Q152">
        <v>0</v>
      </c>
      <c r="R152" s="17">
        <v>505</v>
      </c>
      <c r="T152">
        <v>10</v>
      </c>
      <c r="U152" s="17">
        <v>520</v>
      </c>
      <c r="V152" s="17">
        <v>315</v>
      </c>
      <c r="Y152" s="17">
        <f t="shared" si="100"/>
        <v>61</v>
      </c>
      <c r="Z152">
        <f t="shared" si="101"/>
        <v>8</v>
      </c>
      <c r="AA152" s="17">
        <v>71</v>
      </c>
    </row>
    <row r="153" spans="1:27" x14ac:dyDescent="0.2">
      <c r="A153" s="1">
        <v>35654</v>
      </c>
      <c r="B153" s="17">
        <v>145</v>
      </c>
      <c r="C153" s="17">
        <v>126</v>
      </c>
      <c r="D153" s="17">
        <v>189</v>
      </c>
      <c r="F153" s="17">
        <v>185</v>
      </c>
      <c r="G153" s="17">
        <v>38</v>
      </c>
      <c r="Q153">
        <v>0</v>
      </c>
      <c r="R153" s="17">
        <v>542</v>
      </c>
      <c r="T153">
        <v>10</v>
      </c>
      <c r="U153" s="17">
        <v>558</v>
      </c>
      <c r="V153" s="17">
        <v>315</v>
      </c>
      <c r="Y153" s="17">
        <f t="shared" si="100"/>
        <v>58</v>
      </c>
      <c r="Z153">
        <f t="shared" si="101"/>
        <v>8</v>
      </c>
      <c r="AA153" s="17">
        <v>68</v>
      </c>
    </row>
    <row r="154" spans="1:27" x14ac:dyDescent="0.2">
      <c r="A154" s="1">
        <v>35655</v>
      </c>
      <c r="B154" s="17">
        <v>122</v>
      </c>
      <c r="C154" s="17">
        <v>118</v>
      </c>
      <c r="D154" s="17">
        <v>207</v>
      </c>
      <c r="F154" s="17">
        <v>196</v>
      </c>
      <c r="G154" s="17">
        <v>15</v>
      </c>
      <c r="Q154">
        <v>0</v>
      </c>
      <c r="R154" s="17">
        <v>515</v>
      </c>
      <c r="T154">
        <v>10</v>
      </c>
      <c r="U154" s="17">
        <v>532</v>
      </c>
      <c r="V154" s="17">
        <v>315</v>
      </c>
      <c r="Y154" s="17">
        <f t="shared" si="100"/>
        <v>58</v>
      </c>
      <c r="Z154">
        <f t="shared" si="101"/>
        <v>8</v>
      </c>
      <c r="AA154" s="17">
        <v>68</v>
      </c>
    </row>
    <row r="155" spans="1:27" x14ac:dyDescent="0.2">
      <c r="A155" s="1">
        <v>35656</v>
      </c>
      <c r="B155" s="17">
        <v>118</v>
      </c>
      <c r="C155" s="17">
        <v>120</v>
      </c>
      <c r="D155" s="17">
        <v>193</v>
      </c>
      <c r="F155" s="17">
        <v>180</v>
      </c>
      <c r="G155" s="17">
        <v>-5</v>
      </c>
      <c r="Q155">
        <v>0</v>
      </c>
      <c r="R155" s="17">
        <v>505</v>
      </c>
      <c r="T155">
        <v>10</v>
      </c>
      <c r="U155" s="17">
        <v>520</v>
      </c>
      <c r="V155" s="17">
        <v>323</v>
      </c>
      <c r="Y155" s="17">
        <f t="shared" si="100"/>
        <v>58</v>
      </c>
      <c r="Z155">
        <f t="shared" si="101"/>
        <v>8</v>
      </c>
      <c r="AA155" s="17">
        <v>68</v>
      </c>
    </row>
    <row r="156" spans="1:27" x14ac:dyDescent="0.2">
      <c r="A156" s="1">
        <v>35657</v>
      </c>
      <c r="B156" s="17">
        <v>119</v>
      </c>
      <c r="C156" s="17">
        <v>118</v>
      </c>
      <c r="D156" s="17">
        <v>189</v>
      </c>
      <c r="F156" s="17">
        <v>190</v>
      </c>
      <c r="G156" s="17">
        <v>27</v>
      </c>
      <c r="Q156">
        <v>0</v>
      </c>
      <c r="R156" s="17">
        <v>532</v>
      </c>
      <c r="T156">
        <v>10</v>
      </c>
      <c r="U156" s="17">
        <v>547</v>
      </c>
      <c r="V156" s="17">
        <v>315</v>
      </c>
      <c r="Y156" s="17">
        <f t="shared" si="100"/>
        <v>58</v>
      </c>
      <c r="Z156">
        <f t="shared" si="101"/>
        <v>8</v>
      </c>
      <c r="AA156" s="17">
        <v>68</v>
      </c>
    </row>
    <row r="157" spans="1:27" x14ac:dyDescent="0.2">
      <c r="A157" s="1">
        <v>35660</v>
      </c>
      <c r="B157" s="17">
        <v>114</v>
      </c>
      <c r="C157" s="17">
        <v>115</v>
      </c>
      <c r="D157" s="17">
        <v>180</v>
      </c>
      <c r="F157" s="17">
        <v>178</v>
      </c>
      <c r="G157" s="17">
        <v>29</v>
      </c>
      <c r="Q157">
        <v>0</v>
      </c>
      <c r="R157" s="17">
        <v>503</v>
      </c>
      <c r="T157">
        <v>10</v>
      </c>
      <c r="U157" s="17">
        <v>518</v>
      </c>
      <c r="V157" s="17">
        <v>315</v>
      </c>
      <c r="Y157" s="17">
        <f t="shared" si="100"/>
        <v>58</v>
      </c>
      <c r="Z157">
        <f t="shared" si="101"/>
        <v>8</v>
      </c>
      <c r="AA157" s="17">
        <v>68</v>
      </c>
    </row>
    <row r="158" spans="1:27" x14ac:dyDescent="0.2">
      <c r="A158" s="1">
        <v>35661</v>
      </c>
      <c r="B158" s="17">
        <v>108</v>
      </c>
      <c r="C158" s="17">
        <v>115</v>
      </c>
      <c r="D158" s="17">
        <v>173</v>
      </c>
      <c r="F158" s="17">
        <v>182</v>
      </c>
      <c r="G158" s="17">
        <v>32</v>
      </c>
      <c r="Q158">
        <v>0</v>
      </c>
      <c r="R158" s="17">
        <v>503</v>
      </c>
      <c r="T158">
        <v>10</v>
      </c>
      <c r="U158" s="17">
        <v>517</v>
      </c>
      <c r="V158" s="17">
        <v>315</v>
      </c>
      <c r="Y158" s="17">
        <f t="shared" si="100"/>
        <v>58</v>
      </c>
      <c r="Z158">
        <f t="shared" si="101"/>
        <v>8</v>
      </c>
      <c r="AA158" s="17">
        <v>68</v>
      </c>
    </row>
    <row r="159" spans="1:27" x14ac:dyDescent="0.2">
      <c r="A159" s="1">
        <v>35662</v>
      </c>
      <c r="B159" s="17">
        <v>91</v>
      </c>
      <c r="C159" s="17">
        <v>116</v>
      </c>
      <c r="D159" s="17">
        <v>169</v>
      </c>
      <c r="F159" s="17">
        <v>198</v>
      </c>
      <c r="G159" s="17">
        <v>27</v>
      </c>
      <c r="Q159">
        <v>0</v>
      </c>
      <c r="R159" s="17">
        <v>500</v>
      </c>
      <c r="T159">
        <v>10</v>
      </c>
      <c r="U159" s="17">
        <v>514</v>
      </c>
      <c r="V159" s="17">
        <v>315</v>
      </c>
      <c r="Y159" s="17">
        <f t="shared" si="100"/>
        <v>58</v>
      </c>
      <c r="Z159">
        <f t="shared" si="101"/>
        <v>8</v>
      </c>
      <c r="AA159" s="17">
        <v>68</v>
      </c>
    </row>
    <row r="160" spans="1:27" x14ac:dyDescent="0.2">
      <c r="A160" s="1">
        <v>35663</v>
      </c>
      <c r="B160" s="17">
        <v>106</v>
      </c>
      <c r="C160" s="17">
        <v>117</v>
      </c>
      <c r="D160" s="17">
        <v>189</v>
      </c>
      <c r="F160" s="17">
        <v>201</v>
      </c>
      <c r="G160" s="17">
        <v>-2</v>
      </c>
      <c r="Q160">
        <v>0</v>
      </c>
      <c r="R160" s="17">
        <v>520</v>
      </c>
      <c r="T160">
        <v>10</v>
      </c>
      <c r="U160" s="17">
        <v>535</v>
      </c>
      <c r="V160" s="17">
        <v>315</v>
      </c>
      <c r="Y160" s="17">
        <f t="shared" si="100"/>
        <v>59</v>
      </c>
      <c r="Z160">
        <f t="shared" si="101"/>
        <v>8</v>
      </c>
      <c r="AA160" s="17">
        <v>69</v>
      </c>
    </row>
    <row r="161" spans="1:27" x14ac:dyDescent="0.2">
      <c r="A161" s="1">
        <v>35664</v>
      </c>
      <c r="B161" s="17">
        <v>122</v>
      </c>
      <c r="C161" s="17">
        <v>118</v>
      </c>
      <c r="D161" s="17">
        <v>196</v>
      </c>
      <c r="F161" s="17">
        <v>184</v>
      </c>
      <c r="G161" s="17">
        <v>-13</v>
      </c>
      <c r="Q161">
        <v>0</v>
      </c>
      <c r="R161" s="17">
        <v>498</v>
      </c>
      <c r="T161">
        <v>10</v>
      </c>
      <c r="U161" s="17">
        <v>515</v>
      </c>
      <c r="V161" s="17">
        <v>315</v>
      </c>
      <c r="Y161" s="17">
        <f t="shared" si="100"/>
        <v>58</v>
      </c>
      <c r="Z161">
        <f t="shared" si="101"/>
        <v>8</v>
      </c>
      <c r="AA161" s="17">
        <v>68</v>
      </c>
    </row>
    <row r="162" spans="1:27" x14ac:dyDescent="0.2">
      <c r="A162" s="1">
        <v>35667</v>
      </c>
      <c r="B162" s="17">
        <v>137</v>
      </c>
      <c r="C162" s="17">
        <v>115</v>
      </c>
      <c r="D162" s="17">
        <v>172</v>
      </c>
      <c r="F162" s="17">
        <v>192</v>
      </c>
      <c r="G162" s="17">
        <v>-3</v>
      </c>
      <c r="Q162">
        <v>0</v>
      </c>
      <c r="R162" s="17">
        <v>512</v>
      </c>
      <c r="T162">
        <v>10</v>
      </c>
      <c r="U162" s="17">
        <v>527</v>
      </c>
      <c r="V162" s="17">
        <v>315</v>
      </c>
      <c r="Y162" s="17">
        <f t="shared" si="100"/>
        <v>58</v>
      </c>
      <c r="Z162">
        <f t="shared" si="101"/>
        <v>8</v>
      </c>
      <c r="AA162" s="17">
        <v>68</v>
      </c>
    </row>
    <row r="163" spans="1:27" x14ac:dyDescent="0.2">
      <c r="A163" s="1">
        <v>35669</v>
      </c>
      <c r="B163" s="17">
        <v>141</v>
      </c>
      <c r="C163" s="17">
        <v>116</v>
      </c>
      <c r="D163" s="17">
        <v>169</v>
      </c>
      <c r="F163" s="17">
        <v>192</v>
      </c>
      <c r="G163" s="17">
        <v>-5</v>
      </c>
      <c r="Q163">
        <v>0</v>
      </c>
      <c r="R163" s="17">
        <v>541</v>
      </c>
      <c r="T163">
        <v>10</v>
      </c>
      <c r="U163" s="17">
        <v>492</v>
      </c>
      <c r="V163" s="17">
        <v>315</v>
      </c>
      <c r="Y163" s="17">
        <f t="shared" si="100"/>
        <v>58</v>
      </c>
      <c r="Z163">
        <f t="shared" si="101"/>
        <v>8</v>
      </c>
      <c r="AA163" s="17">
        <v>68</v>
      </c>
    </row>
    <row r="164" spans="1:27" x14ac:dyDescent="0.2">
      <c r="A164" s="1">
        <v>35670</v>
      </c>
      <c r="B164" s="17">
        <v>145</v>
      </c>
      <c r="C164" s="17">
        <v>115</v>
      </c>
      <c r="D164" s="17">
        <v>187</v>
      </c>
      <c r="F164" s="17">
        <v>195</v>
      </c>
      <c r="G164" s="17">
        <v>-8</v>
      </c>
      <c r="Q164">
        <v>0</v>
      </c>
      <c r="R164" s="17">
        <v>587</v>
      </c>
      <c r="T164">
        <v>10</v>
      </c>
      <c r="U164" s="17">
        <v>569</v>
      </c>
      <c r="V164" s="17">
        <v>315</v>
      </c>
      <c r="Y164" s="17">
        <f t="shared" si="100"/>
        <v>58</v>
      </c>
      <c r="Z164">
        <f t="shared" si="101"/>
        <v>8</v>
      </c>
      <c r="AA164" s="17">
        <v>68</v>
      </c>
    </row>
    <row r="165" spans="1:27" x14ac:dyDescent="0.2">
      <c r="A165" s="1">
        <v>35671</v>
      </c>
      <c r="B165" s="17">
        <v>143</v>
      </c>
      <c r="C165" s="17">
        <v>116</v>
      </c>
      <c r="D165" s="17">
        <v>191</v>
      </c>
      <c r="F165" s="17">
        <v>192</v>
      </c>
      <c r="G165" s="17">
        <v>-8</v>
      </c>
      <c r="Q165">
        <v>0</v>
      </c>
      <c r="R165" s="17">
        <v>574</v>
      </c>
      <c r="T165">
        <v>10</v>
      </c>
      <c r="U165" s="17">
        <v>555</v>
      </c>
      <c r="V165" s="17">
        <v>315</v>
      </c>
      <c r="Y165" s="17">
        <f t="shared" si="100"/>
        <v>58</v>
      </c>
      <c r="Z165">
        <f t="shared" si="101"/>
        <v>8</v>
      </c>
      <c r="AA165" s="17">
        <v>68</v>
      </c>
    </row>
    <row r="166" spans="1:27" x14ac:dyDescent="0.2">
      <c r="A166" s="1">
        <v>35675</v>
      </c>
      <c r="B166" s="17">
        <v>118</v>
      </c>
      <c r="C166" s="17">
        <v>121</v>
      </c>
      <c r="D166" s="17">
        <v>198</v>
      </c>
      <c r="F166" s="17">
        <v>183</v>
      </c>
      <c r="G166" s="17">
        <v>25</v>
      </c>
      <c r="Q166">
        <v>0</v>
      </c>
      <c r="R166" s="17">
        <v>576</v>
      </c>
      <c r="T166">
        <v>10</v>
      </c>
      <c r="U166" s="17">
        <v>568</v>
      </c>
      <c r="V166" s="17">
        <v>315</v>
      </c>
      <c r="Y166" s="17">
        <f t="shared" si="100"/>
        <v>58</v>
      </c>
      <c r="Z166">
        <f t="shared" si="101"/>
        <v>9</v>
      </c>
      <c r="AA166" s="17">
        <v>68</v>
      </c>
    </row>
    <row r="167" spans="1:27" x14ac:dyDescent="0.2">
      <c r="A167" s="1">
        <v>35676</v>
      </c>
      <c r="B167" s="17">
        <v>122</v>
      </c>
      <c r="C167" s="17">
        <v>121</v>
      </c>
      <c r="D167" s="17">
        <v>192</v>
      </c>
      <c r="F167" s="17">
        <v>183</v>
      </c>
      <c r="G167" s="17">
        <v>21</v>
      </c>
      <c r="Q167">
        <v>0</v>
      </c>
      <c r="R167" s="17">
        <v>546</v>
      </c>
      <c r="T167">
        <v>10</v>
      </c>
      <c r="U167" s="17">
        <v>540</v>
      </c>
      <c r="V167" s="17">
        <v>315</v>
      </c>
      <c r="Y167" s="17">
        <f t="shared" si="100"/>
        <v>58</v>
      </c>
      <c r="Z167">
        <f t="shared" si="101"/>
        <v>9</v>
      </c>
      <c r="AA167" s="17">
        <v>68</v>
      </c>
    </row>
    <row r="168" spans="1:27" x14ac:dyDescent="0.2">
      <c r="A168" s="1">
        <v>35677</v>
      </c>
      <c r="B168" s="17">
        <v>103</v>
      </c>
      <c r="C168" s="17">
        <v>121</v>
      </c>
      <c r="D168" s="17">
        <v>192</v>
      </c>
      <c r="F168" s="17">
        <v>186</v>
      </c>
      <c r="G168" s="17">
        <v>22</v>
      </c>
      <c r="Q168">
        <v>0</v>
      </c>
      <c r="R168" s="17">
        <v>535</v>
      </c>
      <c r="T168">
        <v>10</v>
      </c>
      <c r="U168" s="17">
        <v>518</v>
      </c>
      <c r="V168" s="17">
        <v>315</v>
      </c>
      <c r="Y168" s="17">
        <f t="shared" si="100"/>
        <v>58</v>
      </c>
      <c r="Z168">
        <f t="shared" si="101"/>
        <v>9</v>
      </c>
      <c r="AA168" s="17">
        <v>68</v>
      </c>
    </row>
    <row r="169" spans="1:27" x14ac:dyDescent="0.2">
      <c r="A169" s="1">
        <v>35678</v>
      </c>
      <c r="B169" s="17">
        <v>96</v>
      </c>
      <c r="C169" s="17">
        <v>121</v>
      </c>
      <c r="D169" s="17">
        <v>195</v>
      </c>
      <c r="F169" s="17">
        <v>181</v>
      </c>
      <c r="G169" s="17">
        <v>24</v>
      </c>
      <c r="Q169">
        <v>0</v>
      </c>
      <c r="R169" s="17">
        <v>529</v>
      </c>
      <c r="T169">
        <v>10</v>
      </c>
      <c r="U169" s="17">
        <v>521</v>
      </c>
      <c r="V169" s="17">
        <v>315</v>
      </c>
      <c r="Y169" s="17">
        <f t="shared" si="100"/>
        <v>58</v>
      </c>
      <c r="Z169">
        <f t="shared" si="101"/>
        <v>9</v>
      </c>
      <c r="AA169" s="17">
        <v>68</v>
      </c>
    </row>
    <row r="170" spans="1:27" x14ac:dyDescent="0.2">
      <c r="A170" s="1">
        <v>35682</v>
      </c>
      <c r="B170" s="17">
        <v>113</v>
      </c>
      <c r="C170" s="17">
        <v>124</v>
      </c>
      <c r="D170" s="17">
        <v>203</v>
      </c>
      <c r="F170" s="17">
        <v>204</v>
      </c>
      <c r="G170" s="17">
        <v>10</v>
      </c>
      <c r="Q170">
        <v>0</v>
      </c>
      <c r="R170" s="17">
        <v>571</v>
      </c>
      <c r="T170">
        <v>10</v>
      </c>
      <c r="U170" s="17">
        <v>545</v>
      </c>
      <c r="V170" s="17">
        <v>315</v>
      </c>
      <c r="Y170" s="17">
        <f t="shared" si="100"/>
        <v>67</v>
      </c>
      <c r="Z170">
        <f t="shared" si="101"/>
        <v>9</v>
      </c>
      <c r="AA170" s="17">
        <v>77</v>
      </c>
    </row>
    <row r="171" spans="1:27" x14ac:dyDescent="0.2">
      <c r="A171" s="1">
        <v>35683</v>
      </c>
      <c r="B171" s="17">
        <v>108</v>
      </c>
      <c r="C171" s="17">
        <v>135</v>
      </c>
      <c r="D171" s="17">
        <v>215</v>
      </c>
      <c r="F171" s="17">
        <v>223</v>
      </c>
      <c r="G171" s="17">
        <v>7</v>
      </c>
      <c r="Q171">
        <v>0</v>
      </c>
      <c r="R171" s="17">
        <v>591</v>
      </c>
      <c r="T171">
        <v>10</v>
      </c>
      <c r="U171" s="17">
        <v>555</v>
      </c>
      <c r="V171" s="17">
        <v>315</v>
      </c>
      <c r="Y171" s="17">
        <f t="shared" si="100"/>
        <v>70</v>
      </c>
      <c r="Z171">
        <f t="shared" si="101"/>
        <v>9</v>
      </c>
      <c r="AA171" s="17">
        <v>80</v>
      </c>
    </row>
    <row r="172" spans="1:27" x14ac:dyDescent="0.2">
      <c r="A172" s="1">
        <v>35684</v>
      </c>
      <c r="B172" s="17">
        <v>109</v>
      </c>
      <c r="C172" s="17">
        <v>135</v>
      </c>
      <c r="D172" s="17">
        <v>213</v>
      </c>
      <c r="F172" s="17">
        <v>220</v>
      </c>
      <c r="G172" s="17">
        <v>7</v>
      </c>
      <c r="Q172">
        <v>0</v>
      </c>
      <c r="R172" s="17">
        <v>599</v>
      </c>
      <c r="T172">
        <v>10</v>
      </c>
      <c r="U172" s="17">
        <v>560</v>
      </c>
      <c r="V172" s="17">
        <v>315</v>
      </c>
      <c r="Y172" s="17">
        <f t="shared" si="100"/>
        <v>67</v>
      </c>
      <c r="Z172">
        <f t="shared" si="101"/>
        <v>9</v>
      </c>
      <c r="AA172" s="17">
        <v>77</v>
      </c>
    </row>
    <row r="173" spans="1:27" x14ac:dyDescent="0.2">
      <c r="A173" s="1">
        <v>35685</v>
      </c>
      <c r="B173" s="17">
        <v>110</v>
      </c>
      <c r="C173" s="17">
        <v>125</v>
      </c>
      <c r="D173" s="17">
        <v>213</v>
      </c>
      <c r="F173" s="17">
        <v>222</v>
      </c>
      <c r="G173" s="17">
        <v>8</v>
      </c>
      <c r="Q173">
        <v>0</v>
      </c>
      <c r="R173" s="17">
        <v>583</v>
      </c>
      <c r="T173">
        <v>10</v>
      </c>
      <c r="U173" s="17">
        <v>585</v>
      </c>
      <c r="V173" s="17">
        <v>315</v>
      </c>
      <c r="Y173" s="17">
        <f t="shared" si="100"/>
        <v>74</v>
      </c>
      <c r="Z173">
        <f t="shared" si="101"/>
        <v>9</v>
      </c>
      <c r="AA173" s="17">
        <v>84</v>
      </c>
    </row>
    <row r="174" spans="1:27" x14ac:dyDescent="0.2">
      <c r="A174" s="1">
        <v>35688</v>
      </c>
      <c r="B174" s="17">
        <v>106</v>
      </c>
      <c r="C174" s="17">
        <v>125</v>
      </c>
      <c r="D174" s="17">
        <v>214</v>
      </c>
      <c r="F174" s="17">
        <v>225</v>
      </c>
      <c r="G174" s="17">
        <v>8</v>
      </c>
      <c r="Q174">
        <v>0</v>
      </c>
      <c r="R174" s="17">
        <v>582</v>
      </c>
      <c r="T174">
        <v>10</v>
      </c>
      <c r="U174" s="17">
        <v>585</v>
      </c>
      <c r="V174" s="17">
        <v>315</v>
      </c>
      <c r="Y174" s="17">
        <f t="shared" si="100"/>
        <v>74</v>
      </c>
      <c r="Z174">
        <f t="shared" si="101"/>
        <v>9</v>
      </c>
      <c r="AA174" s="17">
        <v>84</v>
      </c>
    </row>
    <row r="175" spans="1:27" x14ac:dyDescent="0.2">
      <c r="A175" s="1">
        <v>35689</v>
      </c>
      <c r="B175" s="17">
        <v>105</v>
      </c>
      <c r="C175" s="17">
        <v>126</v>
      </c>
      <c r="D175" s="17">
        <v>210</v>
      </c>
      <c r="F175" s="17">
        <v>229</v>
      </c>
      <c r="G175" s="17">
        <v>8</v>
      </c>
      <c r="Q175">
        <v>0</v>
      </c>
      <c r="R175" s="17">
        <v>579</v>
      </c>
      <c r="T175">
        <v>10</v>
      </c>
      <c r="U175" s="17">
        <v>582</v>
      </c>
      <c r="V175" s="17">
        <v>315</v>
      </c>
      <c r="Y175" s="17">
        <f t="shared" si="100"/>
        <v>75</v>
      </c>
      <c r="Z175">
        <f t="shared" si="101"/>
        <v>9</v>
      </c>
      <c r="AA175" s="17">
        <v>85</v>
      </c>
    </row>
    <row r="176" spans="1:27" x14ac:dyDescent="0.2">
      <c r="A176" s="1">
        <v>35690</v>
      </c>
      <c r="B176" s="17">
        <v>106</v>
      </c>
      <c r="C176" s="17">
        <v>127</v>
      </c>
      <c r="D176" s="17">
        <v>210</v>
      </c>
      <c r="F176" s="17">
        <v>228</v>
      </c>
      <c r="G176" s="17">
        <v>17</v>
      </c>
      <c r="Q176">
        <v>0</v>
      </c>
      <c r="R176" s="17">
        <v>578</v>
      </c>
      <c r="T176">
        <v>10</v>
      </c>
      <c r="U176" s="17">
        <v>576</v>
      </c>
      <c r="V176" s="17">
        <v>315</v>
      </c>
      <c r="Y176" s="17">
        <f t="shared" si="100"/>
        <v>76</v>
      </c>
      <c r="Z176">
        <f t="shared" si="101"/>
        <v>9</v>
      </c>
      <c r="AA176" s="17">
        <v>86</v>
      </c>
    </row>
    <row r="177" spans="1:27" x14ac:dyDescent="0.2">
      <c r="A177" s="1">
        <v>35691</v>
      </c>
      <c r="B177" s="17">
        <v>103</v>
      </c>
      <c r="C177" s="17">
        <v>126</v>
      </c>
      <c r="D177" s="17">
        <v>205</v>
      </c>
      <c r="F177" s="17">
        <v>228</v>
      </c>
      <c r="G177" s="17">
        <v>7</v>
      </c>
      <c r="Q177">
        <v>0</v>
      </c>
      <c r="R177" s="17">
        <v>558</v>
      </c>
      <c r="T177">
        <v>10</v>
      </c>
      <c r="U177" s="17">
        <v>564</v>
      </c>
      <c r="V177" s="17">
        <v>315</v>
      </c>
      <c r="Y177" s="17">
        <f t="shared" si="100"/>
        <v>69</v>
      </c>
      <c r="Z177">
        <f t="shared" si="101"/>
        <v>9</v>
      </c>
      <c r="AA177" s="17">
        <v>79</v>
      </c>
    </row>
    <row r="178" spans="1:27" x14ac:dyDescent="0.2">
      <c r="A178" s="1">
        <v>35692</v>
      </c>
      <c r="B178" s="17">
        <v>115</v>
      </c>
      <c r="C178" s="17">
        <v>132</v>
      </c>
      <c r="D178" s="17">
        <v>215</v>
      </c>
      <c r="F178" s="17">
        <v>228</v>
      </c>
      <c r="G178" s="17">
        <v>17</v>
      </c>
      <c r="Q178">
        <v>0</v>
      </c>
      <c r="R178" s="17">
        <v>545</v>
      </c>
      <c r="T178">
        <v>10</v>
      </c>
      <c r="U178" s="17">
        <v>589</v>
      </c>
      <c r="V178" s="17">
        <v>315</v>
      </c>
      <c r="Y178" s="17">
        <f t="shared" si="100"/>
        <v>76</v>
      </c>
      <c r="Z178">
        <f t="shared" si="101"/>
        <v>9</v>
      </c>
      <c r="AA178" s="17">
        <v>86</v>
      </c>
    </row>
    <row r="179" spans="1:27" x14ac:dyDescent="0.2">
      <c r="A179" s="1">
        <v>35695</v>
      </c>
      <c r="B179" s="17">
        <v>126</v>
      </c>
      <c r="C179" s="17">
        <v>139</v>
      </c>
      <c r="D179" s="17">
        <v>215</v>
      </c>
      <c r="F179" s="17">
        <v>235</v>
      </c>
      <c r="G179" s="17">
        <v>10</v>
      </c>
      <c r="Q179">
        <v>0</v>
      </c>
      <c r="R179" s="17">
        <v>593</v>
      </c>
      <c r="T179">
        <v>10</v>
      </c>
      <c r="U179" s="17">
        <v>580</v>
      </c>
      <c r="V179" s="17">
        <v>315</v>
      </c>
      <c r="Y179" s="17">
        <f t="shared" si="100"/>
        <v>74</v>
      </c>
      <c r="Z179">
        <f t="shared" si="101"/>
        <v>9</v>
      </c>
      <c r="AA179" s="17">
        <v>84</v>
      </c>
    </row>
    <row r="180" spans="1:27" x14ac:dyDescent="0.2">
      <c r="A180" s="1">
        <v>35696</v>
      </c>
      <c r="B180" s="17">
        <v>124</v>
      </c>
      <c r="C180" s="17">
        <v>134</v>
      </c>
      <c r="D180" s="17">
        <v>215</v>
      </c>
      <c r="F180" s="17">
        <v>236</v>
      </c>
      <c r="G180" s="17">
        <v>4</v>
      </c>
      <c r="Q180">
        <v>0</v>
      </c>
      <c r="R180" s="17">
        <v>594</v>
      </c>
      <c r="T180">
        <v>10</v>
      </c>
      <c r="U180" s="17">
        <v>583</v>
      </c>
      <c r="V180" s="17">
        <v>315</v>
      </c>
      <c r="Y180" s="17">
        <f t="shared" si="100"/>
        <v>73</v>
      </c>
      <c r="Z180">
        <f t="shared" si="101"/>
        <v>9</v>
      </c>
      <c r="AA180" s="17">
        <v>83</v>
      </c>
    </row>
    <row r="181" spans="1:27" x14ac:dyDescent="0.2">
      <c r="A181" s="1">
        <v>35697</v>
      </c>
      <c r="B181" s="17">
        <v>119</v>
      </c>
      <c r="C181" s="17">
        <v>136</v>
      </c>
      <c r="D181" s="17">
        <v>215</v>
      </c>
      <c r="F181" s="17">
        <v>203</v>
      </c>
      <c r="G181" s="17">
        <v>6</v>
      </c>
      <c r="Q181">
        <v>0</v>
      </c>
      <c r="R181" s="17">
        <v>581</v>
      </c>
      <c r="T181">
        <v>10</v>
      </c>
      <c r="U181" s="17">
        <v>586</v>
      </c>
      <c r="V181" s="17">
        <v>315</v>
      </c>
      <c r="Y181" s="17">
        <f t="shared" si="100"/>
        <v>71</v>
      </c>
      <c r="Z181">
        <f t="shared" si="101"/>
        <v>9</v>
      </c>
      <c r="AA181" s="17">
        <v>81</v>
      </c>
    </row>
    <row r="182" spans="1:27" x14ac:dyDescent="0.2">
      <c r="A182" s="1">
        <v>35698</v>
      </c>
      <c r="B182" s="17">
        <v>128</v>
      </c>
      <c r="C182" s="17">
        <v>142</v>
      </c>
      <c r="D182" s="17">
        <v>215</v>
      </c>
      <c r="F182" s="17">
        <v>251</v>
      </c>
      <c r="G182" s="17">
        <v>-13</v>
      </c>
      <c r="Q182">
        <v>0</v>
      </c>
      <c r="R182" s="17">
        <v>580</v>
      </c>
      <c r="T182">
        <v>10</v>
      </c>
      <c r="U182" s="17">
        <v>625</v>
      </c>
      <c r="V182" s="17">
        <v>315</v>
      </c>
      <c r="Y182" s="17">
        <f t="shared" si="100"/>
        <v>74</v>
      </c>
      <c r="Z182">
        <f t="shared" si="101"/>
        <v>9</v>
      </c>
      <c r="AA182" s="17">
        <v>84</v>
      </c>
    </row>
    <row r="183" spans="1:27" x14ac:dyDescent="0.2">
      <c r="A183" s="1">
        <v>35699</v>
      </c>
      <c r="B183" s="17">
        <v>145</v>
      </c>
      <c r="C183" s="17">
        <v>129</v>
      </c>
      <c r="D183" s="17">
        <v>215</v>
      </c>
      <c r="F183" s="17">
        <v>205</v>
      </c>
      <c r="G183" s="17">
        <v>-3</v>
      </c>
      <c r="Q183">
        <v>0</v>
      </c>
      <c r="R183" s="17">
        <v>567</v>
      </c>
      <c r="T183">
        <v>10</v>
      </c>
      <c r="U183" s="17">
        <v>623</v>
      </c>
      <c r="V183" s="17">
        <v>315</v>
      </c>
      <c r="Y183" s="17">
        <f t="shared" si="100"/>
        <v>63</v>
      </c>
      <c r="Z183">
        <f t="shared" si="101"/>
        <v>9</v>
      </c>
      <c r="AA183" s="17">
        <v>73</v>
      </c>
    </row>
    <row r="184" spans="1:27" x14ac:dyDescent="0.2">
      <c r="A184" s="1">
        <v>35702</v>
      </c>
      <c r="B184" s="17">
        <v>143</v>
      </c>
      <c r="C184" s="17">
        <v>131</v>
      </c>
      <c r="D184" s="17">
        <v>215</v>
      </c>
      <c r="F184" s="17">
        <v>200</v>
      </c>
      <c r="G184" s="17">
        <v>-3</v>
      </c>
      <c r="Q184">
        <v>0</v>
      </c>
      <c r="R184" s="17">
        <v>577</v>
      </c>
      <c r="T184">
        <v>10</v>
      </c>
      <c r="U184" s="17">
        <v>633</v>
      </c>
      <c r="V184" s="17">
        <v>315</v>
      </c>
      <c r="Y184" s="17">
        <f t="shared" si="100"/>
        <v>65</v>
      </c>
      <c r="Z184">
        <f t="shared" si="101"/>
        <v>9</v>
      </c>
      <c r="AA184" s="17">
        <v>75</v>
      </c>
    </row>
    <row r="185" spans="1:27" x14ac:dyDescent="0.2">
      <c r="A185" s="1">
        <v>35703</v>
      </c>
      <c r="B185" s="17">
        <v>137</v>
      </c>
      <c r="C185" s="17">
        <v>138</v>
      </c>
      <c r="D185" s="17">
        <v>215</v>
      </c>
      <c r="F185" s="17">
        <v>186</v>
      </c>
      <c r="G185" s="17">
        <v>35</v>
      </c>
      <c r="Q185">
        <v>0</v>
      </c>
      <c r="R185" s="17">
        <v>589</v>
      </c>
      <c r="T185">
        <v>10</v>
      </c>
      <c r="U185" s="17">
        <v>649</v>
      </c>
      <c r="V185" s="17">
        <v>315</v>
      </c>
      <c r="Y185" s="17">
        <f t="shared" si="100"/>
        <v>65</v>
      </c>
      <c r="Z185">
        <f t="shared" si="101"/>
        <v>9</v>
      </c>
      <c r="AA185" s="17">
        <v>75</v>
      </c>
    </row>
    <row r="186" spans="1:27" x14ac:dyDescent="0.2">
      <c r="A186" s="1">
        <v>35704</v>
      </c>
      <c r="B186" s="17">
        <v>109</v>
      </c>
      <c r="C186" s="17">
        <v>124</v>
      </c>
      <c r="D186" s="17">
        <v>199</v>
      </c>
      <c r="F186" s="17">
        <v>223</v>
      </c>
      <c r="G186" s="17">
        <v>57</v>
      </c>
      <c r="Q186">
        <v>0</v>
      </c>
      <c r="R186" s="17">
        <v>559</v>
      </c>
      <c r="T186">
        <v>10</v>
      </c>
      <c r="U186" s="17">
        <v>646</v>
      </c>
      <c r="V186" s="17">
        <v>315</v>
      </c>
      <c r="Y186" s="17">
        <f t="shared" si="100"/>
        <v>57</v>
      </c>
      <c r="Z186">
        <f t="shared" si="101"/>
        <v>10</v>
      </c>
      <c r="AA186" s="17">
        <v>67</v>
      </c>
    </row>
    <row r="187" spans="1:27" x14ac:dyDescent="0.2">
      <c r="A187" s="1">
        <v>35705</v>
      </c>
      <c r="B187" s="17">
        <v>135</v>
      </c>
      <c r="C187" s="17">
        <v>124</v>
      </c>
      <c r="D187" s="17">
        <v>199</v>
      </c>
      <c r="F187" s="17">
        <v>241</v>
      </c>
      <c r="G187" s="17">
        <v>54</v>
      </c>
      <c r="Q187">
        <v>0</v>
      </c>
      <c r="R187" s="17">
        <v>559</v>
      </c>
      <c r="T187">
        <v>10</v>
      </c>
      <c r="U187" s="17">
        <v>646</v>
      </c>
      <c r="V187" s="17">
        <v>315</v>
      </c>
      <c r="Y187" s="17">
        <f t="shared" si="100"/>
        <v>61</v>
      </c>
      <c r="Z187">
        <f t="shared" si="101"/>
        <v>10</v>
      </c>
      <c r="AA187" s="17">
        <v>71</v>
      </c>
    </row>
    <row r="188" spans="1:27" x14ac:dyDescent="0.2">
      <c r="A188" s="1">
        <v>35706</v>
      </c>
      <c r="B188" s="17">
        <v>128</v>
      </c>
      <c r="C188" s="17">
        <v>120</v>
      </c>
      <c r="D188" s="17">
        <v>200</v>
      </c>
      <c r="F188" s="17">
        <v>250</v>
      </c>
      <c r="G188" s="17">
        <v>20</v>
      </c>
      <c r="Q188">
        <v>0</v>
      </c>
      <c r="R188" s="17">
        <v>506</v>
      </c>
      <c r="T188">
        <v>10</v>
      </c>
      <c r="U188" s="17">
        <v>620</v>
      </c>
      <c r="V188" s="17">
        <v>315</v>
      </c>
      <c r="Y188" s="17">
        <f t="shared" si="100"/>
        <v>65</v>
      </c>
      <c r="Z188">
        <f t="shared" si="101"/>
        <v>10</v>
      </c>
      <c r="AA188" s="17">
        <v>75</v>
      </c>
    </row>
    <row r="189" spans="1:27" x14ac:dyDescent="0.2">
      <c r="A189" s="1">
        <v>35709</v>
      </c>
      <c r="B189" s="17">
        <v>145</v>
      </c>
      <c r="C189" s="17">
        <v>125</v>
      </c>
      <c r="D189" s="17">
        <v>204</v>
      </c>
      <c r="F189" s="17">
        <v>243</v>
      </c>
      <c r="G189" s="17">
        <v>45</v>
      </c>
      <c r="Q189">
        <v>0</v>
      </c>
      <c r="R189" s="17">
        <v>599</v>
      </c>
      <c r="T189">
        <v>10</v>
      </c>
      <c r="U189" s="17">
        <v>650</v>
      </c>
      <c r="V189" s="17">
        <v>315</v>
      </c>
      <c r="Y189" s="17">
        <f t="shared" si="100"/>
        <v>79</v>
      </c>
      <c r="Z189">
        <f t="shared" si="101"/>
        <v>10</v>
      </c>
      <c r="AA189" s="17">
        <v>89</v>
      </c>
    </row>
    <row r="190" spans="1:27" x14ac:dyDescent="0.2">
      <c r="A190" s="1">
        <v>35710</v>
      </c>
      <c r="B190" s="17">
        <v>109</v>
      </c>
      <c r="C190" s="17">
        <v>122</v>
      </c>
      <c r="D190" s="17">
        <v>200</v>
      </c>
      <c r="F190" s="17">
        <v>240</v>
      </c>
      <c r="G190" s="17">
        <v>43</v>
      </c>
      <c r="Q190">
        <v>0</v>
      </c>
      <c r="R190" s="17">
        <v>536</v>
      </c>
      <c r="T190">
        <v>10</v>
      </c>
      <c r="U190" s="17">
        <v>595</v>
      </c>
      <c r="V190" s="17">
        <v>315</v>
      </c>
      <c r="Y190" s="17">
        <f t="shared" si="100"/>
        <v>75</v>
      </c>
      <c r="Z190">
        <f t="shared" si="101"/>
        <v>10</v>
      </c>
      <c r="AA190" s="17">
        <v>85</v>
      </c>
    </row>
    <row r="191" spans="1:27" x14ac:dyDescent="0.2">
      <c r="A191" s="1">
        <v>35712</v>
      </c>
      <c r="B191" s="17">
        <v>122</v>
      </c>
      <c r="C191" s="17">
        <v>112</v>
      </c>
      <c r="D191" s="17">
        <v>184</v>
      </c>
      <c r="F191" s="17">
        <v>235</v>
      </c>
      <c r="G191" s="17">
        <v>40</v>
      </c>
      <c r="Q191">
        <v>0</v>
      </c>
      <c r="R191" s="17">
        <v>528</v>
      </c>
      <c r="T191">
        <v>10</v>
      </c>
      <c r="U191" s="17">
        <v>569</v>
      </c>
      <c r="V191" s="17">
        <v>313</v>
      </c>
      <c r="Y191" s="17">
        <f t="shared" si="100"/>
        <v>74</v>
      </c>
      <c r="Z191">
        <f t="shared" si="101"/>
        <v>10</v>
      </c>
      <c r="AA191" s="17">
        <v>84</v>
      </c>
    </row>
    <row r="192" spans="1:27" x14ac:dyDescent="0.2">
      <c r="A192" s="1">
        <v>35713</v>
      </c>
      <c r="B192" s="17">
        <v>131</v>
      </c>
      <c r="C192" s="17">
        <v>120</v>
      </c>
      <c r="D192" s="17">
        <v>191</v>
      </c>
      <c r="F192" s="17">
        <v>241</v>
      </c>
      <c r="G192" s="17">
        <v>40</v>
      </c>
      <c r="Q192">
        <v>0</v>
      </c>
      <c r="R192" s="17">
        <v>530</v>
      </c>
      <c r="T192">
        <v>10</v>
      </c>
      <c r="U192" s="17">
        <v>551</v>
      </c>
      <c r="V192" s="17">
        <v>315</v>
      </c>
      <c r="Y192" s="17">
        <f t="shared" si="100"/>
        <v>84</v>
      </c>
      <c r="Z192">
        <f t="shared" si="101"/>
        <v>10</v>
      </c>
      <c r="AA192" s="17">
        <v>94</v>
      </c>
    </row>
    <row r="193" spans="1:27" x14ac:dyDescent="0.2">
      <c r="A193" s="1">
        <v>35716</v>
      </c>
      <c r="B193" s="17">
        <v>129</v>
      </c>
      <c r="C193" s="17">
        <v>118</v>
      </c>
      <c r="D193" s="17">
        <v>188</v>
      </c>
      <c r="F193" s="17">
        <v>236</v>
      </c>
      <c r="G193" s="17">
        <v>39</v>
      </c>
      <c r="Q193">
        <v>0</v>
      </c>
      <c r="R193" s="17">
        <v>538</v>
      </c>
      <c r="T193">
        <v>10</v>
      </c>
      <c r="U193" s="17">
        <v>563</v>
      </c>
      <c r="V193" s="17">
        <v>315</v>
      </c>
      <c r="Y193" s="17">
        <f t="shared" si="100"/>
        <v>70</v>
      </c>
      <c r="Z193">
        <f t="shared" si="101"/>
        <v>10</v>
      </c>
      <c r="AA193" s="17">
        <v>80</v>
      </c>
    </row>
    <row r="194" spans="1:27" x14ac:dyDescent="0.2">
      <c r="A194" s="1">
        <v>35719</v>
      </c>
      <c r="B194" s="17">
        <v>123</v>
      </c>
      <c r="C194" s="17">
        <v>117</v>
      </c>
      <c r="D194" s="17">
        <v>196</v>
      </c>
      <c r="F194" s="17">
        <v>240</v>
      </c>
      <c r="G194" s="17">
        <v>52</v>
      </c>
      <c r="Q194">
        <v>0</v>
      </c>
      <c r="R194" s="17">
        <v>469</v>
      </c>
      <c r="T194">
        <v>10</v>
      </c>
      <c r="U194" s="17">
        <v>541</v>
      </c>
      <c r="V194" s="17">
        <v>315</v>
      </c>
      <c r="Y194" s="17">
        <f t="shared" si="100"/>
        <v>71</v>
      </c>
      <c r="Z194">
        <f t="shared" si="101"/>
        <v>10</v>
      </c>
      <c r="AA194" s="17">
        <v>81</v>
      </c>
    </row>
    <row r="195" spans="1:27" x14ac:dyDescent="0.2">
      <c r="A195" s="1">
        <v>35720</v>
      </c>
      <c r="B195" s="17">
        <v>124</v>
      </c>
      <c r="C195" s="17">
        <v>118</v>
      </c>
      <c r="D195" s="17">
        <v>203</v>
      </c>
      <c r="F195" s="17">
        <v>251</v>
      </c>
      <c r="G195" s="17">
        <v>49</v>
      </c>
      <c r="Q195">
        <v>0</v>
      </c>
      <c r="R195" s="17">
        <v>503</v>
      </c>
      <c r="T195">
        <v>10</v>
      </c>
      <c r="U195" s="17">
        <v>576</v>
      </c>
      <c r="V195" s="17">
        <v>315</v>
      </c>
      <c r="Y195" s="17">
        <f t="shared" si="100"/>
        <v>71</v>
      </c>
      <c r="Z195">
        <f t="shared" si="101"/>
        <v>10</v>
      </c>
      <c r="AA195" s="17">
        <v>81</v>
      </c>
    </row>
    <row r="196" spans="1:27" x14ac:dyDescent="0.2">
      <c r="A196" s="1">
        <v>35723</v>
      </c>
      <c r="B196" s="17">
        <v>139</v>
      </c>
      <c r="C196" s="17">
        <v>119</v>
      </c>
      <c r="D196" s="17">
        <v>208</v>
      </c>
      <c r="F196" s="17">
        <v>251</v>
      </c>
      <c r="G196" s="17">
        <v>59</v>
      </c>
      <c r="Q196">
        <v>0</v>
      </c>
      <c r="R196" s="17">
        <v>600</v>
      </c>
      <c r="T196">
        <v>10</v>
      </c>
      <c r="U196" s="17">
        <v>613</v>
      </c>
      <c r="V196" s="17">
        <v>315</v>
      </c>
      <c r="Y196" s="17">
        <f t="shared" si="100"/>
        <v>111</v>
      </c>
      <c r="Z196">
        <f t="shared" si="101"/>
        <v>10</v>
      </c>
      <c r="AA196" s="17">
        <v>121</v>
      </c>
    </row>
    <row r="197" spans="1:27" x14ac:dyDescent="0.2">
      <c r="A197" s="1">
        <v>35724</v>
      </c>
      <c r="B197" s="17">
        <v>137</v>
      </c>
      <c r="C197" s="17">
        <v>123</v>
      </c>
      <c r="D197" s="17">
        <v>214</v>
      </c>
      <c r="F197" s="17">
        <v>234</v>
      </c>
      <c r="G197" s="17">
        <v>54</v>
      </c>
      <c r="Q197">
        <v>0</v>
      </c>
      <c r="R197" s="17">
        <v>600</v>
      </c>
      <c r="T197">
        <v>10</v>
      </c>
      <c r="U197" s="17">
        <v>627</v>
      </c>
      <c r="V197" s="17">
        <v>315</v>
      </c>
      <c r="Y197" s="17">
        <f t="shared" si="100"/>
        <v>63</v>
      </c>
      <c r="Z197">
        <f t="shared" si="101"/>
        <v>10</v>
      </c>
      <c r="AA197" s="17">
        <v>73</v>
      </c>
    </row>
    <row r="198" spans="1:27" x14ac:dyDescent="0.2">
      <c r="A198" s="1">
        <v>35725</v>
      </c>
      <c r="B198" s="17">
        <v>142</v>
      </c>
      <c r="C198" s="17">
        <v>124</v>
      </c>
      <c r="D198" s="17">
        <v>212</v>
      </c>
      <c r="F198" s="17">
        <v>239</v>
      </c>
      <c r="G198" s="17">
        <v>54</v>
      </c>
      <c r="Q198">
        <v>0</v>
      </c>
      <c r="R198" s="17">
        <v>600</v>
      </c>
      <c r="T198">
        <v>10</v>
      </c>
      <c r="U198" s="17">
        <v>614</v>
      </c>
      <c r="V198" s="17">
        <v>315</v>
      </c>
      <c r="Y198" s="17">
        <f t="shared" ref="Y198:Y263" si="102">+AA198-T198</f>
        <v>58</v>
      </c>
      <c r="Z198">
        <f t="shared" ref="Z198:Z263" si="103">MONTH(A198)</f>
        <v>10</v>
      </c>
      <c r="AA198" s="17">
        <v>68</v>
      </c>
    </row>
    <row r="199" spans="1:27" x14ac:dyDescent="0.2">
      <c r="A199" s="1">
        <v>35727</v>
      </c>
      <c r="B199" s="17">
        <v>126</v>
      </c>
      <c r="C199" s="17">
        <v>126</v>
      </c>
      <c r="D199" s="17">
        <v>198</v>
      </c>
      <c r="F199" s="17">
        <v>251</v>
      </c>
      <c r="G199" s="17">
        <v>41</v>
      </c>
      <c r="Q199">
        <v>0</v>
      </c>
      <c r="R199" s="17">
        <v>600</v>
      </c>
      <c r="T199">
        <v>10</v>
      </c>
      <c r="U199" s="17">
        <v>602</v>
      </c>
      <c r="V199" s="17">
        <v>315</v>
      </c>
      <c r="Y199" s="17">
        <f t="shared" si="102"/>
        <v>60</v>
      </c>
      <c r="Z199">
        <f t="shared" si="103"/>
        <v>10</v>
      </c>
      <c r="AA199" s="17">
        <v>70</v>
      </c>
    </row>
    <row r="200" spans="1:27" x14ac:dyDescent="0.2">
      <c r="A200" s="1">
        <v>35730</v>
      </c>
      <c r="B200" s="17">
        <v>118</v>
      </c>
      <c r="C200" s="17">
        <v>119</v>
      </c>
      <c r="D200" s="17">
        <v>172</v>
      </c>
      <c r="F200" s="17">
        <v>251</v>
      </c>
      <c r="G200" s="17">
        <v>36</v>
      </c>
      <c r="Q200">
        <v>0</v>
      </c>
      <c r="R200" s="17">
        <v>600</v>
      </c>
      <c r="T200">
        <v>10</v>
      </c>
      <c r="U200" s="17">
        <v>631</v>
      </c>
      <c r="V200" s="17">
        <v>315</v>
      </c>
      <c r="Y200" s="17">
        <f t="shared" si="102"/>
        <v>63</v>
      </c>
      <c r="Z200">
        <f t="shared" si="103"/>
        <v>10</v>
      </c>
      <c r="AA200" s="17">
        <v>73</v>
      </c>
    </row>
    <row r="201" spans="1:27" x14ac:dyDescent="0.2">
      <c r="A201" s="1">
        <v>35731</v>
      </c>
      <c r="B201" s="17">
        <v>125</v>
      </c>
      <c r="C201" s="17">
        <v>123</v>
      </c>
      <c r="D201" s="17">
        <v>199</v>
      </c>
      <c r="F201" s="17">
        <v>251</v>
      </c>
      <c r="G201" s="17">
        <v>44</v>
      </c>
      <c r="Q201">
        <v>0</v>
      </c>
      <c r="R201" s="17">
        <v>600</v>
      </c>
      <c r="T201">
        <v>10</v>
      </c>
      <c r="U201" s="17">
        <v>635</v>
      </c>
      <c r="V201" s="17">
        <v>315</v>
      </c>
      <c r="Y201" s="17">
        <f t="shared" si="102"/>
        <v>58</v>
      </c>
      <c r="Z201">
        <f t="shared" si="103"/>
        <v>10</v>
      </c>
      <c r="AA201" s="17">
        <v>68</v>
      </c>
    </row>
    <row r="202" spans="1:27" x14ac:dyDescent="0.2">
      <c r="A202" s="1">
        <v>35733</v>
      </c>
      <c r="B202" s="17">
        <v>123</v>
      </c>
      <c r="C202" s="17">
        <v>124</v>
      </c>
      <c r="D202" s="17">
        <v>208</v>
      </c>
      <c r="F202" s="17">
        <v>251</v>
      </c>
      <c r="G202" s="17">
        <v>48</v>
      </c>
      <c r="Q202">
        <v>0</v>
      </c>
      <c r="R202" s="17">
        <v>599</v>
      </c>
      <c r="T202">
        <v>10</v>
      </c>
      <c r="U202" s="17">
        <v>628</v>
      </c>
      <c r="V202" s="17">
        <v>315</v>
      </c>
      <c r="Y202" s="17">
        <f t="shared" si="102"/>
        <v>62</v>
      </c>
      <c r="Z202">
        <f t="shared" si="103"/>
        <v>10</v>
      </c>
      <c r="AA202" s="17">
        <v>72</v>
      </c>
    </row>
    <row r="203" spans="1:27" x14ac:dyDescent="0.2">
      <c r="A203" s="1">
        <v>35734</v>
      </c>
      <c r="B203" s="17">
        <v>123</v>
      </c>
      <c r="C203" s="17">
        <v>124</v>
      </c>
      <c r="D203" s="17">
        <v>208</v>
      </c>
      <c r="F203" s="17">
        <v>242</v>
      </c>
      <c r="G203" s="17">
        <v>48</v>
      </c>
      <c r="Q203">
        <v>0</v>
      </c>
      <c r="R203" s="17">
        <v>596</v>
      </c>
      <c r="T203">
        <v>10</v>
      </c>
      <c r="U203" s="17">
        <v>622</v>
      </c>
      <c r="V203" s="17">
        <v>315</v>
      </c>
      <c r="Y203" s="17">
        <f t="shared" si="102"/>
        <v>64</v>
      </c>
      <c r="Z203">
        <f t="shared" si="103"/>
        <v>10</v>
      </c>
      <c r="AA203" s="17">
        <v>74</v>
      </c>
    </row>
    <row r="204" spans="1:27" x14ac:dyDescent="0.2">
      <c r="A204" s="1">
        <v>35737</v>
      </c>
      <c r="B204" s="17">
        <v>118</v>
      </c>
      <c r="C204" s="17">
        <v>124</v>
      </c>
      <c r="D204" s="17">
        <v>192</v>
      </c>
      <c r="F204" s="17">
        <v>249</v>
      </c>
      <c r="G204" s="17">
        <v>60</v>
      </c>
      <c r="Q204">
        <v>0</v>
      </c>
      <c r="R204" s="17">
        <v>526</v>
      </c>
      <c r="T204">
        <v>10</v>
      </c>
      <c r="U204" s="17">
        <v>650</v>
      </c>
      <c r="V204" s="17">
        <v>315</v>
      </c>
      <c r="Y204" s="17">
        <f t="shared" si="102"/>
        <v>33</v>
      </c>
      <c r="Z204">
        <f t="shared" si="103"/>
        <v>11</v>
      </c>
      <c r="AA204" s="17">
        <v>43</v>
      </c>
    </row>
    <row r="205" spans="1:27" x14ac:dyDescent="0.2">
      <c r="A205" s="1">
        <v>35738</v>
      </c>
      <c r="B205" s="17">
        <v>116</v>
      </c>
      <c r="C205" s="17">
        <v>122</v>
      </c>
      <c r="D205" s="17">
        <v>197</v>
      </c>
      <c r="F205" s="17">
        <v>263</v>
      </c>
      <c r="G205" s="17">
        <v>60</v>
      </c>
      <c r="Q205">
        <v>0</v>
      </c>
      <c r="R205" s="17">
        <v>581</v>
      </c>
      <c r="T205">
        <v>10</v>
      </c>
      <c r="U205" s="17">
        <v>650</v>
      </c>
      <c r="V205" s="17">
        <v>315</v>
      </c>
      <c r="Y205" s="17">
        <f t="shared" si="102"/>
        <v>48</v>
      </c>
      <c r="Z205">
        <f t="shared" si="103"/>
        <v>11</v>
      </c>
      <c r="AA205" s="17">
        <v>58</v>
      </c>
    </row>
    <row r="206" spans="1:27" x14ac:dyDescent="0.2">
      <c r="A206" s="1">
        <v>35739</v>
      </c>
      <c r="B206" s="17">
        <v>125</v>
      </c>
      <c r="C206" s="17">
        <v>124</v>
      </c>
      <c r="D206" s="17">
        <v>199</v>
      </c>
      <c r="F206" s="17">
        <v>263</v>
      </c>
      <c r="G206" s="17">
        <v>60</v>
      </c>
      <c r="Q206">
        <v>0</v>
      </c>
      <c r="R206" s="17">
        <v>573</v>
      </c>
      <c r="T206">
        <v>10</v>
      </c>
      <c r="U206" s="17">
        <v>650</v>
      </c>
      <c r="V206" s="17">
        <v>315</v>
      </c>
      <c r="Y206" s="17">
        <f t="shared" si="102"/>
        <v>66</v>
      </c>
      <c r="Z206">
        <f t="shared" si="103"/>
        <v>11</v>
      </c>
      <c r="AA206" s="17">
        <v>76</v>
      </c>
    </row>
    <row r="207" spans="1:27" x14ac:dyDescent="0.2">
      <c r="A207" s="1">
        <v>35740</v>
      </c>
      <c r="B207" s="17">
        <v>127</v>
      </c>
      <c r="C207" s="17">
        <v>120</v>
      </c>
      <c r="D207" s="17">
        <v>205</v>
      </c>
      <c r="F207" s="17">
        <v>263</v>
      </c>
      <c r="G207" s="17">
        <v>60</v>
      </c>
      <c r="Q207">
        <v>0</v>
      </c>
      <c r="R207" s="17">
        <v>600</v>
      </c>
      <c r="T207">
        <v>10</v>
      </c>
      <c r="U207" s="17">
        <v>650</v>
      </c>
      <c r="V207" s="17">
        <v>315</v>
      </c>
      <c r="Y207" s="17">
        <f t="shared" si="102"/>
        <v>91</v>
      </c>
      <c r="Z207">
        <f t="shared" si="103"/>
        <v>11</v>
      </c>
      <c r="AA207" s="17">
        <v>101</v>
      </c>
    </row>
    <row r="208" spans="1:27" x14ac:dyDescent="0.2">
      <c r="A208" s="1">
        <v>35741</v>
      </c>
      <c r="B208" s="17">
        <v>135</v>
      </c>
      <c r="C208" s="17">
        <v>125</v>
      </c>
      <c r="D208" s="17">
        <v>198</v>
      </c>
      <c r="F208" s="17">
        <v>263</v>
      </c>
      <c r="G208" s="17">
        <v>60</v>
      </c>
      <c r="Q208">
        <v>0</v>
      </c>
      <c r="R208" s="17">
        <v>600</v>
      </c>
      <c r="T208">
        <v>10</v>
      </c>
      <c r="U208" s="17">
        <v>650</v>
      </c>
      <c r="V208" s="17">
        <v>315</v>
      </c>
      <c r="Y208" s="17">
        <f t="shared" si="102"/>
        <v>88</v>
      </c>
      <c r="Z208">
        <f t="shared" si="103"/>
        <v>11</v>
      </c>
      <c r="AA208" s="17">
        <v>98</v>
      </c>
    </row>
    <row r="209" spans="1:27" x14ac:dyDescent="0.2">
      <c r="A209" s="1">
        <v>35744</v>
      </c>
      <c r="B209" s="17">
        <v>131</v>
      </c>
      <c r="C209" s="17">
        <v>125</v>
      </c>
      <c r="D209" s="17">
        <v>214</v>
      </c>
      <c r="F209" s="17">
        <v>263</v>
      </c>
      <c r="G209" s="17">
        <v>48</v>
      </c>
      <c r="Q209">
        <v>0</v>
      </c>
      <c r="R209" s="17">
        <v>600</v>
      </c>
      <c r="T209">
        <v>10</v>
      </c>
      <c r="U209" s="17">
        <v>650</v>
      </c>
      <c r="V209" s="17">
        <v>315</v>
      </c>
      <c r="Y209" s="17">
        <f t="shared" si="102"/>
        <v>69</v>
      </c>
      <c r="Z209">
        <f t="shared" si="103"/>
        <v>11</v>
      </c>
      <c r="AA209" s="17">
        <v>79</v>
      </c>
    </row>
    <row r="210" spans="1:27" x14ac:dyDescent="0.2">
      <c r="A210" s="1">
        <v>35745</v>
      </c>
      <c r="B210" s="17">
        <v>126</v>
      </c>
      <c r="C210" s="17">
        <v>125</v>
      </c>
      <c r="D210" s="17">
        <v>214</v>
      </c>
      <c r="F210" s="17">
        <v>263</v>
      </c>
      <c r="G210" s="17">
        <v>48</v>
      </c>
      <c r="Q210">
        <v>0</v>
      </c>
      <c r="R210" s="17">
        <v>600</v>
      </c>
      <c r="T210">
        <v>10</v>
      </c>
      <c r="U210" s="17">
        <v>650</v>
      </c>
      <c r="V210" s="17">
        <v>315</v>
      </c>
      <c r="Y210" s="17">
        <f t="shared" si="102"/>
        <v>71</v>
      </c>
      <c r="Z210">
        <f t="shared" si="103"/>
        <v>11</v>
      </c>
      <c r="AA210" s="17">
        <v>81</v>
      </c>
    </row>
    <row r="211" spans="1:27" x14ac:dyDescent="0.2">
      <c r="A211" s="1">
        <v>35746</v>
      </c>
      <c r="B211" s="17">
        <v>127</v>
      </c>
      <c r="C211" s="17">
        <v>125</v>
      </c>
      <c r="D211" s="17">
        <v>215</v>
      </c>
      <c r="F211" s="17">
        <v>263</v>
      </c>
      <c r="G211" s="17">
        <v>52</v>
      </c>
      <c r="Q211">
        <v>0</v>
      </c>
      <c r="R211" s="17">
        <v>600</v>
      </c>
      <c r="T211">
        <v>10</v>
      </c>
      <c r="U211" s="17">
        <v>650</v>
      </c>
      <c r="V211" s="17">
        <v>315</v>
      </c>
      <c r="Y211" s="17">
        <f t="shared" si="102"/>
        <v>65</v>
      </c>
      <c r="Z211">
        <f t="shared" si="103"/>
        <v>11</v>
      </c>
      <c r="AA211" s="17">
        <v>75</v>
      </c>
    </row>
    <row r="212" spans="1:27" x14ac:dyDescent="0.2">
      <c r="A212" s="1">
        <v>35747</v>
      </c>
      <c r="B212" s="17">
        <v>137</v>
      </c>
      <c r="C212" s="17">
        <v>131</v>
      </c>
      <c r="D212" s="17">
        <v>215</v>
      </c>
      <c r="F212" s="17">
        <v>263</v>
      </c>
      <c r="G212" s="17">
        <v>53</v>
      </c>
      <c r="Q212">
        <v>0</v>
      </c>
      <c r="R212" s="17">
        <v>600</v>
      </c>
      <c r="T212">
        <v>10</v>
      </c>
      <c r="U212" s="17">
        <v>650</v>
      </c>
      <c r="V212" s="17">
        <v>283</v>
      </c>
      <c r="Y212" s="17">
        <f t="shared" si="102"/>
        <v>78</v>
      </c>
      <c r="Z212">
        <f t="shared" si="103"/>
        <v>11</v>
      </c>
      <c r="AA212" s="17">
        <v>88</v>
      </c>
    </row>
    <row r="213" spans="1:27" x14ac:dyDescent="0.2">
      <c r="A213" s="1">
        <v>35748</v>
      </c>
      <c r="B213" s="17">
        <v>137</v>
      </c>
      <c r="C213" s="17">
        <v>125</v>
      </c>
      <c r="D213" s="17">
        <v>211</v>
      </c>
      <c r="F213" s="17">
        <v>263</v>
      </c>
      <c r="G213" s="17">
        <v>57</v>
      </c>
      <c r="Q213">
        <v>0</v>
      </c>
      <c r="R213" s="17">
        <v>600</v>
      </c>
      <c r="T213">
        <v>10</v>
      </c>
      <c r="U213" s="17">
        <v>650</v>
      </c>
      <c r="V213" s="17">
        <v>283</v>
      </c>
      <c r="Y213" s="17">
        <f t="shared" si="102"/>
        <v>75</v>
      </c>
      <c r="Z213">
        <f t="shared" si="103"/>
        <v>11</v>
      </c>
      <c r="AA213" s="17">
        <v>85</v>
      </c>
    </row>
    <row r="214" spans="1:27" x14ac:dyDescent="0.2">
      <c r="A214" s="1">
        <v>35752</v>
      </c>
      <c r="B214" s="17">
        <v>123</v>
      </c>
      <c r="C214" s="17">
        <v>121</v>
      </c>
      <c r="D214" s="17">
        <v>215</v>
      </c>
      <c r="F214" s="17">
        <v>263</v>
      </c>
      <c r="G214" s="17">
        <v>60</v>
      </c>
      <c r="Q214">
        <v>0</v>
      </c>
      <c r="R214" s="17">
        <v>600</v>
      </c>
      <c r="T214">
        <v>10</v>
      </c>
      <c r="U214" s="17">
        <v>650</v>
      </c>
      <c r="V214" s="17">
        <v>245</v>
      </c>
      <c r="Y214" s="17">
        <f t="shared" si="102"/>
        <v>65</v>
      </c>
      <c r="Z214">
        <f t="shared" si="103"/>
        <v>11</v>
      </c>
      <c r="AA214" s="17">
        <v>75</v>
      </c>
    </row>
    <row r="215" spans="1:27" x14ac:dyDescent="0.2">
      <c r="A215" s="1">
        <v>35753</v>
      </c>
      <c r="B215" s="17">
        <v>134</v>
      </c>
      <c r="C215" s="17">
        <v>114</v>
      </c>
      <c r="D215" s="17">
        <v>215</v>
      </c>
      <c r="F215" s="17">
        <v>263</v>
      </c>
      <c r="G215" s="17">
        <v>60</v>
      </c>
      <c r="Q215">
        <v>0</v>
      </c>
      <c r="R215" s="17">
        <v>600</v>
      </c>
      <c r="T215">
        <v>10</v>
      </c>
      <c r="U215" s="17">
        <v>650</v>
      </c>
      <c r="V215" s="17">
        <v>265</v>
      </c>
      <c r="Y215" s="17">
        <f t="shared" si="102"/>
        <v>68</v>
      </c>
      <c r="Z215">
        <f t="shared" si="103"/>
        <v>11</v>
      </c>
      <c r="AA215" s="17">
        <v>78</v>
      </c>
    </row>
    <row r="216" spans="1:27" x14ac:dyDescent="0.2">
      <c r="A216" s="1">
        <v>35754</v>
      </c>
      <c r="B216" s="17">
        <v>136</v>
      </c>
      <c r="C216" s="17">
        <v>115</v>
      </c>
      <c r="D216" s="17">
        <v>202</v>
      </c>
      <c r="F216" s="17">
        <v>258</v>
      </c>
      <c r="G216" s="17">
        <v>59</v>
      </c>
      <c r="Q216">
        <v>0</v>
      </c>
      <c r="R216" s="17">
        <v>600</v>
      </c>
      <c r="T216">
        <v>10</v>
      </c>
      <c r="U216" s="17">
        <v>650</v>
      </c>
      <c r="V216" s="17">
        <v>268</v>
      </c>
      <c r="Y216" s="17">
        <f t="shared" si="102"/>
        <v>81</v>
      </c>
      <c r="Z216">
        <f t="shared" si="103"/>
        <v>11</v>
      </c>
      <c r="AA216" s="17">
        <v>91</v>
      </c>
    </row>
    <row r="217" spans="1:27" x14ac:dyDescent="0.2">
      <c r="A217" s="1">
        <v>35755</v>
      </c>
      <c r="B217" s="17">
        <v>128</v>
      </c>
      <c r="C217" s="17">
        <v>113</v>
      </c>
      <c r="D217" s="17">
        <v>202</v>
      </c>
      <c r="F217" s="17">
        <v>263</v>
      </c>
      <c r="G217" s="17">
        <v>59</v>
      </c>
      <c r="Q217">
        <v>0</v>
      </c>
      <c r="R217" s="17">
        <v>600</v>
      </c>
      <c r="T217">
        <v>10</v>
      </c>
      <c r="U217" s="17">
        <v>650</v>
      </c>
      <c r="V217" s="17">
        <v>270</v>
      </c>
      <c r="Y217" s="17">
        <f t="shared" si="102"/>
        <v>77</v>
      </c>
      <c r="Z217">
        <f t="shared" si="103"/>
        <v>11</v>
      </c>
      <c r="AA217" s="17">
        <v>87</v>
      </c>
    </row>
    <row r="218" spans="1:27" x14ac:dyDescent="0.2">
      <c r="A218" s="1">
        <v>35758</v>
      </c>
      <c r="B218" s="17">
        <v>123</v>
      </c>
      <c r="C218" s="17">
        <v>118</v>
      </c>
      <c r="D218" s="17">
        <v>206</v>
      </c>
      <c r="F218" s="17">
        <v>263</v>
      </c>
      <c r="G218" s="17">
        <v>58</v>
      </c>
      <c r="Q218">
        <v>0</v>
      </c>
      <c r="R218" s="17">
        <v>600</v>
      </c>
      <c r="T218">
        <v>10</v>
      </c>
      <c r="U218" s="17">
        <v>650</v>
      </c>
      <c r="V218" s="17">
        <v>225</v>
      </c>
      <c r="Y218" s="17">
        <f t="shared" si="102"/>
        <v>80</v>
      </c>
      <c r="Z218">
        <f t="shared" si="103"/>
        <v>11</v>
      </c>
      <c r="AA218" s="17">
        <v>90</v>
      </c>
    </row>
    <row r="219" spans="1:27" x14ac:dyDescent="0.2">
      <c r="A219" s="1">
        <v>35759</v>
      </c>
      <c r="B219" s="17">
        <v>126</v>
      </c>
      <c r="C219" s="17">
        <v>125</v>
      </c>
      <c r="D219" s="17">
        <v>210</v>
      </c>
      <c r="F219" s="17">
        <v>263</v>
      </c>
      <c r="G219" s="17">
        <v>56</v>
      </c>
      <c r="Q219">
        <v>0</v>
      </c>
      <c r="R219" s="17">
        <v>600</v>
      </c>
      <c r="T219">
        <v>10</v>
      </c>
      <c r="U219" s="17">
        <v>650</v>
      </c>
      <c r="V219" s="17">
        <v>160</v>
      </c>
      <c r="Y219" s="17">
        <f t="shared" si="102"/>
        <v>73</v>
      </c>
      <c r="Z219">
        <f t="shared" si="103"/>
        <v>11</v>
      </c>
      <c r="AA219" s="17">
        <v>83</v>
      </c>
    </row>
    <row r="220" spans="1:27" x14ac:dyDescent="0.2">
      <c r="A220" s="1">
        <v>35765</v>
      </c>
      <c r="B220" s="17">
        <v>119</v>
      </c>
      <c r="C220" s="17">
        <v>120</v>
      </c>
      <c r="D220" s="17">
        <v>194</v>
      </c>
      <c r="F220" s="17">
        <v>263</v>
      </c>
      <c r="G220" s="17">
        <v>56</v>
      </c>
      <c r="Q220">
        <v>0</v>
      </c>
      <c r="R220" s="17">
        <v>599</v>
      </c>
      <c r="T220">
        <v>10</v>
      </c>
      <c r="U220" s="17">
        <v>650</v>
      </c>
      <c r="V220" s="17">
        <v>202</v>
      </c>
      <c r="Y220" s="17">
        <f t="shared" si="102"/>
        <v>47</v>
      </c>
      <c r="Z220">
        <f t="shared" si="103"/>
        <v>12</v>
      </c>
      <c r="AA220" s="17">
        <v>57</v>
      </c>
    </row>
    <row r="221" spans="1:27" x14ac:dyDescent="0.2">
      <c r="A221" s="1">
        <v>35766</v>
      </c>
      <c r="B221" s="17">
        <v>129</v>
      </c>
      <c r="C221" s="17">
        <v>127</v>
      </c>
      <c r="D221" s="17">
        <v>212</v>
      </c>
      <c r="F221" s="17">
        <v>263</v>
      </c>
      <c r="G221" s="17">
        <v>50</v>
      </c>
      <c r="Q221">
        <v>0</v>
      </c>
      <c r="R221" s="17">
        <v>599</v>
      </c>
      <c r="T221">
        <v>10</v>
      </c>
      <c r="U221" s="17">
        <v>650</v>
      </c>
      <c r="V221" s="17">
        <v>235</v>
      </c>
      <c r="Y221" s="17">
        <f t="shared" si="102"/>
        <v>65</v>
      </c>
      <c r="Z221">
        <f t="shared" si="103"/>
        <v>12</v>
      </c>
      <c r="AA221" s="17">
        <v>75</v>
      </c>
    </row>
    <row r="222" spans="1:27" x14ac:dyDescent="0.2">
      <c r="A222" s="1">
        <v>35767</v>
      </c>
      <c r="B222" s="17">
        <v>141</v>
      </c>
      <c r="C222" s="17">
        <v>130</v>
      </c>
      <c r="D222" s="17">
        <v>214</v>
      </c>
      <c r="F222" s="17">
        <v>263</v>
      </c>
      <c r="G222" s="17">
        <v>48</v>
      </c>
      <c r="Q222">
        <v>0</v>
      </c>
      <c r="R222" s="17">
        <v>599</v>
      </c>
      <c r="T222">
        <v>10</v>
      </c>
      <c r="U222" s="17">
        <v>650</v>
      </c>
      <c r="V222" s="17">
        <v>148</v>
      </c>
      <c r="Y222" s="17">
        <f t="shared" si="102"/>
        <v>57</v>
      </c>
      <c r="Z222">
        <f t="shared" si="103"/>
        <v>12</v>
      </c>
      <c r="AA222" s="17">
        <v>67</v>
      </c>
    </row>
    <row r="223" spans="1:27" x14ac:dyDescent="0.2">
      <c r="A223" s="1">
        <v>35769</v>
      </c>
      <c r="B223" s="17">
        <v>136</v>
      </c>
      <c r="C223" s="17">
        <v>127</v>
      </c>
      <c r="D223" s="17">
        <v>212</v>
      </c>
      <c r="F223" s="17">
        <v>263</v>
      </c>
      <c r="G223" s="17">
        <v>55</v>
      </c>
      <c r="Q223">
        <v>0</v>
      </c>
      <c r="R223" s="17">
        <v>595</v>
      </c>
      <c r="T223">
        <v>10</v>
      </c>
      <c r="U223" s="17">
        <v>650</v>
      </c>
      <c r="V223" s="17">
        <v>86</v>
      </c>
      <c r="Y223" s="17">
        <f t="shared" si="102"/>
        <v>47</v>
      </c>
      <c r="Z223">
        <f t="shared" si="103"/>
        <v>12</v>
      </c>
      <c r="AA223" s="17">
        <v>57</v>
      </c>
    </row>
    <row r="224" spans="1:27" x14ac:dyDescent="0.2">
      <c r="A224" s="1">
        <v>35772</v>
      </c>
      <c r="B224" s="17">
        <v>129</v>
      </c>
      <c r="C224" s="17">
        <v>127</v>
      </c>
      <c r="D224" s="17">
        <v>213</v>
      </c>
      <c r="F224" s="17">
        <v>263</v>
      </c>
      <c r="G224" s="17">
        <v>55</v>
      </c>
      <c r="Q224">
        <v>0</v>
      </c>
      <c r="R224" s="17">
        <v>597</v>
      </c>
      <c r="T224">
        <v>10</v>
      </c>
      <c r="U224" s="17">
        <v>650</v>
      </c>
      <c r="V224" s="17">
        <v>230</v>
      </c>
      <c r="Y224" s="17">
        <f t="shared" si="102"/>
        <v>48</v>
      </c>
      <c r="Z224">
        <f t="shared" si="103"/>
        <v>12</v>
      </c>
      <c r="AA224" s="17">
        <v>58</v>
      </c>
    </row>
    <row r="225" spans="1:27" x14ac:dyDescent="0.2">
      <c r="A225" s="1">
        <v>35774</v>
      </c>
      <c r="B225" s="17">
        <v>122</v>
      </c>
      <c r="C225" s="17">
        <v>118</v>
      </c>
      <c r="D225" s="17">
        <v>208</v>
      </c>
      <c r="F225" s="17">
        <v>263</v>
      </c>
      <c r="G225" s="17">
        <v>54</v>
      </c>
      <c r="Q225">
        <v>0</v>
      </c>
      <c r="R225" s="17">
        <v>599</v>
      </c>
      <c r="T225">
        <v>10</v>
      </c>
      <c r="U225" s="17">
        <v>650</v>
      </c>
      <c r="V225" s="17">
        <v>172</v>
      </c>
      <c r="Y225" s="17">
        <f t="shared" si="102"/>
        <v>48</v>
      </c>
      <c r="Z225">
        <f t="shared" si="103"/>
        <v>12</v>
      </c>
      <c r="AA225" s="17">
        <v>58</v>
      </c>
    </row>
    <row r="226" spans="1:27" x14ac:dyDescent="0.2">
      <c r="A226" s="1">
        <v>35775</v>
      </c>
      <c r="B226" s="17">
        <v>117</v>
      </c>
      <c r="C226" s="17">
        <v>122</v>
      </c>
      <c r="D226" s="17">
        <v>215</v>
      </c>
      <c r="F226" s="17">
        <v>263</v>
      </c>
      <c r="G226" s="17">
        <v>54</v>
      </c>
      <c r="Q226">
        <v>0</v>
      </c>
      <c r="R226" s="17">
        <v>599</v>
      </c>
      <c r="T226">
        <v>10</v>
      </c>
      <c r="U226" s="17">
        <v>650</v>
      </c>
      <c r="V226" s="17">
        <v>69</v>
      </c>
      <c r="Y226" s="17">
        <f t="shared" si="102"/>
        <v>43</v>
      </c>
      <c r="Z226">
        <f t="shared" si="103"/>
        <v>12</v>
      </c>
      <c r="AA226" s="17">
        <v>53</v>
      </c>
    </row>
    <row r="227" spans="1:27" x14ac:dyDescent="0.2">
      <c r="A227" s="1">
        <v>35776</v>
      </c>
      <c r="B227" s="17">
        <v>123</v>
      </c>
      <c r="C227" s="17">
        <v>121</v>
      </c>
      <c r="D227" s="17">
        <v>214</v>
      </c>
      <c r="F227" s="17">
        <v>263</v>
      </c>
      <c r="G227" s="17">
        <v>55</v>
      </c>
      <c r="Q227">
        <v>0</v>
      </c>
      <c r="R227" s="17">
        <v>599</v>
      </c>
      <c r="T227">
        <v>10</v>
      </c>
      <c r="U227" s="17">
        <v>650</v>
      </c>
      <c r="V227" s="17">
        <v>171</v>
      </c>
      <c r="Y227" s="17">
        <f t="shared" si="102"/>
        <v>48</v>
      </c>
      <c r="Z227">
        <f t="shared" si="103"/>
        <v>12</v>
      </c>
      <c r="AA227" s="17">
        <v>58</v>
      </c>
    </row>
    <row r="228" spans="1:27" x14ac:dyDescent="0.2">
      <c r="A228" s="1">
        <v>35779</v>
      </c>
      <c r="B228" s="17">
        <v>116</v>
      </c>
      <c r="C228" s="17">
        <v>119</v>
      </c>
      <c r="D228" s="17">
        <v>208</v>
      </c>
      <c r="F228" s="17">
        <v>263</v>
      </c>
      <c r="G228" s="17">
        <v>55</v>
      </c>
      <c r="Q228">
        <v>0</v>
      </c>
      <c r="R228" s="17">
        <v>599</v>
      </c>
      <c r="T228">
        <v>10</v>
      </c>
      <c r="U228" s="17">
        <v>650</v>
      </c>
      <c r="V228" s="17">
        <v>29</v>
      </c>
      <c r="Y228" s="17">
        <f t="shared" si="102"/>
        <v>48</v>
      </c>
      <c r="Z228">
        <f t="shared" si="103"/>
        <v>12</v>
      </c>
      <c r="AA228" s="17">
        <v>58</v>
      </c>
    </row>
    <row r="229" spans="1:27" x14ac:dyDescent="0.2">
      <c r="A229" s="1">
        <v>35780</v>
      </c>
      <c r="B229" s="17">
        <v>122</v>
      </c>
      <c r="C229" s="17">
        <v>115</v>
      </c>
      <c r="D229" s="17">
        <v>203</v>
      </c>
      <c r="F229" s="17">
        <v>263</v>
      </c>
      <c r="G229" s="17">
        <v>55</v>
      </c>
      <c r="Q229">
        <v>0</v>
      </c>
      <c r="R229" s="17">
        <v>590</v>
      </c>
      <c r="T229">
        <v>10</v>
      </c>
      <c r="U229" s="17">
        <v>650</v>
      </c>
      <c r="V229" s="17">
        <v>163</v>
      </c>
      <c r="Y229" s="17">
        <f t="shared" si="102"/>
        <v>48</v>
      </c>
      <c r="Z229">
        <f t="shared" si="103"/>
        <v>12</v>
      </c>
      <c r="AA229" s="17">
        <v>58</v>
      </c>
    </row>
    <row r="230" spans="1:27" x14ac:dyDescent="0.2">
      <c r="A230" s="1">
        <v>35781</v>
      </c>
      <c r="B230" s="17">
        <v>113</v>
      </c>
      <c r="C230" s="17">
        <v>118</v>
      </c>
      <c r="D230" s="17">
        <v>205</v>
      </c>
      <c r="F230" s="17">
        <v>263</v>
      </c>
      <c r="G230" s="17">
        <v>51</v>
      </c>
      <c r="Q230">
        <v>0</v>
      </c>
      <c r="R230" s="17">
        <v>575</v>
      </c>
      <c r="T230">
        <v>10</v>
      </c>
      <c r="U230" s="17">
        <v>650</v>
      </c>
      <c r="V230" s="17">
        <v>140</v>
      </c>
      <c r="Y230" s="17">
        <f t="shared" si="102"/>
        <v>57</v>
      </c>
      <c r="Z230">
        <f t="shared" si="103"/>
        <v>12</v>
      </c>
      <c r="AA230" s="17">
        <v>67</v>
      </c>
    </row>
    <row r="231" spans="1:27" x14ac:dyDescent="0.2">
      <c r="A231" s="1">
        <v>35782</v>
      </c>
      <c r="B231" s="17">
        <v>114</v>
      </c>
      <c r="C231" s="17">
        <v>121</v>
      </c>
      <c r="D231" s="17">
        <v>206</v>
      </c>
      <c r="F231" s="17">
        <v>263</v>
      </c>
      <c r="G231" s="17">
        <v>53</v>
      </c>
      <c r="Q231">
        <v>0</v>
      </c>
      <c r="R231" s="17">
        <v>554</v>
      </c>
      <c r="T231">
        <v>10</v>
      </c>
      <c r="U231" s="17">
        <v>650</v>
      </c>
      <c r="V231" s="17">
        <v>84</v>
      </c>
      <c r="Y231" s="17">
        <f t="shared" si="102"/>
        <v>54</v>
      </c>
      <c r="Z231">
        <f t="shared" si="103"/>
        <v>12</v>
      </c>
      <c r="AA231" s="17">
        <v>64</v>
      </c>
    </row>
    <row r="232" spans="1:27" x14ac:dyDescent="0.2">
      <c r="A232" s="1">
        <v>35783</v>
      </c>
      <c r="B232" s="17">
        <v>109</v>
      </c>
      <c r="C232" s="17">
        <v>123</v>
      </c>
      <c r="D232" s="17">
        <v>207</v>
      </c>
      <c r="F232" s="17">
        <v>263</v>
      </c>
      <c r="G232" s="17">
        <v>59</v>
      </c>
      <c r="Q232">
        <v>0</v>
      </c>
      <c r="R232" s="17">
        <v>578</v>
      </c>
      <c r="T232">
        <v>10</v>
      </c>
      <c r="U232" s="17">
        <v>650</v>
      </c>
      <c r="V232" s="17">
        <v>18</v>
      </c>
      <c r="Y232" s="17">
        <f t="shared" si="102"/>
        <v>43</v>
      </c>
      <c r="Z232">
        <f t="shared" si="103"/>
        <v>12</v>
      </c>
      <c r="AA232" s="17">
        <v>53</v>
      </c>
    </row>
    <row r="233" spans="1:27" x14ac:dyDescent="0.2">
      <c r="A233" s="1">
        <v>35786</v>
      </c>
      <c r="B233" s="17">
        <v>116</v>
      </c>
      <c r="C233" s="17">
        <v>119</v>
      </c>
      <c r="D233" s="17">
        <v>202</v>
      </c>
      <c r="F233" s="17">
        <v>263</v>
      </c>
      <c r="G233" s="17">
        <v>56</v>
      </c>
      <c r="Q233">
        <v>0</v>
      </c>
      <c r="R233" s="17">
        <v>573</v>
      </c>
      <c r="T233">
        <v>10</v>
      </c>
      <c r="U233" s="17">
        <v>650</v>
      </c>
      <c r="V233" s="17">
        <v>155</v>
      </c>
      <c r="Y233" s="17">
        <f t="shared" si="102"/>
        <v>35</v>
      </c>
      <c r="Z233">
        <f t="shared" si="103"/>
        <v>12</v>
      </c>
      <c r="AA233" s="17">
        <v>45</v>
      </c>
    </row>
    <row r="234" spans="1:27" x14ac:dyDescent="0.2">
      <c r="A234" s="1">
        <v>35787</v>
      </c>
      <c r="B234" s="17">
        <v>114</v>
      </c>
      <c r="C234" s="17">
        <v>118</v>
      </c>
      <c r="D234" s="17">
        <v>197</v>
      </c>
      <c r="F234" s="17">
        <v>263</v>
      </c>
      <c r="G234" s="17">
        <v>52</v>
      </c>
      <c r="Q234">
        <v>0</v>
      </c>
      <c r="R234" s="17">
        <v>578</v>
      </c>
      <c r="T234">
        <v>10</v>
      </c>
      <c r="U234" s="17">
        <v>650</v>
      </c>
      <c r="V234" s="17">
        <v>160</v>
      </c>
      <c r="Y234" s="17">
        <f t="shared" si="102"/>
        <v>34</v>
      </c>
      <c r="Z234">
        <f t="shared" si="103"/>
        <v>12</v>
      </c>
      <c r="AA234" s="17">
        <v>44</v>
      </c>
    </row>
    <row r="235" spans="1:27" x14ac:dyDescent="0.2">
      <c r="A235" s="1">
        <v>35788</v>
      </c>
      <c r="B235" s="17">
        <v>117</v>
      </c>
      <c r="C235" s="17">
        <v>120</v>
      </c>
      <c r="D235" s="17">
        <v>204</v>
      </c>
      <c r="F235" s="17">
        <v>263</v>
      </c>
      <c r="G235" s="17">
        <v>54</v>
      </c>
      <c r="Q235">
        <v>0</v>
      </c>
      <c r="R235" s="17">
        <v>600</v>
      </c>
      <c r="T235">
        <v>10</v>
      </c>
      <c r="U235" s="17">
        <v>650</v>
      </c>
      <c r="V235" s="17">
        <v>8</v>
      </c>
      <c r="Y235" s="17">
        <f t="shared" si="102"/>
        <v>32</v>
      </c>
      <c r="Z235">
        <f t="shared" si="103"/>
        <v>12</v>
      </c>
      <c r="AA235" s="17">
        <v>42</v>
      </c>
    </row>
    <row r="236" spans="1:27" x14ac:dyDescent="0.2">
      <c r="A236" s="1">
        <v>35793</v>
      </c>
      <c r="B236" s="17">
        <v>110</v>
      </c>
      <c r="C236" s="17">
        <v>119</v>
      </c>
      <c r="D236" s="17">
        <v>203</v>
      </c>
      <c r="F236" s="17">
        <v>263</v>
      </c>
      <c r="G236" s="17">
        <v>54</v>
      </c>
      <c r="Q236">
        <v>0</v>
      </c>
      <c r="R236" s="17">
        <v>600</v>
      </c>
      <c r="T236">
        <v>10</v>
      </c>
      <c r="U236" s="17">
        <v>650</v>
      </c>
      <c r="V236" s="17">
        <v>157</v>
      </c>
      <c r="Y236" s="17">
        <f t="shared" si="102"/>
        <v>34</v>
      </c>
      <c r="Z236">
        <f t="shared" si="103"/>
        <v>12</v>
      </c>
      <c r="AA236" s="17">
        <v>44</v>
      </c>
    </row>
    <row r="237" spans="1:27" x14ac:dyDescent="0.2">
      <c r="A237" s="1">
        <v>35794</v>
      </c>
      <c r="B237" s="17">
        <v>111</v>
      </c>
      <c r="C237" s="17">
        <v>119</v>
      </c>
      <c r="D237" s="17">
        <v>203</v>
      </c>
      <c r="F237" s="17">
        <v>263</v>
      </c>
      <c r="G237" s="17">
        <v>54</v>
      </c>
      <c r="Q237">
        <v>0</v>
      </c>
      <c r="R237" s="17">
        <v>578</v>
      </c>
      <c r="T237">
        <v>10</v>
      </c>
      <c r="U237" s="17">
        <v>650</v>
      </c>
      <c r="V237" s="17">
        <v>213</v>
      </c>
      <c r="Y237" s="17">
        <f t="shared" si="102"/>
        <v>38</v>
      </c>
      <c r="Z237">
        <f t="shared" si="103"/>
        <v>12</v>
      </c>
      <c r="AA237" s="17">
        <v>48</v>
      </c>
    </row>
    <row r="238" spans="1:27" ht="13.5" thickBot="1" x14ac:dyDescent="0.25">
      <c r="A238" s="1">
        <v>35795</v>
      </c>
      <c r="B238" s="17">
        <v>112</v>
      </c>
      <c r="C238" s="17">
        <v>120</v>
      </c>
      <c r="D238" s="17">
        <v>204</v>
      </c>
      <c r="F238" s="17">
        <v>263</v>
      </c>
      <c r="G238" s="17">
        <v>54</v>
      </c>
      <c r="Q238">
        <v>0</v>
      </c>
      <c r="R238" s="17">
        <v>591</v>
      </c>
      <c r="T238">
        <v>10</v>
      </c>
      <c r="U238" s="17">
        <v>650</v>
      </c>
      <c r="V238" s="17">
        <v>162</v>
      </c>
      <c r="Y238" s="17">
        <f t="shared" si="102"/>
        <v>48</v>
      </c>
      <c r="Z238">
        <f t="shared" si="103"/>
        <v>12</v>
      </c>
      <c r="AA238" s="17">
        <v>58</v>
      </c>
    </row>
    <row r="239" spans="1:27" x14ac:dyDescent="0.2">
      <c r="B239" s="179" t="s">
        <v>6</v>
      </c>
      <c r="C239" s="180"/>
      <c r="D239" s="180"/>
      <c r="E239" s="180"/>
      <c r="F239" s="180"/>
      <c r="G239" s="181"/>
      <c r="H239" s="182" t="s">
        <v>13</v>
      </c>
      <c r="I239" s="183"/>
      <c r="J239" s="183"/>
      <c r="K239" s="183"/>
      <c r="L239" s="183"/>
      <c r="M239" s="183"/>
      <c r="N239" s="183"/>
      <c r="O239" s="183"/>
      <c r="P239" s="183"/>
      <c r="Q239" s="184"/>
      <c r="R239" s="17"/>
      <c r="S239" s="13"/>
      <c r="T239" s="10" t="s">
        <v>6</v>
      </c>
      <c r="U239" s="11"/>
      <c r="V239" s="12"/>
      <c r="W239" s="185" t="s">
        <v>13</v>
      </c>
      <c r="X239" s="186"/>
      <c r="Y239" s="187"/>
    </row>
    <row r="240" spans="1:27" x14ac:dyDescent="0.2">
      <c r="B240" s="2" t="s">
        <v>0</v>
      </c>
      <c r="C240" s="3" t="s">
        <v>1</v>
      </c>
      <c r="D240" s="3" t="s">
        <v>2</v>
      </c>
      <c r="E240" s="3" t="s">
        <v>3</v>
      </c>
      <c r="F240" s="3" t="s">
        <v>4</v>
      </c>
      <c r="G240" s="4" t="s">
        <v>5</v>
      </c>
      <c r="H240" s="5" t="s">
        <v>7</v>
      </c>
      <c r="I240" s="6" t="s">
        <v>8</v>
      </c>
      <c r="J240" s="6" t="s">
        <v>9</v>
      </c>
      <c r="K240" s="6" t="s">
        <v>10</v>
      </c>
      <c r="L240" s="6" t="s">
        <v>31</v>
      </c>
      <c r="M240" s="6" t="s">
        <v>11</v>
      </c>
      <c r="N240" s="6" t="s">
        <v>32</v>
      </c>
      <c r="O240" s="6" t="s">
        <v>26</v>
      </c>
      <c r="P240" s="6" t="s">
        <v>16</v>
      </c>
      <c r="Q240" s="6" t="s">
        <v>12</v>
      </c>
      <c r="R240" s="17"/>
      <c r="S240" s="6"/>
      <c r="T240" s="2" t="s">
        <v>18</v>
      </c>
      <c r="U240" s="3" t="s">
        <v>19</v>
      </c>
      <c r="V240" s="4" t="s">
        <v>25</v>
      </c>
      <c r="W240" s="5" t="s">
        <v>20</v>
      </c>
      <c r="X240" s="6" t="s">
        <v>21</v>
      </c>
      <c r="Y240" s="6" t="s">
        <v>22</v>
      </c>
      <c r="Z240" t="s">
        <v>35</v>
      </c>
    </row>
    <row r="241" spans="1:27" x14ac:dyDescent="0.2">
      <c r="A241" s="1">
        <v>35797</v>
      </c>
      <c r="B241" s="17">
        <v>78</v>
      </c>
      <c r="C241" s="17">
        <v>118</v>
      </c>
      <c r="D241" s="17">
        <v>199</v>
      </c>
      <c r="F241" s="17">
        <v>263</v>
      </c>
      <c r="G241" s="17">
        <v>40</v>
      </c>
      <c r="Q241">
        <v>0</v>
      </c>
      <c r="R241" s="17">
        <v>547</v>
      </c>
      <c r="T241">
        <v>10</v>
      </c>
      <c r="U241" s="17">
        <v>650</v>
      </c>
      <c r="V241" s="17">
        <v>4</v>
      </c>
      <c r="Y241" s="17">
        <f t="shared" si="102"/>
        <v>43</v>
      </c>
      <c r="Z241">
        <f t="shared" si="103"/>
        <v>1</v>
      </c>
      <c r="AA241" s="17">
        <v>53</v>
      </c>
    </row>
    <row r="242" spans="1:27" x14ac:dyDescent="0.2">
      <c r="A242" s="1">
        <v>35800</v>
      </c>
      <c r="B242" s="17">
        <v>82</v>
      </c>
      <c r="C242" s="17">
        <v>118</v>
      </c>
      <c r="D242" s="17">
        <v>200</v>
      </c>
      <c r="F242" s="17">
        <v>263</v>
      </c>
      <c r="G242" s="17">
        <v>45</v>
      </c>
      <c r="Q242">
        <v>0</v>
      </c>
      <c r="R242" s="17">
        <v>548</v>
      </c>
      <c r="T242">
        <v>10</v>
      </c>
      <c r="U242" s="17">
        <v>650</v>
      </c>
      <c r="V242" s="17">
        <v>126</v>
      </c>
      <c r="Y242" s="17">
        <f t="shared" si="102"/>
        <v>43</v>
      </c>
      <c r="Z242">
        <f t="shared" si="103"/>
        <v>1</v>
      </c>
      <c r="AA242" s="17">
        <v>53</v>
      </c>
    </row>
    <row r="243" spans="1:27" x14ac:dyDescent="0.2">
      <c r="A243" s="1">
        <v>35801</v>
      </c>
      <c r="B243" s="17">
        <v>72</v>
      </c>
      <c r="C243" s="17">
        <v>118</v>
      </c>
      <c r="D243" s="17">
        <v>202</v>
      </c>
      <c r="F243" s="17">
        <v>263</v>
      </c>
      <c r="G243" s="17">
        <v>50</v>
      </c>
      <c r="Q243">
        <v>0</v>
      </c>
      <c r="R243" s="17">
        <v>510</v>
      </c>
      <c r="T243">
        <v>10</v>
      </c>
      <c r="U243" s="17">
        <v>650</v>
      </c>
      <c r="V243" s="17">
        <v>112</v>
      </c>
      <c r="Y243" s="17">
        <f t="shared" si="102"/>
        <v>24</v>
      </c>
      <c r="Z243">
        <f t="shared" si="103"/>
        <v>1</v>
      </c>
      <c r="AA243" s="17">
        <v>34</v>
      </c>
    </row>
    <row r="244" spans="1:27" x14ac:dyDescent="0.2">
      <c r="A244" s="1">
        <v>35802</v>
      </c>
      <c r="B244" s="17">
        <v>72</v>
      </c>
      <c r="C244" s="17">
        <v>118</v>
      </c>
      <c r="D244" s="17">
        <v>201</v>
      </c>
      <c r="F244" s="17">
        <v>253</v>
      </c>
      <c r="G244" s="17">
        <v>48</v>
      </c>
      <c r="Q244">
        <v>0</v>
      </c>
      <c r="R244" s="17">
        <v>509</v>
      </c>
      <c r="T244">
        <v>10</v>
      </c>
      <c r="U244" s="17">
        <v>623</v>
      </c>
      <c r="V244" s="17">
        <v>113</v>
      </c>
      <c r="Y244" s="17">
        <f t="shared" si="102"/>
        <v>27</v>
      </c>
      <c r="Z244">
        <f t="shared" si="103"/>
        <v>1</v>
      </c>
      <c r="AA244" s="17">
        <v>37</v>
      </c>
    </row>
    <row r="245" spans="1:27" x14ac:dyDescent="0.2">
      <c r="A245" s="1">
        <v>35803</v>
      </c>
      <c r="B245" s="17">
        <v>72</v>
      </c>
      <c r="C245" s="17">
        <v>118</v>
      </c>
      <c r="D245" s="17">
        <v>196</v>
      </c>
      <c r="F245" s="17">
        <v>255</v>
      </c>
      <c r="G245" s="17">
        <v>51</v>
      </c>
      <c r="Q245">
        <v>0</v>
      </c>
      <c r="R245" s="17">
        <v>509</v>
      </c>
      <c r="T245">
        <v>10</v>
      </c>
      <c r="U245" s="17">
        <v>648</v>
      </c>
      <c r="V245" s="17">
        <v>-39</v>
      </c>
      <c r="Y245" s="17">
        <f t="shared" si="102"/>
        <v>24</v>
      </c>
      <c r="Z245">
        <f t="shared" si="103"/>
        <v>1</v>
      </c>
      <c r="AA245" s="17">
        <v>34</v>
      </c>
    </row>
    <row r="246" spans="1:27" x14ac:dyDescent="0.2">
      <c r="A246" s="1">
        <v>35804</v>
      </c>
      <c r="B246" s="17">
        <v>71</v>
      </c>
      <c r="C246" s="17">
        <v>121</v>
      </c>
      <c r="D246" s="17">
        <v>199</v>
      </c>
      <c r="F246" s="17">
        <v>258</v>
      </c>
      <c r="G246" s="17">
        <v>56</v>
      </c>
      <c r="Q246">
        <v>0</v>
      </c>
      <c r="R246" s="17">
        <v>529</v>
      </c>
      <c r="T246">
        <v>10</v>
      </c>
      <c r="U246" s="17">
        <v>623</v>
      </c>
      <c r="V246" s="17">
        <v>-30</v>
      </c>
      <c r="Y246" s="17">
        <f t="shared" si="102"/>
        <v>26</v>
      </c>
      <c r="Z246">
        <f t="shared" si="103"/>
        <v>1</v>
      </c>
      <c r="AA246" s="17">
        <v>36</v>
      </c>
    </row>
    <row r="247" spans="1:27" x14ac:dyDescent="0.2">
      <c r="A247" s="1">
        <v>35807</v>
      </c>
      <c r="B247" s="17">
        <v>71</v>
      </c>
      <c r="C247" s="17">
        <v>122</v>
      </c>
      <c r="D247" s="17">
        <v>203</v>
      </c>
      <c r="F247" s="17">
        <v>258</v>
      </c>
      <c r="G247" s="17">
        <v>45</v>
      </c>
      <c r="Q247">
        <v>0</v>
      </c>
      <c r="R247" s="17">
        <v>521</v>
      </c>
      <c r="T247">
        <v>10</v>
      </c>
      <c r="U247" s="17">
        <v>630</v>
      </c>
      <c r="V247" s="17">
        <v>92</v>
      </c>
      <c r="Y247" s="17">
        <f t="shared" si="102"/>
        <v>19</v>
      </c>
      <c r="Z247">
        <f t="shared" si="103"/>
        <v>1</v>
      </c>
      <c r="AA247" s="17">
        <v>29</v>
      </c>
    </row>
    <row r="248" spans="1:27" x14ac:dyDescent="0.2">
      <c r="A248" s="1">
        <v>35808</v>
      </c>
      <c r="B248" s="17">
        <v>68</v>
      </c>
      <c r="C248" s="17">
        <v>122</v>
      </c>
      <c r="D248" s="17">
        <v>202</v>
      </c>
      <c r="F248" s="17">
        <v>261</v>
      </c>
      <c r="G248" s="17">
        <v>40</v>
      </c>
      <c r="Q248">
        <v>0</v>
      </c>
      <c r="R248" s="17">
        <v>516</v>
      </c>
      <c r="T248">
        <v>10</v>
      </c>
      <c r="U248" s="17">
        <v>623</v>
      </c>
      <c r="V248" s="17">
        <v>123</v>
      </c>
      <c r="Y248" s="17">
        <f t="shared" si="102"/>
        <v>20</v>
      </c>
      <c r="Z248">
        <f t="shared" si="103"/>
        <v>1</v>
      </c>
      <c r="AA248" s="17">
        <v>30</v>
      </c>
    </row>
    <row r="249" spans="1:27" x14ac:dyDescent="0.2">
      <c r="A249" s="1">
        <v>35809</v>
      </c>
      <c r="B249" s="17">
        <v>67</v>
      </c>
      <c r="C249" s="17">
        <v>122</v>
      </c>
      <c r="D249" s="17">
        <v>200</v>
      </c>
      <c r="F249" s="17">
        <v>251</v>
      </c>
      <c r="G249" s="17">
        <v>41</v>
      </c>
      <c r="Q249">
        <v>0</v>
      </c>
      <c r="R249" s="17">
        <v>510</v>
      </c>
      <c r="T249">
        <v>10</v>
      </c>
      <c r="U249" s="17">
        <v>629</v>
      </c>
      <c r="V249" s="17">
        <v>121</v>
      </c>
      <c r="Y249" s="17">
        <f t="shared" si="102"/>
        <v>22</v>
      </c>
      <c r="Z249">
        <f t="shared" si="103"/>
        <v>1</v>
      </c>
      <c r="AA249" s="17">
        <v>32</v>
      </c>
    </row>
    <row r="250" spans="1:27" x14ac:dyDescent="0.2">
      <c r="A250" s="1">
        <v>35810</v>
      </c>
      <c r="B250" s="17">
        <v>66</v>
      </c>
      <c r="C250" s="17">
        <v>122</v>
      </c>
      <c r="D250" s="17">
        <v>198</v>
      </c>
      <c r="F250" s="17">
        <v>251</v>
      </c>
      <c r="G250" s="17">
        <v>46</v>
      </c>
      <c r="Q250">
        <v>0</v>
      </c>
      <c r="R250" s="17">
        <v>505</v>
      </c>
      <c r="T250">
        <v>10</v>
      </c>
      <c r="U250" s="17">
        <v>609</v>
      </c>
      <c r="V250" s="17">
        <v>108</v>
      </c>
      <c r="Y250" s="17">
        <f t="shared" si="102"/>
        <v>29</v>
      </c>
      <c r="Z250">
        <f t="shared" si="103"/>
        <v>1</v>
      </c>
      <c r="AA250" s="17">
        <v>39</v>
      </c>
    </row>
    <row r="251" spans="1:27" x14ac:dyDescent="0.2">
      <c r="A251" s="1">
        <v>35811</v>
      </c>
      <c r="B251" s="17">
        <v>69</v>
      </c>
      <c r="C251" s="17">
        <v>122</v>
      </c>
      <c r="D251" s="17">
        <v>197</v>
      </c>
      <c r="F251" s="17">
        <v>254</v>
      </c>
      <c r="G251" s="17">
        <v>52</v>
      </c>
      <c r="Q251">
        <v>0</v>
      </c>
      <c r="R251" s="17">
        <v>526</v>
      </c>
      <c r="T251">
        <v>10</v>
      </c>
      <c r="U251" s="17">
        <v>622</v>
      </c>
      <c r="V251" s="17">
        <v>130</v>
      </c>
      <c r="Y251" s="17">
        <f t="shared" si="102"/>
        <v>38</v>
      </c>
      <c r="Z251">
        <f t="shared" si="103"/>
        <v>1</v>
      </c>
      <c r="AA251" s="17">
        <v>48</v>
      </c>
    </row>
    <row r="252" spans="1:27" x14ac:dyDescent="0.2">
      <c r="A252" s="1">
        <v>35814</v>
      </c>
      <c r="B252" s="17">
        <v>78</v>
      </c>
      <c r="C252" s="17">
        <v>124</v>
      </c>
      <c r="D252" s="17">
        <v>199</v>
      </c>
      <c r="F252" s="17">
        <v>250</v>
      </c>
      <c r="G252" s="17">
        <v>52</v>
      </c>
      <c r="Q252">
        <v>0</v>
      </c>
      <c r="R252" s="17">
        <v>535</v>
      </c>
      <c r="T252">
        <v>10</v>
      </c>
      <c r="U252" s="17">
        <v>624</v>
      </c>
      <c r="V252" s="17">
        <v>9</v>
      </c>
      <c r="Y252" s="17">
        <f t="shared" si="102"/>
        <v>44</v>
      </c>
      <c r="Z252">
        <f t="shared" si="103"/>
        <v>1</v>
      </c>
      <c r="AA252" s="17">
        <v>54</v>
      </c>
    </row>
    <row r="253" spans="1:27" x14ac:dyDescent="0.2">
      <c r="A253" s="1">
        <v>35815</v>
      </c>
      <c r="B253" s="17">
        <v>75</v>
      </c>
      <c r="C253" s="17">
        <v>121</v>
      </c>
      <c r="D253" s="17">
        <v>196</v>
      </c>
      <c r="F253" s="17">
        <v>254</v>
      </c>
      <c r="G253" s="17">
        <v>47</v>
      </c>
      <c r="Q253">
        <v>0</v>
      </c>
      <c r="R253" s="17">
        <v>580</v>
      </c>
      <c r="T253">
        <v>10</v>
      </c>
      <c r="U253" s="17">
        <v>614</v>
      </c>
      <c r="V253" s="17">
        <v>33</v>
      </c>
      <c r="Y253" s="17">
        <f t="shared" si="102"/>
        <v>41</v>
      </c>
      <c r="Z253">
        <f t="shared" si="103"/>
        <v>1</v>
      </c>
      <c r="AA253" s="17">
        <v>51</v>
      </c>
    </row>
    <row r="254" spans="1:27" x14ac:dyDescent="0.2">
      <c r="A254" s="1">
        <v>35816</v>
      </c>
      <c r="B254" s="17">
        <v>100</v>
      </c>
      <c r="C254" s="17">
        <v>123</v>
      </c>
      <c r="D254" s="17">
        <v>191</v>
      </c>
      <c r="F254" s="17">
        <v>256</v>
      </c>
      <c r="G254" s="17">
        <v>46</v>
      </c>
      <c r="Q254">
        <v>0</v>
      </c>
      <c r="R254" s="17">
        <v>596</v>
      </c>
      <c r="T254">
        <v>10</v>
      </c>
      <c r="U254" s="17">
        <v>596</v>
      </c>
      <c r="V254" s="17">
        <v>194</v>
      </c>
      <c r="Y254" s="17">
        <f t="shared" si="102"/>
        <v>44</v>
      </c>
      <c r="Z254">
        <f t="shared" si="103"/>
        <v>1</v>
      </c>
      <c r="AA254" s="17">
        <v>54</v>
      </c>
    </row>
    <row r="255" spans="1:27" x14ac:dyDescent="0.2">
      <c r="A255" s="1">
        <v>35817</v>
      </c>
      <c r="B255" s="17">
        <v>105</v>
      </c>
      <c r="C255" s="17">
        <v>129</v>
      </c>
      <c r="D255" s="17">
        <v>196</v>
      </c>
      <c r="F255" s="17">
        <v>256</v>
      </c>
      <c r="G255" s="17">
        <v>44</v>
      </c>
      <c r="Q255">
        <v>0</v>
      </c>
      <c r="R255" s="17">
        <v>598</v>
      </c>
      <c r="T255">
        <v>10</v>
      </c>
      <c r="U255" s="17">
        <v>634</v>
      </c>
      <c r="V255" s="17">
        <v>213</v>
      </c>
      <c r="Y255" s="17">
        <f t="shared" si="102"/>
        <v>44</v>
      </c>
      <c r="Z255">
        <f t="shared" si="103"/>
        <v>1</v>
      </c>
      <c r="AA255" s="17">
        <v>54</v>
      </c>
    </row>
    <row r="256" spans="1:27" x14ac:dyDescent="0.2">
      <c r="A256" s="1">
        <v>35818</v>
      </c>
      <c r="B256" s="17">
        <v>113</v>
      </c>
      <c r="C256" s="17">
        <v>128</v>
      </c>
      <c r="D256" s="17">
        <v>197</v>
      </c>
      <c r="F256" s="17">
        <v>256</v>
      </c>
      <c r="G256" s="17">
        <v>46</v>
      </c>
      <c r="Q256">
        <v>0</v>
      </c>
      <c r="R256" s="17">
        <v>597</v>
      </c>
      <c r="T256">
        <v>10</v>
      </c>
      <c r="U256" s="17">
        <v>641</v>
      </c>
      <c r="V256" s="17">
        <v>212</v>
      </c>
      <c r="Y256" s="17">
        <f t="shared" si="102"/>
        <v>39</v>
      </c>
      <c r="Z256">
        <f t="shared" si="103"/>
        <v>1</v>
      </c>
      <c r="AA256" s="17">
        <v>49</v>
      </c>
    </row>
    <row r="257" spans="1:27" x14ac:dyDescent="0.2">
      <c r="A257" s="1">
        <v>35821</v>
      </c>
      <c r="B257" s="17">
        <v>109</v>
      </c>
      <c r="C257" s="17">
        <v>130</v>
      </c>
      <c r="D257" s="17">
        <v>205</v>
      </c>
      <c r="F257" s="17">
        <v>246</v>
      </c>
      <c r="G257" s="17">
        <v>49</v>
      </c>
      <c r="Q257">
        <v>0</v>
      </c>
      <c r="R257" s="17">
        <v>599</v>
      </c>
      <c r="T257">
        <v>10</v>
      </c>
      <c r="U257" s="17">
        <v>647</v>
      </c>
      <c r="V257" s="17">
        <v>111</v>
      </c>
      <c r="Y257" s="17">
        <f t="shared" si="102"/>
        <v>39</v>
      </c>
      <c r="Z257">
        <f t="shared" si="103"/>
        <v>1</v>
      </c>
      <c r="AA257" s="17">
        <v>49</v>
      </c>
    </row>
    <row r="258" spans="1:27" x14ac:dyDescent="0.2">
      <c r="A258" s="1">
        <v>35822</v>
      </c>
      <c r="B258" s="17">
        <v>116</v>
      </c>
      <c r="C258" s="17">
        <v>135</v>
      </c>
      <c r="D258" s="17">
        <v>214</v>
      </c>
      <c r="F258" s="17">
        <v>241</v>
      </c>
      <c r="G258" s="17">
        <v>42</v>
      </c>
      <c r="Q258">
        <v>0</v>
      </c>
      <c r="R258" s="17">
        <v>596</v>
      </c>
      <c r="T258">
        <v>10</v>
      </c>
      <c r="U258" s="17">
        <v>647</v>
      </c>
      <c r="V258" s="17">
        <v>192</v>
      </c>
      <c r="Y258" s="17">
        <f t="shared" si="102"/>
        <v>39</v>
      </c>
      <c r="Z258">
        <f t="shared" si="103"/>
        <v>1</v>
      </c>
      <c r="AA258" s="17">
        <v>49</v>
      </c>
    </row>
    <row r="259" spans="1:27" x14ac:dyDescent="0.2">
      <c r="A259" s="1">
        <v>35823</v>
      </c>
      <c r="B259" s="17">
        <v>116</v>
      </c>
      <c r="C259" s="17">
        <v>135</v>
      </c>
      <c r="D259" s="17">
        <v>214</v>
      </c>
      <c r="F259" s="17">
        <v>247</v>
      </c>
      <c r="G259" s="17">
        <v>42</v>
      </c>
      <c r="Q259">
        <v>0</v>
      </c>
      <c r="R259" s="17">
        <v>599</v>
      </c>
      <c r="T259">
        <v>10</v>
      </c>
      <c r="U259" s="17">
        <v>647</v>
      </c>
      <c r="V259" s="17">
        <v>114</v>
      </c>
      <c r="Y259" s="17">
        <f t="shared" si="102"/>
        <v>39</v>
      </c>
      <c r="Z259">
        <f t="shared" si="103"/>
        <v>1</v>
      </c>
      <c r="AA259" s="17">
        <v>49</v>
      </c>
    </row>
    <row r="260" spans="1:27" x14ac:dyDescent="0.2">
      <c r="A260" s="1">
        <v>35824</v>
      </c>
      <c r="B260" s="17">
        <v>121</v>
      </c>
      <c r="C260" s="17">
        <v>135</v>
      </c>
      <c r="D260" s="17">
        <v>211</v>
      </c>
      <c r="F260" s="17">
        <v>245</v>
      </c>
      <c r="G260" s="17">
        <v>43</v>
      </c>
      <c r="Q260">
        <v>0</v>
      </c>
      <c r="R260" s="17">
        <v>599</v>
      </c>
      <c r="T260">
        <v>10</v>
      </c>
      <c r="U260" s="17">
        <v>647</v>
      </c>
      <c r="V260" s="17">
        <v>121</v>
      </c>
      <c r="Y260" s="17">
        <f t="shared" si="102"/>
        <v>39</v>
      </c>
      <c r="Z260">
        <f t="shared" si="103"/>
        <v>1</v>
      </c>
      <c r="AA260" s="17">
        <v>49</v>
      </c>
    </row>
    <row r="261" spans="1:27" x14ac:dyDescent="0.2">
      <c r="A261" s="1">
        <v>35825</v>
      </c>
      <c r="B261" s="17">
        <v>121</v>
      </c>
      <c r="C261" s="17">
        <v>129</v>
      </c>
      <c r="D261" s="17">
        <v>200</v>
      </c>
      <c r="F261" s="17">
        <v>247</v>
      </c>
      <c r="G261" s="17">
        <v>43</v>
      </c>
      <c r="Q261">
        <v>0</v>
      </c>
      <c r="R261" s="17">
        <v>599</v>
      </c>
      <c r="T261">
        <v>10</v>
      </c>
      <c r="U261" s="17">
        <v>648</v>
      </c>
      <c r="V261" s="17">
        <v>121</v>
      </c>
      <c r="Y261" s="17">
        <f t="shared" si="102"/>
        <v>39</v>
      </c>
      <c r="Z261">
        <f t="shared" si="103"/>
        <v>1</v>
      </c>
      <c r="AA261" s="17">
        <v>49</v>
      </c>
    </row>
    <row r="262" spans="1:27" x14ac:dyDescent="0.2">
      <c r="A262" s="1">
        <v>35828</v>
      </c>
      <c r="B262" s="17">
        <v>131</v>
      </c>
      <c r="C262" s="17">
        <v>113</v>
      </c>
      <c r="D262" s="17">
        <v>197</v>
      </c>
      <c r="F262" s="17">
        <v>250</v>
      </c>
      <c r="G262" s="17">
        <v>30</v>
      </c>
      <c r="Q262">
        <v>0</v>
      </c>
      <c r="R262" s="17">
        <v>579</v>
      </c>
      <c r="T262">
        <v>10</v>
      </c>
      <c r="U262" s="17">
        <v>650</v>
      </c>
      <c r="V262" s="17">
        <v>285</v>
      </c>
      <c r="Y262" s="17">
        <f t="shared" si="102"/>
        <v>58</v>
      </c>
      <c r="Z262">
        <f t="shared" si="103"/>
        <v>2</v>
      </c>
      <c r="AA262" s="17">
        <v>68</v>
      </c>
    </row>
    <row r="263" spans="1:27" x14ac:dyDescent="0.2">
      <c r="A263" s="1">
        <v>35829</v>
      </c>
      <c r="B263" s="17">
        <v>133</v>
      </c>
      <c r="C263" s="17">
        <v>119</v>
      </c>
      <c r="D263" s="17">
        <v>205</v>
      </c>
      <c r="F263" s="17">
        <v>262</v>
      </c>
      <c r="G263" s="17">
        <v>30</v>
      </c>
      <c r="Q263">
        <v>0</v>
      </c>
      <c r="R263" s="17">
        <v>590</v>
      </c>
      <c r="T263">
        <v>10</v>
      </c>
      <c r="U263" s="17">
        <v>650</v>
      </c>
      <c r="V263" s="17">
        <v>269</v>
      </c>
      <c r="Y263" s="17">
        <f t="shared" si="102"/>
        <v>55</v>
      </c>
      <c r="Z263">
        <f t="shared" si="103"/>
        <v>2</v>
      </c>
      <c r="AA263" s="17">
        <v>65</v>
      </c>
    </row>
    <row r="264" spans="1:27" x14ac:dyDescent="0.2">
      <c r="A264" s="1">
        <v>35830</v>
      </c>
      <c r="B264" s="17">
        <v>135</v>
      </c>
      <c r="C264" s="17">
        <v>120</v>
      </c>
      <c r="D264" s="17">
        <v>210</v>
      </c>
      <c r="F264" s="17">
        <v>262</v>
      </c>
      <c r="G264" s="17">
        <v>28</v>
      </c>
      <c r="Q264">
        <v>0</v>
      </c>
      <c r="R264" s="17">
        <v>596</v>
      </c>
      <c r="T264">
        <v>10</v>
      </c>
      <c r="U264" s="17">
        <v>650</v>
      </c>
      <c r="V264" s="17">
        <v>242</v>
      </c>
      <c r="Y264" s="17">
        <f t="shared" ref="Y264:Y327" si="104">+AA264-T264</f>
        <v>58</v>
      </c>
      <c r="Z264">
        <f t="shared" ref="Z264:Z314" si="105">MONTH(A264)</f>
        <v>2</v>
      </c>
      <c r="AA264" s="17">
        <v>68</v>
      </c>
    </row>
    <row r="265" spans="1:27" x14ac:dyDescent="0.2">
      <c r="A265" s="1">
        <v>35831</v>
      </c>
      <c r="B265" s="17">
        <v>127</v>
      </c>
      <c r="C265" s="17">
        <v>122</v>
      </c>
      <c r="D265" s="17">
        <v>211</v>
      </c>
      <c r="F265" s="17">
        <v>260</v>
      </c>
      <c r="G265" s="17">
        <v>30</v>
      </c>
      <c r="Q265">
        <v>0</v>
      </c>
      <c r="R265" s="17">
        <v>587</v>
      </c>
      <c r="T265">
        <v>10</v>
      </c>
      <c r="U265" s="17">
        <v>650</v>
      </c>
      <c r="V265" s="17">
        <v>256</v>
      </c>
      <c r="Y265" s="17">
        <f t="shared" si="104"/>
        <v>63</v>
      </c>
      <c r="Z265">
        <f t="shared" si="105"/>
        <v>2</v>
      </c>
      <c r="AA265" s="17">
        <v>73</v>
      </c>
    </row>
    <row r="266" spans="1:27" x14ac:dyDescent="0.2">
      <c r="A266" s="1">
        <v>35832</v>
      </c>
      <c r="B266" s="17">
        <v>132</v>
      </c>
      <c r="C266" s="17">
        <v>119</v>
      </c>
      <c r="D266" s="17">
        <v>214</v>
      </c>
      <c r="F266" s="17">
        <v>262</v>
      </c>
      <c r="G266" s="17">
        <v>31</v>
      </c>
      <c r="Q266">
        <v>0</v>
      </c>
      <c r="R266" s="17">
        <v>594</v>
      </c>
      <c r="T266">
        <v>10</v>
      </c>
      <c r="U266" s="17">
        <v>650</v>
      </c>
      <c r="V266" s="17">
        <v>297</v>
      </c>
      <c r="Y266" s="17">
        <f t="shared" si="104"/>
        <v>77</v>
      </c>
      <c r="Z266">
        <f t="shared" si="105"/>
        <v>2</v>
      </c>
      <c r="AA266" s="17">
        <v>87</v>
      </c>
    </row>
    <row r="267" spans="1:27" x14ac:dyDescent="0.2">
      <c r="A267" s="1">
        <v>35835</v>
      </c>
      <c r="B267" s="17">
        <v>136</v>
      </c>
      <c r="C267" s="17">
        <v>125</v>
      </c>
      <c r="D267" s="17">
        <v>215</v>
      </c>
      <c r="F267" s="17">
        <v>261</v>
      </c>
      <c r="G267" s="17">
        <v>31</v>
      </c>
      <c r="Q267">
        <v>0</v>
      </c>
      <c r="R267" s="17">
        <v>598</v>
      </c>
      <c r="T267">
        <v>10</v>
      </c>
      <c r="U267" s="17">
        <v>650</v>
      </c>
      <c r="V267" s="17">
        <v>252</v>
      </c>
      <c r="Y267" s="17">
        <f t="shared" si="104"/>
        <v>86</v>
      </c>
      <c r="Z267">
        <f t="shared" si="105"/>
        <v>2</v>
      </c>
      <c r="AA267" s="17">
        <v>96</v>
      </c>
    </row>
    <row r="268" spans="1:27" x14ac:dyDescent="0.2">
      <c r="A268" s="1">
        <v>35836</v>
      </c>
      <c r="B268" s="17">
        <v>135</v>
      </c>
      <c r="C268" s="17">
        <v>125</v>
      </c>
      <c r="D268" s="17">
        <v>213</v>
      </c>
      <c r="F268" s="17">
        <v>254</v>
      </c>
      <c r="G268" s="17">
        <v>31</v>
      </c>
      <c r="Q268">
        <v>0</v>
      </c>
      <c r="R268" s="17">
        <v>599</v>
      </c>
      <c r="T268">
        <v>10</v>
      </c>
      <c r="U268" s="17">
        <v>650</v>
      </c>
      <c r="V268" s="17">
        <v>305</v>
      </c>
      <c r="Y268" s="17">
        <f t="shared" si="104"/>
        <v>88</v>
      </c>
      <c r="Z268">
        <f t="shared" si="105"/>
        <v>2</v>
      </c>
      <c r="AA268" s="17">
        <v>98</v>
      </c>
    </row>
    <row r="269" spans="1:27" x14ac:dyDescent="0.2">
      <c r="A269" s="1">
        <v>35837</v>
      </c>
      <c r="B269" s="17">
        <v>135</v>
      </c>
      <c r="C269" s="17">
        <v>125</v>
      </c>
      <c r="D269" s="17">
        <v>214</v>
      </c>
      <c r="F269" s="17">
        <v>262</v>
      </c>
      <c r="G269" s="17">
        <v>31</v>
      </c>
      <c r="Q269">
        <v>0</v>
      </c>
      <c r="R269" s="17">
        <v>598</v>
      </c>
      <c r="T269">
        <v>10</v>
      </c>
      <c r="U269" s="17">
        <v>650</v>
      </c>
      <c r="V269" s="17">
        <v>304</v>
      </c>
      <c r="Y269" s="17">
        <f t="shared" si="104"/>
        <v>92</v>
      </c>
      <c r="Z269">
        <f t="shared" si="105"/>
        <v>2</v>
      </c>
      <c r="AA269" s="17">
        <v>102</v>
      </c>
    </row>
    <row r="270" spans="1:27" x14ac:dyDescent="0.2">
      <c r="A270" s="1">
        <v>35838</v>
      </c>
      <c r="B270" s="17">
        <v>137</v>
      </c>
      <c r="C270" s="17">
        <v>124</v>
      </c>
      <c r="D270" s="17">
        <v>214</v>
      </c>
      <c r="F270" s="17">
        <v>258</v>
      </c>
      <c r="G270" s="17">
        <v>31</v>
      </c>
      <c r="Q270">
        <v>0</v>
      </c>
      <c r="R270" s="17">
        <v>599</v>
      </c>
      <c r="T270">
        <v>10</v>
      </c>
      <c r="U270" s="17">
        <v>650</v>
      </c>
      <c r="V270" s="17">
        <v>181</v>
      </c>
      <c r="Y270" s="17">
        <f t="shared" si="104"/>
        <v>95</v>
      </c>
      <c r="Z270">
        <f t="shared" si="105"/>
        <v>2</v>
      </c>
      <c r="AA270" s="17">
        <v>105</v>
      </c>
    </row>
    <row r="271" spans="1:27" x14ac:dyDescent="0.2">
      <c r="A271" s="1">
        <v>35839</v>
      </c>
      <c r="B271" s="17">
        <v>136</v>
      </c>
      <c r="C271" s="17">
        <v>123</v>
      </c>
      <c r="D271" s="17">
        <v>214</v>
      </c>
      <c r="F271" s="17">
        <v>258</v>
      </c>
      <c r="G271" s="17">
        <v>16</v>
      </c>
      <c r="Q271">
        <v>0</v>
      </c>
      <c r="R271" s="17">
        <v>598</v>
      </c>
      <c r="T271">
        <v>10</v>
      </c>
      <c r="U271" s="17">
        <v>650</v>
      </c>
      <c r="V271" s="17">
        <v>286</v>
      </c>
      <c r="Y271" s="17">
        <f t="shared" si="104"/>
        <v>94</v>
      </c>
      <c r="Z271">
        <f t="shared" si="105"/>
        <v>2</v>
      </c>
      <c r="AA271" s="17">
        <v>104</v>
      </c>
    </row>
    <row r="272" spans="1:27" x14ac:dyDescent="0.2">
      <c r="A272" s="1">
        <v>35842</v>
      </c>
      <c r="B272" s="17">
        <v>139</v>
      </c>
      <c r="C272" s="17">
        <v>123</v>
      </c>
      <c r="D272" s="17">
        <v>213</v>
      </c>
      <c r="F272" s="17">
        <v>258</v>
      </c>
      <c r="G272" s="17">
        <v>31</v>
      </c>
      <c r="Q272">
        <v>0</v>
      </c>
      <c r="R272" s="17">
        <v>598</v>
      </c>
      <c r="T272">
        <v>10</v>
      </c>
      <c r="U272" s="17">
        <v>650</v>
      </c>
      <c r="V272" s="17">
        <v>314</v>
      </c>
      <c r="Y272" s="17">
        <f t="shared" si="104"/>
        <v>91</v>
      </c>
      <c r="Z272">
        <f t="shared" si="105"/>
        <v>2</v>
      </c>
      <c r="AA272" s="17">
        <v>101</v>
      </c>
    </row>
    <row r="273" spans="1:27" x14ac:dyDescent="0.2">
      <c r="A273" s="1">
        <v>35843</v>
      </c>
      <c r="B273" s="17">
        <v>139</v>
      </c>
      <c r="C273" s="17">
        <v>123</v>
      </c>
      <c r="D273" s="17">
        <v>214</v>
      </c>
      <c r="F273" s="17">
        <v>257</v>
      </c>
      <c r="G273" s="17">
        <v>22</v>
      </c>
      <c r="Q273">
        <v>0</v>
      </c>
      <c r="R273" s="17">
        <v>592</v>
      </c>
      <c r="T273">
        <v>10</v>
      </c>
      <c r="U273" s="17">
        <v>650</v>
      </c>
      <c r="V273" s="17">
        <v>313</v>
      </c>
      <c r="Y273" s="17">
        <f t="shared" si="104"/>
        <v>91</v>
      </c>
      <c r="Z273">
        <f t="shared" si="105"/>
        <v>2</v>
      </c>
      <c r="AA273" s="17">
        <v>101</v>
      </c>
    </row>
    <row r="274" spans="1:27" x14ac:dyDescent="0.2">
      <c r="A274" s="1">
        <v>35844</v>
      </c>
      <c r="B274" s="17">
        <v>133</v>
      </c>
      <c r="C274" s="17">
        <v>124</v>
      </c>
      <c r="D274" s="17">
        <v>214</v>
      </c>
      <c r="F274" s="17">
        <v>262</v>
      </c>
      <c r="G274" s="17">
        <v>24</v>
      </c>
      <c r="Q274">
        <v>0</v>
      </c>
      <c r="R274" s="17">
        <v>598</v>
      </c>
      <c r="T274">
        <v>10</v>
      </c>
      <c r="U274" s="17">
        <v>649</v>
      </c>
      <c r="V274" s="17">
        <v>299</v>
      </c>
      <c r="Y274" s="17">
        <f t="shared" si="104"/>
        <v>92</v>
      </c>
      <c r="Z274">
        <f t="shared" si="105"/>
        <v>2</v>
      </c>
      <c r="AA274" s="17">
        <v>102</v>
      </c>
    </row>
    <row r="275" spans="1:27" x14ac:dyDescent="0.2">
      <c r="A275" s="1">
        <v>35845</v>
      </c>
      <c r="B275" s="17">
        <v>133</v>
      </c>
      <c r="C275" s="17">
        <v>123</v>
      </c>
      <c r="D275" s="17">
        <v>214</v>
      </c>
      <c r="F275" s="17">
        <v>261</v>
      </c>
      <c r="G275" s="17">
        <v>11</v>
      </c>
      <c r="Q275">
        <v>0</v>
      </c>
      <c r="R275" s="17">
        <v>597</v>
      </c>
      <c r="T275">
        <v>10</v>
      </c>
      <c r="U275" s="17">
        <v>648</v>
      </c>
      <c r="V275" s="17">
        <v>311</v>
      </c>
      <c r="Y275" s="17">
        <f t="shared" si="104"/>
        <v>85</v>
      </c>
      <c r="Z275">
        <f t="shared" si="105"/>
        <v>2</v>
      </c>
      <c r="AA275" s="17">
        <v>95</v>
      </c>
    </row>
    <row r="276" spans="1:27" x14ac:dyDescent="0.2">
      <c r="A276" s="1">
        <v>35846</v>
      </c>
      <c r="B276" s="17">
        <v>138</v>
      </c>
      <c r="C276" s="17">
        <v>123</v>
      </c>
      <c r="D276" s="17">
        <v>214</v>
      </c>
      <c r="F276" s="17">
        <v>262</v>
      </c>
      <c r="G276" s="17">
        <v>20</v>
      </c>
      <c r="Q276">
        <v>0</v>
      </c>
      <c r="R276" s="17">
        <v>599</v>
      </c>
      <c r="T276">
        <v>10</v>
      </c>
      <c r="U276" s="17">
        <v>648</v>
      </c>
      <c r="V276" s="17">
        <v>298</v>
      </c>
      <c r="Y276" s="17">
        <f t="shared" si="104"/>
        <v>81</v>
      </c>
      <c r="Z276">
        <f t="shared" si="105"/>
        <v>2</v>
      </c>
      <c r="AA276" s="17">
        <v>91</v>
      </c>
    </row>
    <row r="277" spans="1:27" x14ac:dyDescent="0.2">
      <c r="A277" s="1">
        <v>35849</v>
      </c>
      <c r="B277" s="17">
        <v>142</v>
      </c>
      <c r="C277" s="17">
        <v>118</v>
      </c>
      <c r="D277" s="17">
        <v>212</v>
      </c>
      <c r="F277" s="17">
        <v>238</v>
      </c>
      <c r="G277" s="17">
        <v>34</v>
      </c>
      <c r="Q277">
        <v>0</v>
      </c>
      <c r="R277" s="17">
        <v>578</v>
      </c>
      <c r="T277">
        <v>10</v>
      </c>
      <c r="U277" s="17">
        <v>640</v>
      </c>
      <c r="V277" s="17">
        <v>313</v>
      </c>
      <c r="Y277" s="17">
        <f t="shared" si="104"/>
        <v>87</v>
      </c>
      <c r="Z277">
        <f t="shared" si="105"/>
        <v>2</v>
      </c>
      <c r="AA277" s="17">
        <v>97</v>
      </c>
    </row>
    <row r="278" spans="1:27" x14ac:dyDescent="0.2">
      <c r="A278" s="1">
        <v>35850</v>
      </c>
      <c r="B278" s="17">
        <v>130</v>
      </c>
      <c r="C278" s="17">
        <v>122</v>
      </c>
      <c r="D278" s="17">
        <v>212</v>
      </c>
      <c r="F278" s="17">
        <v>263</v>
      </c>
      <c r="G278" s="17">
        <v>31</v>
      </c>
      <c r="Q278">
        <v>0</v>
      </c>
      <c r="R278" s="17">
        <v>577</v>
      </c>
      <c r="T278">
        <v>10</v>
      </c>
      <c r="U278" s="17">
        <v>640</v>
      </c>
      <c r="V278" s="17">
        <v>279</v>
      </c>
      <c r="Y278" s="17">
        <f t="shared" si="104"/>
        <v>85</v>
      </c>
      <c r="Z278">
        <f t="shared" si="105"/>
        <v>2</v>
      </c>
      <c r="AA278" s="17">
        <v>95</v>
      </c>
    </row>
    <row r="279" spans="1:27" x14ac:dyDescent="0.2">
      <c r="A279" s="1">
        <v>35851</v>
      </c>
      <c r="B279" s="17">
        <v>126</v>
      </c>
      <c r="C279" s="17">
        <v>120</v>
      </c>
      <c r="D279" s="17">
        <v>213</v>
      </c>
      <c r="F279" s="17">
        <v>261</v>
      </c>
      <c r="G279" s="17">
        <v>35</v>
      </c>
      <c r="Q279">
        <v>0</v>
      </c>
      <c r="R279" s="17">
        <v>584</v>
      </c>
      <c r="T279">
        <v>10</v>
      </c>
      <c r="U279" s="17">
        <v>645</v>
      </c>
      <c r="V279" s="17">
        <v>270</v>
      </c>
      <c r="Y279" s="17">
        <f t="shared" si="104"/>
        <v>85</v>
      </c>
      <c r="Z279">
        <f t="shared" si="105"/>
        <v>2</v>
      </c>
      <c r="AA279" s="17">
        <v>95</v>
      </c>
    </row>
    <row r="280" spans="1:27" x14ac:dyDescent="0.2">
      <c r="A280" s="1">
        <v>35852</v>
      </c>
      <c r="B280" s="17">
        <v>134</v>
      </c>
      <c r="C280" s="17">
        <v>121</v>
      </c>
      <c r="D280" s="17">
        <v>214</v>
      </c>
      <c r="F280" s="17">
        <v>262</v>
      </c>
      <c r="G280" s="17">
        <v>35</v>
      </c>
      <c r="Q280">
        <v>0</v>
      </c>
      <c r="R280" s="17">
        <v>573</v>
      </c>
      <c r="T280">
        <v>10</v>
      </c>
      <c r="U280" s="17">
        <v>630</v>
      </c>
      <c r="V280" s="17">
        <v>263</v>
      </c>
      <c r="Y280" s="17">
        <f t="shared" si="104"/>
        <v>87</v>
      </c>
      <c r="Z280">
        <f t="shared" si="105"/>
        <v>2</v>
      </c>
      <c r="AA280" s="17">
        <v>97</v>
      </c>
    </row>
    <row r="281" spans="1:27" x14ac:dyDescent="0.2">
      <c r="A281" s="1">
        <v>35853</v>
      </c>
      <c r="B281" s="17">
        <v>130</v>
      </c>
      <c r="C281" s="17">
        <v>120</v>
      </c>
      <c r="D281" s="17">
        <v>210</v>
      </c>
      <c r="F281" s="17">
        <v>262</v>
      </c>
      <c r="G281" s="17">
        <v>35</v>
      </c>
      <c r="Q281">
        <v>0</v>
      </c>
      <c r="R281" s="17">
        <v>563</v>
      </c>
      <c r="T281">
        <v>10</v>
      </c>
      <c r="U281" s="17">
        <v>622</v>
      </c>
      <c r="V281" s="17">
        <v>275</v>
      </c>
      <c r="Y281" s="17">
        <f t="shared" si="104"/>
        <v>85</v>
      </c>
      <c r="Z281">
        <f t="shared" si="105"/>
        <v>2</v>
      </c>
      <c r="AA281" s="17">
        <v>95</v>
      </c>
    </row>
    <row r="282" spans="1:27" x14ac:dyDescent="0.2">
      <c r="A282" s="1">
        <v>35858</v>
      </c>
      <c r="B282" s="17">
        <v>145</v>
      </c>
      <c r="C282" s="17">
        <v>119</v>
      </c>
      <c r="D282" s="17">
        <v>214</v>
      </c>
      <c r="F282" s="17">
        <v>257</v>
      </c>
      <c r="G282" s="17">
        <v>52</v>
      </c>
      <c r="Q282">
        <v>0</v>
      </c>
      <c r="R282" s="17">
        <v>574</v>
      </c>
      <c r="T282">
        <v>10</v>
      </c>
      <c r="U282" s="17">
        <v>639</v>
      </c>
      <c r="V282" s="17">
        <v>294</v>
      </c>
      <c r="Y282" s="17">
        <f t="shared" si="104"/>
        <v>77</v>
      </c>
      <c r="Z282">
        <f t="shared" si="105"/>
        <v>3</v>
      </c>
      <c r="AA282" s="17">
        <v>87</v>
      </c>
    </row>
    <row r="283" spans="1:27" x14ac:dyDescent="0.2">
      <c r="A283" s="1">
        <v>35865</v>
      </c>
      <c r="B283" s="17">
        <v>103</v>
      </c>
      <c r="C283" s="17">
        <v>126</v>
      </c>
      <c r="D283" s="17">
        <v>207</v>
      </c>
      <c r="F283" s="17">
        <v>262</v>
      </c>
      <c r="G283" s="17">
        <v>46</v>
      </c>
      <c r="Q283">
        <v>0</v>
      </c>
      <c r="R283" s="17">
        <v>514</v>
      </c>
      <c r="T283">
        <v>10</v>
      </c>
      <c r="U283" s="17">
        <v>598</v>
      </c>
      <c r="V283" s="17">
        <v>123</v>
      </c>
      <c r="Y283" s="17">
        <f t="shared" si="104"/>
        <v>72</v>
      </c>
      <c r="Z283">
        <f t="shared" si="105"/>
        <v>3</v>
      </c>
      <c r="AA283" s="17">
        <v>82</v>
      </c>
    </row>
    <row r="284" spans="1:27" x14ac:dyDescent="0.2">
      <c r="A284" s="1">
        <v>35866</v>
      </c>
      <c r="B284" s="17">
        <v>98</v>
      </c>
      <c r="C284" s="17">
        <v>125</v>
      </c>
      <c r="D284" s="17">
        <v>206</v>
      </c>
      <c r="F284" s="17">
        <v>262</v>
      </c>
      <c r="G284" s="17">
        <v>43</v>
      </c>
      <c r="Q284">
        <v>0</v>
      </c>
      <c r="R284" s="17">
        <v>511</v>
      </c>
      <c r="T284">
        <v>10</v>
      </c>
      <c r="U284" s="17">
        <v>599</v>
      </c>
      <c r="V284" s="17">
        <v>226</v>
      </c>
      <c r="Y284" s="17">
        <f t="shared" si="104"/>
        <v>72</v>
      </c>
      <c r="Z284">
        <f t="shared" si="105"/>
        <v>3</v>
      </c>
      <c r="AA284" s="17">
        <v>82</v>
      </c>
    </row>
    <row r="285" spans="1:27" x14ac:dyDescent="0.2">
      <c r="A285" s="1">
        <v>35870</v>
      </c>
      <c r="B285" s="17">
        <v>110</v>
      </c>
      <c r="C285" s="17">
        <v>124</v>
      </c>
      <c r="D285" s="17">
        <v>208</v>
      </c>
      <c r="F285" s="17">
        <v>262</v>
      </c>
      <c r="G285" s="17">
        <v>40</v>
      </c>
      <c r="Q285">
        <v>0</v>
      </c>
      <c r="R285" s="17">
        <v>599</v>
      </c>
      <c r="T285">
        <v>10</v>
      </c>
      <c r="U285" s="17">
        <v>615</v>
      </c>
      <c r="V285" s="17">
        <v>254</v>
      </c>
      <c r="Y285" s="17">
        <f t="shared" si="104"/>
        <v>76</v>
      </c>
      <c r="Z285">
        <f t="shared" si="105"/>
        <v>3</v>
      </c>
      <c r="AA285" s="17">
        <v>86</v>
      </c>
    </row>
    <row r="286" spans="1:27" x14ac:dyDescent="0.2">
      <c r="A286" s="1">
        <v>35871</v>
      </c>
      <c r="B286" s="17">
        <v>100</v>
      </c>
      <c r="C286" s="17">
        <v>124</v>
      </c>
      <c r="D286" s="17">
        <v>213</v>
      </c>
      <c r="F286" s="17">
        <v>262</v>
      </c>
      <c r="G286" s="17">
        <v>45</v>
      </c>
      <c r="Q286">
        <v>0</v>
      </c>
      <c r="R286" s="17">
        <v>545</v>
      </c>
      <c r="T286">
        <v>10</v>
      </c>
      <c r="U286" s="17">
        <v>619</v>
      </c>
      <c r="V286" s="17">
        <v>214</v>
      </c>
      <c r="Y286" s="17">
        <f t="shared" si="104"/>
        <v>74</v>
      </c>
      <c r="Z286">
        <f t="shared" si="105"/>
        <v>3</v>
      </c>
      <c r="AA286" s="17">
        <v>84</v>
      </c>
    </row>
    <row r="287" spans="1:27" x14ac:dyDescent="0.2">
      <c r="A287" s="1">
        <v>35872</v>
      </c>
      <c r="B287" s="17">
        <v>107</v>
      </c>
      <c r="C287" s="17">
        <v>118</v>
      </c>
      <c r="D287" s="17">
        <v>214</v>
      </c>
      <c r="F287" s="17">
        <v>263</v>
      </c>
      <c r="G287" s="17">
        <v>47</v>
      </c>
      <c r="Q287">
        <v>0</v>
      </c>
      <c r="R287" s="17">
        <v>561</v>
      </c>
      <c r="T287">
        <v>10</v>
      </c>
      <c r="U287" s="17">
        <v>628</v>
      </c>
      <c r="V287" s="17">
        <v>169</v>
      </c>
      <c r="Y287" s="17">
        <f t="shared" si="104"/>
        <v>84</v>
      </c>
      <c r="Z287">
        <f t="shared" si="105"/>
        <v>3</v>
      </c>
      <c r="AA287" s="17">
        <v>94</v>
      </c>
    </row>
    <row r="288" spans="1:27" x14ac:dyDescent="0.2">
      <c r="A288" s="1">
        <v>35874</v>
      </c>
      <c r="B288" s="17">
        <v>124</v>
      </c>
      <c r="C288" s="17">
        <v>120</v>
      </c>
      <c r="D288" s="17">
        <v>207</v>
      </c>
      <c r="F288" s="17">
        <v>262</v>
      </c>
      <c r="G288" s="17">
        <v>44</v>
      </c>
      <c r="Q288">
        <v>0</v>
      </c>
      <c r="R288" s="17">
        <v>575</v>
      </c>
      <c r="T288">
        <v>10</v>
      </c>
      <c r="U288" s="17">
        <v>638</v>
      </c>
      <c r="V288" s="17">
        <v>238</v>
      </c>
      <c r="Y288" s="17">
        <f t="shared" si="104"/>
        <v>92</v>
      </c>
      <c r="Z288">
        <f t="shared" si="105"/>
        <v>3</v>
      </c>
      <c r="AA288" s="17">
        <v>102</v>
      </c>
    </row>
    <row r="289" spans="1:27" x14ac:dyDescent="0.2">
      <c r="A289" s="1">
        <v>35877</v>
      </c>
      <c r="B289" s="17">
        <v>144</v>
      </c>
      <c r="C289" s="17">
        <v>119</v>
      </c>
      <c r="D289" s="17">
        <v>209</v>
      </c>
      <c r="F289" s="17">
        <v>262</v>
      </c>
      <c r="G289" s="17">
        <v>33</v>
      </c>
      <c r="Q289">
        <v>0</v>
      </c>
      <c r="R289" s="17">
        <v>590</v>
      </c>
      <c r="T289">
        <v>10</v>
      </c>
      <c r="U289" s="17">
        <v>648</v>
      </c>
      <c r="V289" s="17">
        <v>293</v>
      </c>
      <c r="Y289" s="17">
        <f t="shared" si="104"/>
        <v>92</v>
      </c>
      <c r="Z289">
        <f t="shared" si="105"/>
        <v>3</v>
      </c>
      <c r="AA289" s="17">
        <v>102</v>
      </c>
    </row>
    <row r="290" spans="1:27" x14ac:dyDescent="0.2">
      <c r="A290" s="1">
        <v>35878</v>
      </c>
      <c r="B290" s="17">
        <v>136</v>
      </c>
      <c r="C290" s="17">
        <v>113</v>
      </c>
      <c r="D290" s="17">
        <v>200</v>
      </c>
      <c r="F290" s="17">
        <v>262</v>
      </c>
      <c r="G290" s="17">
        <v>36</v>
      </c>
      <c r="Q290">
        <v>0</v>
      </c>
      <c r="R290" s="17">
        <v>565</v>
      </c>
      <c r="T290">
        <v>10</v>
      </c>
      <c r="U290" s="17">
        <v>650</v>
      </c>
      <c r="V290" s="17">
        <v>302</v>
      </c>
      <c r="Y290" s="17">
        <f t="shared" si="104"/>
        <v>85</v>
      </c>
      <c r="Z290">
        <f t="shared" si="105"/>
        <v>3</v>
      </c>
      <c r="AA290" s="17">
        <v>95</v>
      </c>
    </row>
    <row r="291" spans="1:27" x14ac:dyDescent="0.2">
      <c r="A291" s="1">
        <v>35879</v>
      </c>
      <c r="B291" s="17">
        <v>123</v>
      </c>
      <c r="C291" s="17">
        <v>117</v>
      </c>
      <c r="D291" s="17">
        <v>207</v>
      </c>
      <c r="F291" s="17">
        <v>262</v>
      </c>
      <c r="G291" s="17">
        <v>32</v>
      </c>
      <c r="Q291">
        <v>0</v>
      </c>
      <c r="R291" s="17">
        <v>571</v>
      </c>
      <c r="T291">
        <v>10</v>
      </c>
      <c r="U291" s="17">
        <v>650</v>
      </c>
      <c r="V291" s="17">
        <v>304</v>
      </c>
      <c r="Y291" s="17">
        <f t="shared" si="104"/>
        <v>85</v>
      </c>
      <c r="Z291">
        <f t="shared" si="105"/>
        <v>3</v>
      </c>
      <c r="AA291" s="17">
        <v>95</v>
      </c>
    </row>
    <row r="292" spans="1:27" x14ac:dyDescent="0.2">
      <c r="A292" s="1">
        <v>35884</v>
      </c>
      <c r="B292" s="17">
        <v>125</v>
      </c>
      <c r="C292" s="17">
        <v>121</v>
      </c>
      <c r="D292" s="17">
        <v>214</v>
      </c>
      <c r="F292" s="17">
        <v>263</v>
      </c>
      <c r="G292" s="17">
        <v>41</v>
      </c>
      <c r="Q292">
        <v>0</v>
      </c>
      <c r="R292" s="17">
        <v>587</v>
      </c>
      <c r="T292">
        <v>10</v>
      </c>
      <c r="U292" s="17">
        <v>650</v>
      </c>
      <c r="V292" s="17">
        <v>242</v>
      </c>
      <c r="Y292" s="17">
        <f t="shared" si="104"/>
        <v>93</v>
      </c>
      <c r="Z292">
        <f t="shared" si="105"/>
        <v>3</v>
      </c>
      <c r="AA292" s="17">
        <v>103</v>
      </c>
    </row>
    <row r="293" spans="1:27" x14ac:dyDescent="0.2">
      <c r="A293" s="1">
        <v>35885</v>
      </c>
      <c r="B293" s="17">
        <v>123</v>
      </c>
      <c r="C293" s="17">
        <v>121</v>
      </c>
      <c r="D293" s="17">
        <v>210</v>
      </c>
      <c r="F293" s="17">
        <v>263</v>
      </c>
      <c r="G293" s="17">
        <v>36</v>
      </c>
      <c r="Q293">
        <v>0</v>
      </c>
      <c r="R293" s="17">
        <v>572</v>
      </c>
      <c r="T293">
        <v>10</v>
      </c>
      <c r="U293" s="17">
        <v>631</v>
      </c>
      <c r="V293" s="17">
        <v>258</v>
      </c>
      <c r="Y293" s="17">
        <f t="shared" si="104"/>
        <v>90</v>
      </c>
      <c r="Z293">
        <f t="shared" si="105"/>
        <v>3</v>
      </c>
      <c r="AA293" s="17">
        <v>100</v>
      </c>
    </row>
    <row r="294" spans="1:27" x14ac:dyDescent="0.2">
      <c r="A294" s="1">
        <v>35891</v>
      </c>
      <c r="B294" s="17">
        <v>127</v>
      </c>
      <c r="C294" s="17">
        <v>121</v>
      </c>
      <c r="D294" s="17">
        <v>215</v>
      </c>
      <c r="F294" s="17">
        <v>255</v>
      </c>
      <c r="G294" s="17">
        <v>30</v>
      </c>
      <c r="Q294">
        <v>0</v>
      </c>
      <c r="R294" s="17">
        <v>538</v>
      </c>
      <c r="T294">
        <v>10</v>
      </c>
      <c r="U294" s="17">
        <v>562</v>
      </c>
      <c r="V294" s="17">
        <v>268</v>
      </c>
      <c r="Y294" s="17">
        <f t="shared" si="104"/>
        <v>101</v>
      </c>
      <c r="Z294">
        <f t="shared" si="105"/>
        <v>4</v>
      </c>
      <c r="AA294" s="17">
        <v>111</v>
      </c>
    </row>
    <row r="295" spans="1:27" x14ac:dyDescent="0.2">
      <c r="A295" s="1">
        <v>35892</v>
      </c>
      <c r="B295" s="17">
        <v>130</v>
      </c>
      <c r="C295" s="17">
        <v>124</v>
      </c>
      <c r="D295" s="17">
        <v>214</v>
      </c>
      <c r="F295" s="17">
        <v>256</v>
      </c>
      <c r="G295" s="17">
        <v>30</v>
      </c>
      <c r="Q295">
        <v>0</v>
      </c>
      <c r="R295" s="17">
        <v>543</v>
      </c>
      <c r="T295">
        <v>10</v>
      </c>
      <c r="U295" s="17">
        <v>549</v>
      </c>
      <c r="V295" s="17">
        <v>287</v>
      </c>
      <c r="Y295" s="17">
        <f t="shared" si="104"/>
        <v>118</v>
      </c>
      <c r="Z295">
        <f t="shared" si="105"/>
        <v>4</v>
      </c>
      <c r="AA295" s="17">
        <v>128</v>
      </c>
    </row>
    <row r="296" spans="1:27" x14ac:dyDescent="0.2">
      <c r="A296" s="1">
        <v>35893</v>
      </c>
      <c r="B296" s="17">
        <v>129</v>
      </c>
      <c r="C296" s="17">
        <v>125</v>
      </c>
      <c r="D296" s="17">
        <v>214</v>
      </c>
      <c r="F296" s="17">
        <v>261</v>
      </c>
      <c r="G296" s="17">
        <v>28</v>
      </c>
      <c r="Q296">
        <v>0</v>
      </c>
      <c r="R296" s="17">
        <v>552</v>
      </c>
      <c r="T296">
        <v>10</v>
      </c>
      <c r="U296" s="17">
        <v>561</v>
      </c>
      <c r="V296" s="17">
        <v>240</v>
      </c>
      <c r="Y296" s="17">
        <f t="shared" si="104"/>
        <v>113</v>
      </c>
      <c r="Z296">
        <f t="shared" si="105"/>
        <v>4</v>
      </c>
      <c r="AA296" s="17">
        <v>123</v>
      </c>
    </row>
    <row r="297" spans="1:27" x14ac:dyDescent="0.2">
      <c r="A297" s="1">
        <v>35895</v>
      </c>
      <c r="B297" s="17">
        <v>118</v>
      </c>
      <c r="C297" s="17">
        <v>120</v>
      </c>
      <c r="D297" s="17">
        <v>207</v>
      </c>
      <c r="F297" s="17">
        <v>262</v>
      </c>
      <c r="G297" s="17">
        <v>45</v>
      </c>
      <c r="Q297">
        <v>0</v>
      </c>
      <c r="R297" s="17">
        <v>546</v>
      </c>
      <c r="T297">
        <v>10</v>
      </c>
      <c r="U297" s="17">
        <v>577</v>
      </c>
      <c r="V297" s="17">
        <v>305</v>
      </c>
      <c r="Y297" s="17">
        <f t="shared" si="104"/>
        <v>96</v>
      </c>
      <c r="Z297">
        <f t="shared" si="105"/>
        <v>4</v>
      </c>
      <c r="AA297" s="17">
        <v>106</v>
      </c>
    </row>
    <row r="298" spans="1:27" x14ac:dyDescent="0.2">
      <c r="A298" s="1">
        <v>35898</v>
      </c>
      <c r="B298" s="17">
        <v>118</v>
      </c>
      <c r="C298" s="17">
        <v>123</v>
      </c>
      <c r="D298" s="17">
        <v>210</v>
      </c>
      <c r="F298" s="17">
        <v>262</v>
      </c>
      <c r="G298" s="17">
        <v>45</v>
      </c>
      <c r="Q298">
        <v>0</v>
      </c>
      <c r="R298" s="17">
        <v>547</v>
      </c>
      <c r="T298">
        <v>10</v>
      </c>
      <c r="U298" s="17">
        <v>577</v>
      </c>
      <c r="V298" s="17">
        <v>285</v>
      </c>
      <c r="Y298" s="17">
        <f t="shared" si="104"/>
        <v>98</v>
      </c>
      <c r="Z298">
        <f t="shared" si="105"/>
        <v>4</v>
      </c>
      <c r="AA298" s="17">
        <v>108</v>
      </c>
    </row>
    <row r="299" spans="1:27" x14ac:dyDescent="0.2">
      <c r="A299" s="1">
        <v>35899</v>
      </c>
      <c r="B299" s="17">
        <v>111</v>
      </c>
      <c r="C299" s="17">
        <v>125</v>
      </c>
      <c r="D299" s="17">
        <v>214</v>
      </c>
      <c r="F299" s="17">
        <v>262</v>
      </c>
      <c r="G299" s="17">
        <v>48</v>
      </c>
      <c r="Q299">
        <v>0</v>
      </c>
      <c r="R299" s="17">
        <v>544</v>
      </c>
      <c r="T299">
        <v>10</v>
      </c>
      <c r="U299" s="17">
        <v>561</v>
      </c>
      <c r="V299" s="17">
        <v>296</v>
      </c>
      <c r="Y299" s="17">
        <f t="shared" si="104"/>
        <v>109</v>
      </c>
      <c r="Z299">
        <f t="shared" si="105"/>
        <v>4</v>
      </c>
      <c r="AA299" s="17">
        <v>119</v>
      </c>
    </row>
    <row r="300" spans="1:27" x14ac:dyDescent="0.2">
      <c r="A300" s="1">
        <v>35901</v>
      </c>
      <c r="B300" s="17">
        <v>91</v>
      </c>
      <c r="C300" s="17">
        <v>118</v>
      </c>
      <c r="D300" s="17">
        <v>204</v>
      </c>
      <c r="F300" s="17">
        <v>238</v>
      </c>
      <c r="G300" s="17">
        <v>44</v>
      </c>
      <c r="Q300">
        <v>0</v>
      </c>
      <c r="R300" s="17">
        <v>516</v>
      </c>
      <c r="T300">
        <v>10</v>
      </c>
      <c r="U300" s="17">
        <v>505</v>
      </c>
      <c r="V300" s="17">
        <v>245</v>
      </c>
      <c r="Y300" s="17">
        <f t="shared" si="104"/>
        <v>93</v>
      </c>
      <c r="Z300">
        <f t="shared" si="105"/>
        <v>4</v>
      </c>
      <c r="AA300" s="17">
        <v>103</v>
      </c>
    </row>
    <row r="301" spans="1:27" x14ac:dyDescent="0.2">
      <c r="A301" s="1">
        <v>35902</v>
      </c>
      <c r="B301" s="17">
        <v>98</v>
      </c>
      <c r="C301" s="17">
        <v>116</v>
      </c>
      <c r="D301" s="17">
        <v>211</v>
      </c>
      <c r="F301" s="17">
        <v>248</v>
      </c>
      <c r="G301" s="17">
        <v>44</v>
      </c>
      <c r="Q301">
        <v>0</v>
      </c>
      <c r="R301" s="17">
        <v>547</v>
      </c>
      <c r="T301">
        <v>10</v>
      </c>
      <c r="U301" s="17">
        <v>525</v>
      </c>
      <c r="V301" s="17">
        <v>227</v>
      </c>
      <c r="Y301" s="17">
        <f t="shared" si="104"/>
        <v>105</v>
      </c>
      <c r="Z301">
        <f t="shared" si="105"/>
        <v>4</v>
      </c>
      <c r="AA301" s="17">
        <v>115</v>
      </c>
    </row>
    <row r="302" spans="1:27" x14ac:dyDescent="0.2">
      <c r="A302" s="1">
        <v>35905</v>
      </c>
      <c r="B302" s="17">
        <v>91</v>
      </c>
      <c r="C302" s="17">
        <v>109</v>
      </c>
      <c r="D302" s="17">
        <v>193</v>
      </c>
      <c r="F302" s="17">
        <v>247</v>
      </c>
      <c r="G302" s="17">
        <v>58</v>
      </c>
      <c r="Q302">
        <v>0</v>
      </c>
      <c r="R302" s="17">
        <v>544</v>
      </c>
      <c r="T302">
        <v>10</v>
      </c>
      <c r="U302" s="17">
        <v>531</v>
      </c>
      <c r="V302" s="17">
        <v>301</v>
      </c>
      <c r="Y302" s="17">
        <f t="shared" si="104"/>
        <v>100</v>
      </c>
      <c r="Z302">
        <f t="shared" si="105"/>
        <v>4</v>
      </c>
      <c r="AA302" s="17">
        <v>110</v>
      </c>
    </row>
    <row r="303" spans="1:27" x14ac:dyDescent="0.2">
      <c r="A303" s="1">
        <v>35906</v>
      </c>
      <c r="B303" s="17">
        <v>91</v>
      </c>
      <c r="C303" s="17">
        <v>115</v>
      </c>
      <c r="D303" s="17">
        <v>210</v>
      </c>
      <c r="F303" s="17">
        <v>261</v>
      </c>
      <c r="G303" s="17">
        <v>41</v>
      </c>
      <c r="Q303">
        <v>0</v>
      </c>
      <c r="R303" s="17">
        <v>549</v>
      </c>
      <c r="T303">
        <v>10</v>
      </c>
      <c r="U303" s="17">
        <v>536</v>
      </c>
      <c r="V303" s="17">
        <v>303</v>
      </c>
      <c r="Y303" s="17">
        <f t="shared" si="104"/>
        <v>102</v>
      </c>
      <c r="Z303">
        <f t="shared" si="105"/>
        <v>4</v>
      </c>
      <c r="AA303" s="17">
        <v>112</v>
      </c>
    </row>
    <row r="304" spans="1:27" x14ac:dyDescent="0.2">
      <c r="A304" s="1">
        <v>35907</v>
      </c>
      <c r="B304" s="17">
        <v>85</v>
      </c>
      <c r="C304" s="17">
        <v>114</v>
      </c>
      <c r="D304" s="17">
        <v>205</v>
      </c>
      <c r="F304" s="17">
        <v>262</v>
      </c>
      <c r="G304" s="17">
        <v>42</v>
      </c>
      <c r="Q304">
        <v>0</v>
      </c>
      <c r="R304" s="17">
        <v>526</v>
      </c>
      <c r="T304">
        <v>10</v>
      </c>
      <c r="U304" s="17">
        <v>514</v>
      </c>
      <c r="V304" s="17">
        <v>277</v>
      </c>
      <c r="Y304" s="17">
        <f t="shared" si="104"/>
        <v>102</v>
      </c>
      <c r="Z304">
        <f t="shared" si="105"/>
        <v>4</v>
      </c>
      <c r="AA304" s="17">
        <v>112</v>
      </c>
    </row>
    <row r="305" spans="1:27" x14ac:dyDescent="0.2">
      <c r="A305" s="1">
        <v>35908</v>
      </c>
      <c r="B305" s="17">
        <v>96</v>
      </c>
      <c r="C305" s="17">
        <v>116</v>
      </c>
      <c r="D305" s="17">
        <v>209</v>
      </c>
      <c r="F305" s="17">
        <v>262</v>
      </c>
      <c r="G305" s="17">
        <v>42</v>
      </c>
      <c r="Q305">
        <v>0</v>
      </c>
      <c r="R305" s="17">
        <v>540</v>
      </c>
      <c r="T305">
        <v>10</v>
      </c>
      <c r="U305" s="17">
        <v>533</v>
      </c>
      <c r="V305" s="17">
        <v>314</v>
      </c>
      <c r="Y305" s="17">
        <f t="shared" si="104"/>
        <v>107</v>
      </c>
      <c r="Z305">
        <f t="shared" si="105"/>
        <v>4</v>
      </c>
      <c r="AA305" s="17">
        <v>117</v>
      </c>
    </row>
    <row r="306" spans="1:27" x14ac:dyDescent="0.2">
      <c r="A306" s="1">
        <v>35909</v>
      </c>
      <c r="B306" s="17">
        <v>93</v>
      </c>
      <c r="C306" s="17">
        <v>115</v>
      </c>
      <c r="D306" s="17">
        <v>207</v>
      </c>
      <c r="F306" s="17">
        <v>267</v>
      </c>
      <c r="G306" s="17">
        <v>39</v>
      </c>
      <c r="Q306">
        <v>0</v>
      </c>
      <c r="R306" s="17">
        <v>567</v>
      </c>
      <c r="T306">
        <v>10</v>
      </c>
      <c r="U306" s="17">
        <v>540</v>
      </c>
      <c r="V306" s="17">
        <v>314</v>
      </c>
      <c r="Y306" s="17">
        <f t="shared" si="104"/>
        <v>97</v>
      </c>
      <c r="Z306">
        <f t="shared" si="105"/>
        <v>4</v>
      </c>
      <c r="AA306" s="17">
        <v>107</v>
      </c>
    </row>
    <row r="307" spans="1:27" x14ac:dyDescent="0.2">
      <c r="A307" s="1">
        <v>35916</v>
      </c>
      <c r="B307" s="17">
        <v>103</v>
      </c>
      <c r="C307" s="17">
        <v>119</v>
      </c>
      <c r="D307" s="17">
        <v>211</v>
      </c>
      <c r="F307" s="17">
        <v>241</v>
      </c>
      <c r="G307" s="17">
        <v>46</v>
      </c>
      <c r="Q307">
        <v>0</v>
      </c>
      <c r="R307" s="17">
        <v>440</v>
      </c>
      <c r="T307">
        <v>10</v>
      </c>
      <c r="U307" s="17">
        <v>518</v>
      </c>
      <c r="V307" s="17">
        <v>315</v>
      </c>
      <c r="Y307" s="17">
        <f t="shared" si="104"/>
        <v>62</v>
      </c>
      <c r="Z307">
        <f t="shared" si="105"/>
        <v>5</v>
      </c>
      <c r="AA307" s="17">
        <v>72</v>
      </c>
    </row>
    <row r="308" spans="1:27" x14ac:dyDescent="0.2">
      <c r="A308" s="1">
        <v>35921</v>
      </c>
      <c r="B308" s="17">
        <v>112</v>
      </c>
      <c r="C308" s="17">
        <v>119</v>
      </c>
      <c r="D308" s="17">
        <v>210</v>
      </c>
      <c r="F308" s="17">
        <v>262</v>
      </c>
      <c r="G308" s="17">
        <v>35</v>
      </c>
      <c r="Q308">
        <v>0</v>
      </c>
      <c r="R308" s="17">
        <v>555</v>
      </c>
      <c r="T308">
        <v>10</v>
      </c>
      <c r="U308" s="17">
        <v>546</v>
      </c>
      <c r="V308" s="17">
        <v>292</v>
      </c>
      <c r="Y308" s="17">
        <f t="shared" si="104"/>
        <v>102</v>
      </c>
      <c r="Z308">
        <f t="shared" si="105"/>
        <v>5</v>
      </c>
      <c r="AA308" s="17">
        <v>112</v>
      </c>
    </row>
    <row r="309" spans="1:27" x14ac:dyDescent="0.2">
      <c r="A309" s="1">
        <v>35923</v>
      </c>
      <c r="B309" s="17">
        <v>108</v>
      </c>
      <c r="C309" s="17">
        <v>121</v>
      </c>
      <c r="D309" s="17">
        <v>211</v>
      </c>
      <c r="F309" s="17">
        <v>253</v>
      </c>
      <c r="G309" s="17">
        <v>43</v>
      </c>
      <c r="Q309">
        <v>0</v>
      </c>
      <c r="R309" s="17">
        <v>542</v>
      </c>
      <c r="T309">
        <v>10</v>
      </c>
      <c r="U309" s="17">
        <v>579</v>
      </c>
      <c r="V309" s="17">
        <v>315</v>
      </c>
      <c r="Y309" s="17">
        <f t="shared" si="104"/>
        <v>62</v>
      </c>
      <c r="Z309">
        <f t="shared" si="105"/>
        <v>5</v>
      </c>
      <c r="AA309" s="17">
        <v>72</v>
      </c>
    </row>
    <row r="310" spans="1:27" x14ac:dyDescent="0.2">
      <c r="A310" s="1">
        <v>35927</v>
      </c>
      <c r="B310" s="17">
        <v>112</v>
      </c>
      <c r="C310" s="17">
        <v>122</v>
      </c>
      <c r="D310" s="17">
        <v>211</v>
      </c>
      <c r="F310" s="17">
        <v>252</v>
      </c>
      <c r="G310" s="17">
        <v>46</v>
      </c>
      <c r="Q310">
        <v>0</v>
      </c>
      <c r="R310" s="17">
        <v>537</v>
      </c>
      <c r="T310">
        <v>10</v>
      </c>
      <c r="U310" s="17">
        <v>574</v>
      </c>
      <c r="V310" s="17">
        <v>315</v>
      </c>
      <c r="Y310" s="17">
        <f t="shared" si="104"/>
        <v>64</v>
      </c>
      <c r="Z310">
        <f t="shared" si="105"/>
        <v>5</v>
      </c>
      <c r="AA310" s="17">
        <v>74</v>
      </c>
    </row>
    <row r="311" spans="1:27" x14ac:dyDescent="0.2">
      <c r="A311" s="1">
        <v>35928</v>
      </c>
      <c r="B311" s="17">
        <v>121</v>
      </c>
      <c r="C311" s="17">
        <v>123</v>
      </c>
      <c r="D311" s="17">
        <v>215</v>
      </c>
      <c r="F311" s="17">
        <v>258</v>
      </c>
      <c r="G311" s="17">
        <v>47</v>
      </c>
      <c r="Q311">
        <v>0</v>
      </c>
      <c r="R311" s="17">
        <v>552</v>
      </c>
      <c r="T311">
        <v>10</v>
      </c>
      <c r="U311" s="17">
        <v>577</v>
      </c>
      <c r="V311" s="17">
        <v>317</v>
      </c>
      <c r="Y311" s="17">
        <f t="shared" si="104"/>
        <v>71</v>
      </c>
      <c r="Z311">
        <f t="shared" si="105"/>
        <v>5</v>
      </c>
      <c r="AA311" s="17">
        <v>81</v>
      </c>
    </row>
    <row r="312" spans="1:27" x14ac:dyDescent="0.2">
      <c r="A312" s="1">
        <v>35929</v>
      </c>
      <c r="B312" s="17">
        <v>132</v>
      </c>
      <c r="C312" s="17">
        <v>121</v>
      </c>
      <c r="D312" s="17">
        <v>210</v>
      </c>
      <c r="F312" s="17">
        <v>251</v>
      </c>
      <c r="G312" s="17">
        <v>45</v>
      </c>
      <c r="Q312">
        <v>0</v>
      </c>
      <c r="R312" s="17">
        <v>547</v>
      </c>
      <c r="T312">
        <v>10</v>
      </c>
      <c r="U312" s="17">
        <v>579</v>
      </c>
      <c r="V312" s="17">
        <v>315</v>
      </c>
      <c r="Y312" s="17">
        <f t="shared" si="104"/>
        <v>63</v>
      </c>
      <c r="Z312">
        <f t="shared" si="105"/>
        <v>5</v>
      </c>
      <c r="AA312" s="17">
        <v>73</v>
      </c>
    </row>
    <row r="313" spans="1:27" x14ac:dyDescent="0.2">
      <c r="A313" s="1">
        <v>35930</v>
      </c>
      <c r="B313" s="17">
        <v>124</v>
      </c>
      <c r="C313" s="17">
        <v>123</v>
      </c>
      <c r="D313" s="17">
        <v>209</v>
      </c>
      <c r="F313" s="17">
        <v>249</v>
      </c>
      <c r="G313" s="17">
        <v>47</v>
      </c>
      <c r="Q313">
        <v>0</v>
      </c>
      <c r="R313" s="17">
        <v>550</v>
      </c>
      <c r="T313">
        <v>10</v>
      </c>
      <c r="U313" s="17">
        <v>566</v>
      </c>
      <c r="V313" s="17">
        <v>315</v>
      </c>
      <c r="Y313" s="17">
        <f t="shared" si="104"/>
        <v>71</v>
      </c>
      <c r="Z313">
        <f t="shared" si="105"/>
        <v>5</v>
      </c>
      <c r="AA313" s="17">
        <v>81</v>
      </c>
    </row>
    <row r="314" spans="1:27" x14ac:dyDescent="0.2">
      <c r="A314" s="1">
        <v>35935</v>
      </c>
      <c r="B314" s="17">
        <v>131</v>
      </c>
      <c r="C314" s="17">
        <v>121</v>
      </c>
      <c r="D314" s="17">
        <v>214</v>
      </c>
      <c r="F314" s="17">
        <v>246</v>
      </c>
      <c r="G314" s="17">
        <v>45</v>
      </c>
      <c r="Q314">
        <v>0</v>
      </c>
      <c r="R314" s="17">
        <v>546</v>
      </c>
      <c r="T314">
        <v>10</v>
      </c>
      <c r="U314" s="17">
        <v>611</v>
      </c>
      <c r="V314" s="17">
        <v>315</v>
      </c>
      <c r="Y314" s="17">
        <f t="shared" si="104"/>
        <v>74</v>
      </c>
      <c r="Z314">
        <f t="shared" si="105"/>
        <v>5</v>
      </c>
      <c r="AA314" s="17">
        <v>84</v>
      </c>
    </row>
    <row r="315" spans="1:27" x14ac:dyDescent="0.2">
      <c r="A315" s="1">
        <v>35949</v>
      </c>
      <c r="B315" s="17">
        <v>144</v>
      </c>
      <c r="C315" s="17">
        <v>122</v>
      </c>
      <c r="D315" s="17">
        <v>204</v>
      </c>
      <c r="F315" s="17">
        <v>176</v>
      </c>
      <c r="G315" s="17">
        <v>46</v>
      </c>
      <c r="Q315">
        <v>0</v>
      </c>
      <c r="R315" s="17">
        <v>560</v>
      </c>
      <c r="T315">
        <v>10</v>
      </c>
      <c r="U315" s="17">
        <v>504</v>
      </c>
      <c r="V315" s="17">
        <v>315</v>
      </c>
      <c r="Y315" s="17"/>
      <c r="Z315">
        <f>MONTH(A315)</f>
        <v>6</v>
      </c>
    </row>
    <row r="316" spans="1:27" x14ac:dyDescent="0.2">
      <c r="A316" s="1">
        <v>35950</v>
      </c>
      <c r="B316" s="17">
        <v>140</v>
      </c>
      <c r="C316" s="17">
        <v>123</v>
      </c>
      <c r="D316" s="17">
        <v>199</v>
      </c>
      <c r="F316" s="17">
        <v>176</v>
      </c>
      <c r="G316" s="17">
        <v>46</v>
      </c>
      <c r="Q316">
        <v>0</v>
      </c>
      <c r="R316" s="17">
        <v>538</v>
      </c>
      <c r="T316">
        <v>10</v>
      </c>
      <c r="U316" s="17">
        <v>480</v>
      </c>
      <c r="V316" s="17">
        <v>315</v>
      </c>
      <c r="Y316" s="17"/>
      <c r="Z316">
        <f t="shared" ref="Z316:Z327" si="106">MONTH(A316)</f>
        <v>6</v>
      </c>
    </row>
    <row r="317" spans="1:27" x14ac:dyDescent="0.2">
      <c r="A317" s="1">
        <v>35951</v>
      </c>
      <c r="B317" s="17">
        <v>137</v>
      </c>
      <c r="C317" s="17">
        <v>121</v>
      </c>
      <c r="D317" s="17">
        <v>201</v>
      </c>
      <c r="F317" s="17">
        <v>160</v>
      </c>
      <c r="G317" s="17">
        <v>46</v>
      </c>
      <c r="Q317">
        <v>0</v>
      </c>
      <c r="R317" s="17">
        <v>542</v>
      </c>
      <c r="T317">
        <v>10</v>
      </c>
      <c r="U317" s="17">
        <v>473</v>
      </c>
      <c r="V317" s="17">
        <v>315</v>
      </c>
      <c r="Y317" s="17"/>
      <c r="Z317">
        <f t="shared" si="106"/>
        <v>6</v>
      </c>
    </row>
    <row r="318" spans="1:27" x14ac:dyDescent="0.2">
      <c r="A318" s="1">
        <v>35954</v>
      </c>
      <c r="B318" s="17">
        <v>145</v>
      </c>
      <c r="C318" s="17">
        <v>121</v>
      </c>
      <c r="D318" s="17">
        <v>207</v>
      </c>
      <c r="F318" s="17">
        <v>175</v>
      </c>
      <c r="G318" s="17">
        <v>46</v>
      </c>
      <c r="Q318">
        <v>0</v>
      </c>
      <c r="R318" s="17">
        <v>590</v>
      </c>
      <c r="T318">
        <v>10</v>
      </c>
      <c r="U318" s="17">
        <v>543</v>
      </c>
      <c r="V318" s="17">
        <v>315</v>
      </c>
      <c r="Y318" s="17">
        <f t="shared" si="104"/>
        <v>142</v>
      </c>
      <c r="Z318">
        <f t="shared" si="106"/>
        <v>6</v>
      </c>
      <c r="AA318" s="17">
        <v>152</v>
      </c>
    </row>
    <row r="319" spans="1:27" x14ac:dyDescent="0.2">
      <c r="A319" s="1">
        <v>35955</v>
      </c>
      <c r="B319" s="17">
        <v>136</v>
      </c>
      <c r="C319" s="17">
        <v>111</v>
      </c>
      <c r="D319" s="17">
        <v>195</v>
      </c>
      <c r="F319" s="17">
        <v>175</v>
      </c>
      <c r="G319" s="17">
        <v>47</v>
      </c>
      <c r="Q319">
        <v>0</v>
      </c>
      <c r="R319" s="17">
        <v>565</v>
      </c>
      <c r="T319">
        <v>10</v>
      </c>
      <c r="U319" s="17">
        <v>509</v>
      </c>
      <c r="V319" s="17">
        <v>315</v>
      </c>
      <c r="Y319" s="17"/>
      <c r="Z319">
        <f t="shared" si="106"/>
        <v>6</v>
      </c>
      <c r="AA319" s="17"/>
    </row>
    <row r="320" spans="1:27" x14ac:dyDescent="0.2">
      <c r="A320" s="1">
        <v>35956</v>
      </c>
      <c r="B320" s="17">
        <v>138</v>
      </c>
      <c r="C320" s="17">
        <v>107</v>
      </c>
      <c r="D320" s="17">
        <v>195</v>
      </c>
      <c r="F320" s="17">
        <v>168</v>
      </c>
      <c r="G320" s="17">
        <v>46</v>
      </c>
      <c r="Q320">
        <v>0</v>
      </c>
      <c r="R320" s="17">
        <v>551</v>
      </c>
      <c r="T320">
        <v>10</v>
      </c>
      <c r="U320" s="17">
        <v>490</v>
      </c>
      <c r="V320" s="17">
        <v>315</v>
      </c>
      <c r="Y320" s="17">
        <f t="shared" si="104"/>
        <v>150</v>
      </c>
      <c r="Z320">
        <f t="shared" si="106"/>
        <v>6</v>
      </c>
      <c r="AA320" s="17">
        <v>160</v>
      </c>
    </row>
    <row r="321" spans="1:27" x14ac:dyDescent="0.2">
      <c r="A321" s="1">
        <v>35961</v>
      </c>
      <c r="B321" s="17">
        <v>145</v>
      </c>
      <c r="C321" s="17">
        <v>101</v>
      </c>
      <c r="D321" s="17">
        <v>200</v>
      </c>
      <c r="F321" s="17">
        <v>128</v>
      </c>
      <c r="G321" s="17">
        <v>56</v>
      </c>
      <c r="Q321">
        <v>0</v>
      </c>
      <c r="R321" s="17">
        <v>568</v>
      </c>
      <c r="T321">
        <v>10</v>
      </c>
      <c r="U321" s="17">
        <v>516</v>
      </c>
      <c r="V321" s="17">
        <v>315</v>
      </c>
      <c r="Y321" s="17">
        <f t="shared" si="104"/>
        <v>156</v>
      </c>
      <c r="Z321">
        <f t="shared" si="106"/>
        <v>6</v>
      </c>
      <c r="AA321" s="17">
        <v>166</v>
      </c>
    </row>
    <row r="322" spans="1:27" x14ac:dyDescent="0.2">
      <c r="A322" s="1">
        <v>35962</v>
      </c>
      <c r="B322" s="17">
        <v>94</v>
      </c>
      <c r="C322" s="17">
        <v>104</v>
      </c>
      <c r="D322" s="17">
        <v>194</v>
      </c>
      <c r="F322" s="17">
        <v>157</v>
      </c>
      <c r="G322" s="17">
        <v>56</v>
      </c>
      <c r="Q322">
        <v>0</v>
      </c>
      <c r="R322" s="17">
        <v>505</v>
      </c>
      <c r="T322">
        <v>10</v>
      </c>
      <c r="U322" s="17">
        <v>444</v>
      </c>
      <c r="V322" s="17">
        <v>315</v>
      </c>
      <c r="Y322" s="17">
        <f t="shared" si="104"/>
        <v>164</v>
      </c>
      <c r="Z322">
        <f t="shared" si="106"/>
        <v>6</v>
      </c>
      <c r="AA322" s="17">
        <v>174</v>
      </c>
    </row>
    <row r="323" spans="1:27" x14ac:dyDescent="0.2">
      <c r="A323" s="1">
        <v>35965</v>
      </c>
      <c r="B323" s="17">
        <v>65</v>
      </c>
      <c r="C323" s="17">
        <v>117</v>
      </c>
      <c r="D323" s="17">
        <v>196</v>
      </c>
      <c r="F323" s="17">
        <v>205</v>
      </c>
      <c r="G323" s="17">
        <v>43</v>
      </c>
      <c r="Q323">
        <v>0</v>
      </c>
      <c r="R323" s="17">
        <v>450</v>
      </c>
      <c r="T323">
        <v>10</v>
      </c>
      <c r="U323" s="17">
        <v>428</v>
      </c>
      <c r="V323" s="17">
        <v>315</v>
      </c>
      <c r="Y323" s="17">
        <f t="shared" si="104"/>
        <v>165</v>
      </c>
      <c r="Z323">
        <f t="shared" si="106"/>
        <v>6</v>
      </c>
      <c r="AA323" s="17">
        <v>175</v>
      </c>
    </row>
    <row r="324" spans="1:27" x14ac:dyDescent="0.2">
      <c r="A324" s="1">
        <v>35968</v>
      </c>
      <c r="B324" s="17">
        <v>91</v>
      </c>
      <c r="C324" s="17">
        <v>120</v>
      </c>
      <c r="D324" s="17">
        <v>201</v>
      </c>
      <c r="F324" s="17">
        <v>205</v>
      </c>
      <c r="G324" s="17">
        <v>51</v>
      </c>
      <c r="Q324">
        <v>0</v>
      </c>
      <c r="R324" s="17">
        <v>483</v>
      </c>
      <c r="T324">
        <v>10</v>
      </c>
      <c r="U324" s="17">
        <v>434</v>
      </c>
      <c r="V324" s="17">
        <v>315</v>
      </c>
      <c r="Y324" s="17">
        <f t="shared" si="104"/>
        <v>181</v>
      </c>
      <c r="Z324">
        <f t="shared" si="106"/>
        <v>6</v>
      </c>
      <c r="AA324" s="17">
        <v>191</v>
      </c>
    </row>
    <row r="325" spans="1:27" x14ac:dyDescent="0.2">
      <c r="A325" s="1">
        <v>35969</v>
      </c>
      <c r="B325" s="17">
        <v>107</v>
      </c>
      <c r="C325" s="17">
        <v>119</v>
      </c>
      <c r="D325" s="17">
        <v>197</v>
      </c>
      <c r="F325" s="17">
        <v>190</v>
      </c>
      <c r="G325" s="17">
        <v>54</v>
      </c>
      <c r="Q325">
        <v>0</v>
      </c>
      <c r="R325" s="17">
        <v>447</v>
      </c>
      <c r="T325">
        <v>10</v>
      </c>
      <c r="U325" s="17">
        <v>434</v>
      </c>
      <c r="V325" s="17">
        <v>315</v>
      </c>
      <c r="Y325" s="17">
        <f t="shared" si="104"/>
        <v>150</v>
      </c>
      <c r="Z325">
        <f t="shared" si="106"/>
        <v>6</v>
      </c>
      <c r="AA325" s="17">
        <v>160</v>
      </c>
    </row>
    <row r="326" spans="1:27" x14ac:dyDescent="0.2">
      <c r="A326" s="1">
        <v>35970</v>
      </c>
      <c r="B326" s="17">
        <v>106</v>
      </c>
      <c r="C326" s="17">
        <v>120</v>
      </c>
      <c r="D326" s="17">
        <v>197</v>
      </c>
      <c r="F326" s="17">
        <v>189</v>
      </c>
      <c r="G326" s="17">
        <v>54</v>
      </c>
      <c r="Q326">
        <v>0</v>
      </c>
      <c r="R326" s="17">
        <v>481</v>
      </c>
      <c r="T326">
        <v>10</v>
      </c>
      <c r="U326" s="17">
        <v>460</v>
      </c>
      <c r="V326" s="17">
        <v>315</v>
      </c>
      <c r="Y326" s="17">
        <f t="shared" si="104"/>
        <v>153</v>
      </c>
      <c r="Z326">
        <f t="shared" si="106"/>
        <v>6</v>
      </c>
      <c r="AA326" s="17">
        <v>163</v>
      </c>
    </row>
    <row r="327" spans="1:27" x14ac:dyDescent="0.2">
      <c r="A327" s="1">
        <v>35971</v>
      </c>
      <c r="B327" s="17">
        <v>114</v>
      </c>
      <c r="C327" s="17">
        <v>120</v>
      </c>
      <c r="D327" s="17">
        <v>198</v>
      </c>
      <c r="F327" s="17">
        <v>181</v>
      </c>
      <c r="G327" s="17">
        <v>53</v>
      </c>
      <c r="Q327">
        <v>0</v>
      </c>
      <c r="R327" s="17">
        <v>486</v>
      </c>
      <c r="T327">
        <v>10</v>
      </c>
      <c r="U327" s="17">
        <v>448</v>
      </c>
      <c r="V327" s="17">
        <v>315</v>
      </c>
      <c r="Y327" s="17">
        <f t="shared" si="104"/>
        <v>161</v>
      </c>
      <c r="Z327">
        <f t="shared" si="106"/>
        <v>6</v>
      </c>
      <c r="AA327" s="17">
        <v>171</v>
      </c>
    </row>
    <row r="328" spans="1:27" x14ac:dyDescent="0.2">
      <c r="A328" s="1">
        <v>35976</v>
      </c>
      <c r="B328" s="17">
        <v>129</v>
      </c>
      <c r="C328" s="17">
        <v>116</v>
      </c>
      <c r="D328" s="17">
        <v>197</v>
      </c>
      <c r="F328" s="17">
        <v>175</v>
      </c>
      <c r="G328" s="17">
        <v>52</v>
      </c>
      <c r="Q328">
        <v>0</v>
      </c>
      <c r="R328" s="17">
        <v>518</v>
      </c>
      <c r="T328">
        <v>10</v>
      </c>
      <c r="U328" s="17">
        <v>511</v>
      </c>
      <c r="V328" s="17">
        <v>315</v>
      </c>
      <c r="Y328" s="17">
        <f t="shared" ref="Y328:Y393" si="107">+AA328-T328</f>
        <v>145</v>
      </c>
      <c r="Z328">
        <f>MONTH(A328)</f>
        <v>6</v>
      </c>
      <c r="AA328" s="17">
        <v>155</v>
      </c>
    </row>
    <row r="329" spans="1:27" x14ac:dyDescent="0.2">
      <c r="A329" s="1">
        <v>35977</v>
      </c>
      <c r="B329" s="17">
        <v>138</v>
      </c>
      <c r="C329" s="17">
        <v>117</v>
      </c>
      <c r="D329" s="17">
        <v>187</v>
      </c>
      <c r="F329" s="17">
        <v>184</v>
      </c>
      <c r="G329" s="17">
        <v>53</v>
      </c>
      <c r="Q329">
        <v>0</v>
      </c>
      <c r="R329" s="17">
        <v>470</v>
      </c>
      <c r="T329">
        <v>10</v>
      </c>
      <c r="U329" s="17">
        <v>456</v>
      </c>
      <c r="V329" s="17">
        <v>315</v>
      </c>
      <c r="Y329" s="17">
        <f t="shared" si="107"/>
        <v>138</v>
      </c>
      <c r="Z329">
        <f t="shared" ref="Z329:Z394" si="108">MONTH(A329)</f>
        <v>7</v>
      </c>
      <c r="AA329" s="17">
        <v>148</v>
      </c>
    </row>
    <row r="330" spans="1:27" x14ac:dyDescent="0.2">
      <c r="A330" s="1">
        <v>35978</v>
      </c>
      <c r="B330" s="17">
        <v>128</v>
      </c>
      <c r="C330" s="17">
        <v>118</v>
      </c>
      <c r="D330" s="17">
        <v>191</v>
      </c>
      <c r="F330" s="17">
        <v>181</v>
      </c>
      <c r="G330" s="17">
        <v>49</v>
      </c>
      <c r="Q330">
        <v>0</v>
      </c>
      <c r="R330" s="17">
        <v>503</v>
      </c>
      <c r="T330">
        <v>10</v>
      </c>
      <c r="U330" s="17">
        <v>461</v>
      </c>
      <c r="V330" s="17">
        <v>315</v>
      </c>
      <c r="Y330" s="17">
        <f t="shared" si="107"/>
        <v>148</v>
      </c>
      <c r="Z330">
        <f t="shared" si="108"/>
        <v>7</v>
      </c>
      <c r="AA330" s="17">
        <v>158</v>
      </c>
    </row>
    <row r="331" spans="1:27" x14ac:dyDescent="0.2">
      <c r="A331" s="1">
        <v>35983</v>
      </c>
      <c r="B331" s="17">
        <v>134</v>
      </c>
      <c r="C331" s="17">
        <v>115</v>
      </c>
      <c r="D331" s="17">
        <v>196</v>
      </c>
      <c r="F331" s="17">
        <v>178</v>
      </c>
      <c r="G331" s="17">
        <v>59</v>
      </c>
      <c r="Q331">
        <v>0</v>
      </c>
      <c r="R331" s="17">
        <v>519</v>
      </c>
      <c r="T331">
        <v>10</v>
      </c>
      <c r="U331" s="17">
        <v>470</v>
      </c>
      <c r="V331" s="17">
        <v>315</v>
      </c>
      <c r="Y331" s="17">
        <f t="shared" si="107"/>
        <v>146</v>
      </c>
      <c r="Z331">
        <f t="shared" si="108"/>
        <v>7</v>
      </c>
      <c r="AA331" s="17">
        <v>156</v>
      </c>
    </row>
    <row r="332" spans="1:27" x14ac:dyDescent="0.2">
      <c r="A332" s="1">
        <v>35985</v>
      </c>
      <c r="B332" s="17">
        <v>136</v>
      </c>
      <c r="C332" s="17">
        <v>117</v>
      </c>
      <c r="D332" s="17">
        <v>182</v>
      </c>
      <c r="F332" s="17">
        <v>191</v>
      </c>
      <c r="G332" s="17">
        <v>48</v>
      </c>
      <c r="Q332">
        <v>0</v>
      </c>
      <c r="R332" s="17">
        <v>515</v>
      </c>
      <c r="T332">
        <v>10</v>
      </c>
      <c r="U332" s="17">
        <v>458</v>
      </c>
      <c r="V332" s="17">
        <v>315</v>
      </c>
      <c r="Y332" s="17">
        <f t="shared" si="107"/>
        <v>154</v>
      </c>
      <c r="Z332">
        <f t="shared" si="108"/>
        <v>7</v>
      </c>
      <c r="AA332" s="17">
        <v>164</v>
      </c>
    </row>
    <row r="333" spans="1:27" x14ac:dyDescent="0.2">
      <c r="A333" s="1">
        <v>35986</v>
      </c>
      <c r="B333" s="17">
        <v>132</v>
      </c>
      <c r="C333" s="17">
        <v>117</v>
      </c>
      <c r="D333" s="17">
        <v>180</v>
      </c>
      <c r="F333" s="17">
        <v>184</v>
      </c>
      <c r="G333" s="17">
        <v>50</v>
      </c>
      <c r="Q333">
        <v>0</v>
      </c>
      <c r="R333" s="17">
        <v>501</v>
      </c>
      <c r="T333">
        <v>10</v>
      </c>
      <c r="U333" s="17">
        <v>451</v>
      </c>
      <c r="V333" s="17">
        <v>315</v>
      </c>
      <c r="Y333" s="17">
        <f t="shared" si="107"/>
        <v>150</v>
      </c>
      <c r="Z333">
        <f t="shared" si="108"/>
        <v>7</v>
      </c>
      <c r="AA333" s="17">
        <v>160</v>
      </c>
    </row>
    <row r="334" spans="1:27" x14ac:dyDescent="0.2">
      <c r="A334" s="1">
        <v>36024</v>
      </c>
      <c r="B334" s="17">
        <v>72</v>
      </c>
      <c r="C334" s="17">
        <v>117</v>
      </c>
      <c r="D334" s="17">
        <v>193</v>
      </c>
      <c r="F334" s="17">
        <v>188</v>
      </c>
      <c r="G334" s="17">
        <v>74</v>
      </c>
      <c r="Q334">
        <v>0</v>
      </c>
      <c r="R334" s="17">
        <v>501</v>
      </c>
      <c r="T334">
        <v>10</v>
      </c>
      <c r="U334" s="17">
        <v>461</v>
      </c>
      <c r="V334" s="17">
        <v>309</v>
      </c>
      <c r="Y334" s="17">
        <f t="shared" si="107"/>
        <v>101</v>
      </c>
      <c r="Z334">
        <f t="shared" si="108"/>
        <v>8</v>
      </c>
      <c r="AA334" s="17">
        <v>111</v>
      </c>
    </row>
    <row r="335" spans="1:27" x14ac:dyDescent="0.2">
      <c r="A335" s="1">
        <v>36025</v>
      </c>
      <c r="B335" s="17">
        <v>68</v>
      </c>
      <c r="C335" s="17">
        <v>117</v>
      </c>
      <c r="D335" s="17">
        <v>197</v>
      </c>
      <c r="F335" s="17">
        <v>170</v>
      </c>
      <c r="G335" s="17">
        <v>74</v>
      </c>
      <c r="Q335">
        <v>0</v>
      </c>
      <c r="R335" s="17">
        <v>498</v>
      </c>
      <c r="T335">
        <v>10</v>
      </c>
      <c r="U335" s="17">
        <v>471</v>
      </c>
      <c r="V335" s="17">
        <v>307</v>
      </c>
      <c r="Y335" s="17">
        <f t="shared" si="107"/>
        <v>85</v>
      </c>
      <c r="Z335">
        <f t="shared" si="108"/>
        <v>8</v>
      </c>
      <c r="AA335" s="17">
        <v>95</v>
      </c>
    </row>
    <row r="336" spans="1:27" x14ac:dyDescent="0.2">
      <c r="A336" s="1">
        <v>36030</v>
      </c>
      <c r="B336" s="17">
        <v>117</v>
      </c>
      <c r="C336" s="17">
        <v>121</v>
      </c>
      <c r="D336" s="17">
        <v>196</v>
      </c>
      <c r="F336" s="17">
        <v>157</v>
      </c>
      <c r="G336" s="17">
        <v>72</v>
      </c>
      <c r="Q336">
        <v>0</v>
      </c>
      <c r="R336" s="17">
        <v>552</v>
      </c>
      <c r="T336">
        <v>10</v>
      </c>
      <c r="U336" s="17">
        <v>514</v>
      </c>
      <c r="V336" s="17">
        <v>310</v>
      </c>
      <c r="Y336" s="17">
        <f t="shared" si="107"/>
        <v>92</v>
      </c>
      <c r="Z336">
        <f t="shared" si="108"/>
        <v>8</v>
      </c>
      <c r="AA336" s="17">
        <v>102</v>
      </c>
    </row>
    <row r="337" spans="1:27" x14ac:dyDescent="0.2">
      <c r="A337" s="1">
        <v>36032</v>
      </c>
      <c r="B337" s="17">
        <v>106</v>
      </c>
      <c r="C337" s="17">
        <v>118</v>
      </c>
      <c r="D337" s="17">
        <v>202</v>
      </c>
      <c r="F337" s="17">
        <v>161</v>
      </c>
      <c r="G337" s="17">
        <v>75</v>
      </c>
      <c r="Q337">
        <v>0</v>
      </c>
      <c r="R337" s="17">
        <v>534</v>
      </c>
      <c r="T337">
        <v>10</v>
      </c>
      <c r="U337" s="17">
        <v>521</v>
      </c>
      <c r="V337" s="17">
        <v>302</v>
      </c>
      <c r="Y337" s="17">
        <f t="shared" si="107"/>
        <v>80</v>
      </c>
      <c r="Z337">
        <f t="shared" si="108"/>
        <v>8</v>
      </c>
      <c r="AA337" s="17">
        <v>90</v>
      </c>
    </row>
    <row r="338" spans="1:27" x14ac:dyDescent="0.2">
      <c r="A338" s="1">
        <v>36033</v>
      </c>
      <c r="B338" s="17">
        <v>69</v>
      </c>
      <c r="C338" s="17">
        <v>121</v>
      </c>
      <c r="D338" s="17">
        <v>205</v>
      </c>
      <c r="F338" s="17">
        <v>158</v>
      </c>
      <c r="G338" s="17">
        <v>76</v>
      </c>
      <c r="Q338">
        <v>0</v>
      </c>
      <c r="R338" s="17">
        <v>480</v>
      </c>
      <c r="T338">
        <v>10</v>
      </c>
      <c r="U338" s="17">
        <v>462</v>
      </c>
      <c r="V338" s="17">
        <v>303</v>
      </c>
      <c r="Y338" s="17">
        <f t="shared" si="107"/>
        <v>84</v>
      </c>
      <c r="Z338">
        <f t="shared" si="108"/>
        <v>8</v>
      </c>
      <c r="AA338" s="17">
        <v>94</v>
      </c>
    </row>
    <row r="339" spans="1:27" x14ac:dyDescent="0.2">
      <c r="A339" s="1">
        <v>36037</v>
      </c>
      <c r="B339" s="17">
        <v>76</v>
      </c>
      <c r="C339" s="17">
        <v>125</v>
      </c>
      <c r="D339" s="17">
        <v>202</v>
      </c>
      <c r="F339" s="17">
        <v>153</v>
      </c>
      <c r="G339" s="17">
        <v>72</v>
      </c>
      <c r="Q339">
        <v>0</v>
      </c>
      <c r="R339" s="17">
        <v>484</v>
      </c>
      <c r="T339">
        <v>10</v>
      </c>
      <c r="U339" s="17">
        <v>471</v>
      </c>
      <c r="V339" s="17">
        <v>302</v>
      </c>
      <c r="Y339" s="17">
        <f t="shared" si="107"/>
        <v>79</v>
      </c>
      <c r="Z339">
        <f t="shared" si="108"/>
        <v>8</v>
      </c>
      <c r="AA339" s="17">
        <v>89</v>
      </c>
    </row>
    <row r="340" spans="1:27" x14ac:dyDescent="0.2">
      <c r="A340" s="1">
        <v>36038</v>
      </c>
      <c r="B340" s="17">
        <v>71</v>
      </c>
      <c r="C340" s="17">
        <v>120</v>
      </c>
      <c r="D340" s="17">
        <v>194</v>
      </c>
      <c r="F340" s="17">
        <v>156</v>
      </c>
      <c r="G340" s="17">
        <v>68</v>
      </c>
      <c r="Q340">
        <v>0</v>
      </c>
      <c r="R340" s="17">
        <v>470</v>
      </c>
      <c r="T340">
        <v>10</v>
      </c>
      <c r="U340" s="17">
        <v>379</v>
      </c>
      <c r="V340" s="17">
        <v>211</v>
      </c>
      <c r="Y340" s="17">
        <f t="shared" si="107"/>
        <v>43</v>
      </c>
      <c r="Z340">
        <f t="shared" si="108"/>
        <v>8</v>
      </c>
      <c r="AA340" s="17">
        <v>53</v>
      </c>
    </row>
    <row r="341" spans="1:27" x14ac:dyDescent="0.2">
      <c r="A341" s="1">
        <v>36040</v>
      </c>
      <c r="B341" s="17">
        <v>73</v>
      </c>
      <c r="C341" s="17">
        <v>124</v>
      </c>
      <c r="D341" s="17">
        <v>193</v>
      </c>
      <c r="F341" s="17">
        <v>152</v>
      </c>
      <c r="G341" s="17">
        <v>78</v>
      </c>
      <c r="Q341">
        <v>0</v>
      </c>
      <c r="R341" s="17">
        <v>465</v>
      </c>
      <c r="T341">
        <v>10</v>
      </c>
      <c r="U341" s="17">
        <v>511</v>
      </c>
      <c r="V341" s="17">
        <v>246</v>
      </c>
      <c r="Y341" s="17">
        <f t="shared" si="107"/>
        <v>40</v>
      </c>
      <c r="Z341">
        <f t="shared" si="108"/>
        <v>9</v>
      </c>
      <c r="AA341" s="17">
        <v>50</v>
      </c>
    </row>
    <row r="342" spans="1:27" x14ac:dyDescent="0.2">
      <c r="A342" s="1">
        <v>36049</v>
      </c>
      <c r="B342" s="17">
        <v>103</v>
      </c>
      <c r="C342" s="17">
        <v>119</v>
      </c>
      <c r="D342" s="17">
        <v>201</v>
      </c>
      <c r="F342" s="17">
        <v>104</v>
      </c>
      <c r="G342" s="17">
        <v>66</v>
      </c>
      <c r="Q342">
        <v>0</v>
      </c>
      <c r="R342" s="17">
        <v>532</v>
      </c>
      <c r="T342">
        <v>10</v>
      </c>
      <c r="U342" s="17">
        <v>484</v>
      </c>
      <c r="V342" s="17">
        <v>300</v>
      </c>
      <c r="Y342" s="17">
        <f t="shared" si="107"/>
        <v>67</v>
      </c>
      <c r="Z342">
        <f t="shared" si="108"/>
        <v>9</v>
      </c>
      <c r="AA342" s="17">
        <v>77</v>
      </c>
    </row>
    <row r="343" spans="1:27" x14ac:dyDescent="0.2">
      <c r="A343" s="1">
        <v>36055</v>
      </c>
      <c r="B343" s="17">
        <v>89</v>
      </c>
      <c r="C343" s="17">
        <v>122</v>
      </c>
      <c r="D343" s="17">
        <v>201</v>
      </c>
      <c r="F343" s="17">
        <v>117</v>
      </c>
      <c r="G343" s="17">
        <v>64</v>
      </c>
      <c r="Q343">
        <v>0</v>
      </c>
      <c r="R343" s="17">
        <v>530</v>
      </c>
      <c r="T343">
        <v>10</v>
      </c>
      <c r="U343" s="17">
        <v>435</v>
      </c>
      <c r="V343" s="17">
        <v>311</v>
      </c>
      <c r="Y343" s="17">
        <f t="shared" si="107"/>
        <v>101</v>
      </c>
      <c r="Z343">
        <f t="shared" si="108"/>
        <v>9</v>
      </c>
      <c r="AA343" s="17">
        <v>111</v>
      </c>
    </row>
    <row r="344" spans="1:27" x14ac:dyDescent="0.2">
      <c r="A344" s="1">
        <v>36059</v>
      </c>
      <c r="B344" s="17">
        <v>87</v>
      </c>
      <c r="C344" s="17">
        <v>150</v>
      </c>
      <c r="D344" s="17">
        <v>200</v>
      </c>
      <c r="F344" s="17">
        <v>131</v>
      </c>
      <c r="G344" s="17">
        <v>59</v>
      </c>
      <c r="Q344">
        <v>0</v>
      </c>
      <c r="R344" s="17">
        <v>534</v>
      </c>
      <c r="T344">
        <v>10</v>
      </c>
      <c r="U344" s="17">
        <v>433</v>
      </c>
      <c r="V344" s="17">
        <v>314</v>
      </c>
      <c r="Y344" s="17">
        <f t="shared" si="107"/>
        <v>122</v>
      </c>
      <c r="Z344">
        <f t="shared" si="108"/>
        <v>9</v>
      </c>
      <c r="AA344" s="17">
        <v>132</v>
      </c>
    </row>
    <row r="345" spans="1:27" x14ac:dyDescent="0.2">
      <c r="A345" s="1">
        <v>36060</v>
      </c>
      <c r="B345" s="17">
        <v>98</v>
      </c>
      <c r="C345" s="17">
        <v>130</v>
      </c>
      <c r="D345" s="17">
        <v>201</v>
      </c>
      <c r="F345" s="17">
        <v>138</v>
      </c>
      <c r="G345" s="17">
        <v>47</v>
      </c>
      <c r="Q345">
        <v>0</v>
      </c>
      <c r="R345" s="17">
        <v>544</v>
      </c>
      <c r="T345">
        <v>10</v>
      </c>
      <c r="U345" s="17">
        <v>434</v>
      </c>
      <c r="V345" s="17">
        <v>260</v>
      </c>
      <c r="Y345" s="17">
        <f t="shared" si="107"/>
        <v>131</v>
      </c>
      <c r="Z345">
        <f t="shared" si="108"/>
        <v>9</v>
      </c>
      <c r="AA345" s="17">
        <v>141</v>
      </c>
    </row>
    <row r="346" spans="1:27" x14ac:dyDescent="0.2">
      <c r="A346" s="1">
        <v>36069</v>
      </c>
      <c r="B346" s="17">
        <v>109</v>
      </c>
      <c r="C346" s="17">
        <v>122</v>
      </c>
      <c r="D346" s="17">
        <v>205</v>
      </c>
      <c r="F346" s="17">
        <v>174</v>
      </c>
      <c r="G346" s="17">
        <v>62</v>
      </c>
      <c r="Q346">
        <v>0</v>
      </c>
      <c r="R346" s="17">
        <v>564</v>
      </c>
      <c r="T346">
        <v>10</v>
      </c>
      <c r="U346" s="17">
        <v>556</v>
      </c>
      <c r="V346" s="17">
        <v>308</v>
      </c>
      <c r="Y346" s="17">
        <f t="shared" si="107"/>
        <v>112</v>
      </c>
      <c r="Z346">
        <f t="shared" si="108"/>
        <v>10</v>
      </c>
      <c r="AA346" s="17">
        <v>122</v>
      </c>
    </row>
    <row r="347" spans="1:27" x14ac:dyDescent="0.2">
      <c r="A347" s="1">
        <v>36073</v>
      </c>
      <c r="B347" s="17">
        <v>116</v>
      </c>
      <c r="C347" s="17">
        <v>121</v>
      </c>
      <c r="D347" s="17">
        <v>205</v>
      </c>
      <c r="F347" s="17">
        <v>171</v>
      </c>
      <c r="G347" s="17">
        <v>61</v>
      </c>
      <c r="Q347">
        <v>0</v>
      </c>
      <c r="R347" s="17">
        <v>565</v>
      </c>
      <c r="T347">
        <v>10</v>
      </c>
      <c r="U347" s="17">
        <v>546</v>
      </c>
      <c r="V347" s="17">
        <v>256</v>
      </c>
      <c r="Y347" s="17">
        <f t="shared" si="107"/>
        <v>89</v>
      </c>
      <c r="Z347">
        <f t="shared" si="108"/>
        <v>10</v>
      </c>
      <c r="AA347" s="17">
        <v>99</v>
      </c>
    </row>
    <row r="348" spans="1:27" x14ac:dyDescent="0.2">
      <c r="A348" s="1">
        <v>36074</v>
      </c>
      <c r="B348" s="17">
        <v>127</v>
      </c>
      <c r="C348" s="17">
        <v>119</v>
      </c>
      <c r="D348" s="17">
        <v>200</v>
      </c>
      <c r="F348" s="17">
        <v>180</v>
      </c>
      <c r="G348" s="17">
        <v>62</v>
      </c>
      <c r="Q348">
        <v>0</v>
      </c>
      <c r="R348" s="17">
        <v>598</v>
      </c>
      <c r="T348">
        <v>10</v>
      </c>
      <c r="U348" s="17">
        <v>611</v>
      </c>
      <c r="V348" s="17">
        <v>294</v>
      </c>
      <c r="Y348" s="17">
        <f t="shared" si="107"/>
        <v>87</v>
      </c>
      <c r="Z348">
        <f t="shared" si="108"/>
        <v>10</v>
      </c>
      <c r="AA348" s="17">
        <v>97</v>
      </c>
    </row>
    <row r="349" spans="1:27" x14ac:dyDescent="0.2">
      <c r="A349" s="1">
        <v>36075</v>
      </c>
      <c r="B349" s="17">
        <v>124</v>
      </c>
      <c r="C349" s="17">
        <v>119</v>
      </c>
      <c r="D349" s="17">
        <v>198</v>
      </c>
      <c r="F349" s="17">
        <v>173</v>
      </c>
      <c r="G349" s="17">
        <v>62</v>
      </c>
      <c r="Q349">
        <v>0</v>
      </c>
      <c r="R349" s="17">
        <v>599</v>
      </c>
      <c r="T349">
        <v>10</v>
      </c>
      <c r="U349" s="17">
        <v>605</v>
      </c>
      <c r="V349" s="17">
        <v>298</v>
      </c>
      <c r="Y349" s="17">
        <f t="shared" si="107"/>
        <v>90</v>
      </c>
      <c r="Z349">
        <f t="shared" si="108"/>
        <v>10</v>
      </c>
      <c r="AA349" s="17">
        <v>100</v>
      </c>
    </row>
    <row r="350" spans="1:27" x14ac:dyDescent="0.2">
      <c r="A350" s="1">
        <v>36076</v>
      </c>
      <c r="B350" s="17">
        <v>110</v>
      </c>
      <c r="C350" s="17">
        <v>119</v>
      </c>
      <c r="D350" s="17">
        <v>196</v>
      </c>
      <c r="F350" s="17">
        <v>171</v>
      </c>
      <c r="G350" s="17">
        <v>64</v>
      </c>
      <c r="Q350">
        <v>0</v>
      </c>
      <c r="R350" s="17">
        <v>572</v>
      </c>
      <c r="T350">
        <v>10</v>
      </c>
      <c r="U350" s="17">
        <v>597</v>
      </c>
      <c r="V350" s="17">
        <v>284</v>
      </c>
      <c r="Y350" s="17">
        <f t="shared" si="107"/>
        <v>73</v>
      </c>
      <c r="Z350">
        <f t="shared" si="108"/>
        <v>10</v>
      </c>
      <c r="AA350" s="17">
        <v>83</v>
      </c>
    </row>
    <row r="351" spans="1:27" x14ac:dyDescent="0.2">
      <c r="A351" s="1">
        <v>36079</v>
      </c>
      <c r="B351" s="17">
        <v>106</v>
      </c>
      <c r="C351" s="17">
        <v>118</v>
      </c>
      <c r="D351" s="17">
        <v>195</v>
      </c>
      <c r="F351" s="17">
        <v>166</v>
      </c>
      <c r="G351" s="17">
        <v>64</v>
      </c>
      <c r="Q351">
        <v>0</v>
      </c>
      <c r="R351" s="17">
        <v>550</v>
      </c>
      <c r="T351">
        <v>10</v>
      </c>
      <c r="U351" s="17">
        <v>597</v>
      </c>
      <c r="V351" s="17">
        <v>310</v>
      </c>
      <c r="Y351" s="17">
        <f t="shared" si="107"/>
        <v>44</v>
      </c>
      <c r="Z351">
        <f t="shared" si="108"/>
        <v>10</v>
      </c>
      <c r="AA351" s="17">
        <v>54</v>
      </c>
    </row>
    <row r="352" spans="1:27" x14ac:dyDescent="0.2">
      <c r="A352" s="1">
        <v>36081</v>
      </c>
      <c r="B352" s="17">
        <v>73</v>
      </c>
      <c r="C352" s="17">
        <v>116</v>
      </c>
      <c r="D352" s="17">
        <v>189</v>
      </c>
      <c r="F352" s="17">
        <v>151</v>
      </c>
      <c r="G352" s="17">
        <v>81</v>
      </c>
      <c r="Q352">
        <v>0</v>
      </c>
      <c r="R352" s="17">
        <v>446</v>
      </c>
      <c r="T352">
        <v>10</v>
      </c>
      <c r="U352" s="17">
        <v>508</v>
      </c>
      <c r="V352" s="17">
        <v>272</v>
      </c>
      <c r="Y352" s="17">
        <f t="shared" si="107"/>
        <v>32</v>
      </c>
      <c r="Z352">
        <f t="shared" si="108"/>
        <v>10</v>
      </c>
      <c r="AA352" s="17">
        <v>42</v>
      </c>
    </row>
    <row r="353" spans="1:27" x14ac:dyDescent="0.2">
      <c r="A353" s="1">
        <v>36082</v>
      </c>
      <c r="B353" s="17">
        <v>71</v>
      </c>
      <c r="C353" s="17">
        <v>119</v>
      </c>
      <c r="D353" s="17">
        <v>192</v>
      </c>
      <c r="F353" s="17">
        <v>148</v>
      </c>
      <c r="G353" s="17">
        <v>90</v>
      </c>
      <c r="Q353">
        <v>0</v>
      </c>
      <c r="R353" s="17">
        <v>455</v>
      </c>
      <c r="T353">
        <v>10</v>
      </c>
      <c r="U353" s="17">
        <v>522</v>
      </c>
      <c r="V353" s="17">
        <v>271</v>
      </c>
      <c r="Y353" s="17">
        <f t="shared" si="107"/>
        <v>27</v>
      </c>
      <c r="Z353">
        <f t="shared" si="108"/>
        <v>10</v>
      </c>
      <c r="AA353" s="17">
        <v>37</v>
      </c>
    </row>
    <row r="354" spans="1:27" x14ac:dyDescent="0.2">
      <c r="A354" s="1">
        <v>36098</v>
      </c>
      <c r="B354" s="17">
        <v>60</v>
      </c>
      <c r="C354" s="17">
        <v>120</v>
      </c>
      <c r="D354" s="17">
        <v>200</v>
      </c>
      <c r="F354" s="17">
        <v>193</v>
      </c>
      <c r="G354" s="17">
        <v>75</v>
      </c>
      <c r="Q354">
        <v>0</v>
      </c>
      <c r="R354" s="17">
        <v>570</v>
      </c>
      <c r="T354">
        <v>10</v>
      </c>
      <c r="U354" s="17">
        <v>617</v>
      </c>
      <c r="V354" s="17">
        <v>260</v>
      </c>
      <c r="Y354" s="17">
        <f t="shared" si="107"/>
        <v>44</v>
      </c>
      <c r="Z354">
        <f t="shared" si="108"/>
        <v>10</v>
      </c>
      <c r="AA354" s="17">
        <v>54</v>
      </c>
    </row>
    <row r="355" spans="1:27" x14ac:dyDescent="0.2">
      <c r="A355" s="1">
        <v>36101</v>
      </c>
      <c r="B355" s="17">
        <v>96</v>
      </c>
      <c r="C355" s="17">
        <v>123</v>
      </c>
      <c r="D355" s="17">
        <v>190</v>
      </c>
      <c r="F355" s="17">
        <v>172</v>
      </c>
      <c r="G355" s="17">
        <v>57</v>
      </c>
      <c r="Q355">
        <v>0</v>
      </c>
      <c r="R355" s="17">
        <v>503</v>
      </c>
      <c r="T355">
        <v>10</v>
      </c>
      <c r="U355" s="17">
        <v>581</v>
      </c>
      <c r="V355" s="17">
        <v>38</v>
      </c>
      <c r="Y355" s="17">
        <f t="shared" si="107"/>
        <v>18</v>
      </c>
      <c r="Z355">
        <f t="shared" si="108"/>
        <v>11</v>
      </c>
      <c r="AA355" s="17">
        <v>28</v>
      </c>
    </row>
    <row r="356" spans="1:27" x14ac:dyDescent="0.2">
      <c r="A356" s="1">
        <v>36102</v>
      </c>
      <c r="B356" s="17">
        <v>113</v>
      </c>
      <c r="C356" s="17">
        <v>118</v>
      </c>
      <c r="D356" s="17">
        <v>184</v>
      </c>
      <c r="F356" s="17">
        <v>200</v>
      </c>
      <c r="G356" s="17">
        <v>67</v>
      </c>
      <c r="Q356">
        <v>0</v>
      </c>
      <c r="R356" s="17">
        <v>586</v>
      </c>
      <c r="T356">
        <v>10</v>
      </c>
      <c r="U356" s="17">
        <v>642</v>
      </c>
      <c r="V356" s="17">
        <v>103</v>
      </c>
      <c r="Y356" s="17">
        <f t="shared" si="107"/>
        <v>40</v>
      </c>
      <c r="Z356">
        <f t="shared" si="108"/>
        <v>11</v>
      </c>
      <c r="AA356" s="17">
        <v>50</v>
      </c>
    </row>
    <row r="357" spans="1:27" x14ac:dyDescent="0.2">
      <c r="A357" s="1">
        <v>36103</v>
      </c>
      <c r="B357" s="17">
        <v>77</v>
      </c>
      <c r="C357" s="17">
        <v>121</v>
      </c>
      <c r="D357" s="17">
        <v>200</v>
      </c>
      <c r="F357" s="17">
        <v>262</v>
      </c>
      <c r="G357" s="17">
        <v>49</v>
      </c>
      <c r="Q357">
        <v>0</v>
      </c>
      <c r="R357" s="17">
        <v>587</v>
      </c>
      <c r="T357">
        <v>10</v>
      </c>
      <c r="U357" s="17">
        <v>544</v>
      </c>
      <c r="V357" s="17">
        <v>60</v>
      </c>
      <c r="Y357" s="17">
        <f t="shared" si="107"/>
        <v>141</v>
      </c>
      <c r="Z357">
        <f t="shared" si="108"/>
        <v>11</v>
      </c>
      <c r="AA357" s="17">
        <v>151</v>
      </c>
    </row>
    <row r="358" spans="1:27" x14ac:dyDescent="0.2">
      <c r="A358" s="1">
        <v>36104</v>
      </c>
      <c r="B358" s="17">
        <v>88</v>
      </c>
      <c r="C358" s="17">
        <v>121</v>
      </c>
      <c r="D358" s="17">
        <v>195</v>
      </c>
      <c r="F358" s="17">
        <v>257</v>
      </c>
      <c r="G358" s="17">
        <v>65</v>
      </c>
      <c r="Q358">
        <v>0</v>
      </c>
      <c r="R358" s="17">
        <v>598</v>
      </c>
      <c r="T358">
        <v>10</v>
      </c>
      <c r="U358" s="17">
        <v>571</v>
      </c>
      <c r="V358" s="17">
        <v>124</v>
      </c>
      <c r="Y358" s="17">
        <f t="shared" si="107"/>
        <v>76</v>
      </c>
      <c r="Z358">
        <f t="shared" si="108"/>
        <v>11</v>
      </c>
      <c r="AA358" s="17">
        <v>86</v>
      </c>
    </row>
    <row r="359" spans="1:27" x14ac:dyDescent="0.2">
      <c r="A359" s="1">
        <v>36105</v>
      </c>
      <c r="B359" s="17">
        <v>88</v>
      </c>
      <c r="C359" s="17">
        <v>125</v>
      </c>
      <c r="D359" s="17">
        <v>203</v>
      </c>
      <c r="F359" s="17">
        <v>261</v>
      </c>
      <c r="G359" s="17">
        <v>65</v>
      </c>
      <c r="Q359">
        <v>0</v>
      </c>
      <c r="R359" s="17">
        <v>599</v>
      </c>
      <c r="T359">
        <v>10</v>
      </c>
      <c r="U359" s="17">
        <v>620</v>
      </c>
      <c r="V359" s="17">
        <v>159</v>
      </c>
      <c r="Y359" s="17">
        <f t="shared" si="107"/>
        <v>100</v>
      </c>
      <c r="Z359">
        <f t="shared" si="108"/>
        <v>11</v>
      </c>
      <c r="AA359" s="17">
        <v>110</v>
      </c>
    </row>
    <row r="360" spans="1:27" x14ac:dyDescent="0.2">
      <c r="A360" s="1">
        <v>36108</v>
      </c>
      <c r="B360" s="17">
        <v>97</v>
      </c>
      <c r="C360" s="17">
        <v>124</v>
      </c>
      <c r="D360" s="17">
        <v>205</v>
      </c>
      <c r="F360" s="17">
        <v>256</v>
      </c>
      <c r="G360" s="17">
        <v>67</v>
      </c>
      <c r="Q360">
        <v>0</v>
      </c>
      <c r="R360" s="17">
        <v>589</v>
      </c>
      <c r="T360">
        <v>10</v>
      </c>
      <c r="U360" s="17">
        <v>648</v>
      </c>
      <c r="V360" s="17">
        <v>150</v>
      </c>
      <c r="Y360" s="17">
        <f t="shared" si="107"/>
        <v>80</v>
      </c>
      <c r="Z360">
        <f t="shared" si="108"/>
        <v>11</v>
      </c>
      <c r="AA360" s="17">
        <v>90</v>
      </c>
    </row>
    <row r="361" spans="1:27" x14ac:dyDescent="0.2">
      <c r="A361" s="1">
        <v>36109</v>
      </c>
      <c r="B361" s="17">
        <v>101</v>
      </c>
      <c r="C361" s="17">
        <v>121</v>
      </c>
      <c r="D361" s="17">
        <v>204</v>
      </c>
      <c r="F361" s="17">
        <v>262</v>
      </c>
      <c r="G361" s="17">
        <v>59</v>
      </c>
      <c r="Q361">
        <v>0</v>
      </c>
      <c r="R361" s="17">
        <v>589</v>
      </c>
      <c r="T361">
        <v>10</v>
      </c>
      <c r="U361" s="17">
        <v>649</v>
      </c>
      <c r="V361" s="17">
        <v>148</v>
      </c>
      <c r="Y361" s="17">
        <f t="shared" si="107"/>
        <v>104</v>
      </c>
      <c r="Z361">
        <f t="shared" si="108"/>
        <v>11</v>
      </c>
      <c r="AA361" s="17">
        <v>114</v>
      </c>
    </row>
    <row r="362" spans="1:27" x14ac:dyDescent="0.2">
      <c r="A362" s="1">
        <v>36111</v>
      </c>
      <c r="B362" s="17">
        <v>65</v>
      </c>
      <c r="C362" s="17">
        <v>130</v>
      </c>
      <c r="D362" s="17">
        <v>207</v>
      </c>
      <c r="F362" s="17">
        <v>258</v>
      </c>
      <c r="G362" s="17">
        <v>63</v>
      </c>
      <c r="Q362">
        <v>0</v>
      </c>
      <c r="R362" s="17">
        <v>599</v>
      </c>
      <c r="T362">
        <v>10</v>
      </c>
      <c r="U362" s="17">
        <v>548</v>
      </c>
      <c r="V362" s="17">
        <v>91</v>
      </c>
      <c r="Y362" s="17">
        <f t="shared" si="107"/>
        <v>101</v>
      </c>
      <c r="Z362">
        <f t="shared" si="108"/>
        <v>11</v>
      </c>
      <c r="AA362" s="17">
        <v>111</v>
      </c>
    </row>
    <row r="363" spans="1:27" x14ac:dyDescent="0.2">
      <c r="A363" s="1">
        <v>36112</v>
      </c>
      <c r="B363" s="17">
        <v>59</v>
      </c>
      <c r="C363" s="17">
        <v>127</v>
      </c>
      <c r="D363" s="17">
        <v>206</v>
      </c>
      <c r="F363" s="17">
        <v>255</v>
      </c>
      <c r="G363" s="17">
        <v>68</v>
      </c>
      <c r="Q363">
        <v>0</v>
      </c>
      <c r="R363" s="17">
        <v>597</v>
      </c>
      <c r="T363">
        <v>10</v>
      </c>
      <c r="U363" s="17">
        <v>585</v>
      </c>
      <c r="V363" s="17">
        <v>162</v>
      </c>
      <c r="Y363" s="17">
        <f t="shared" si="107"/>
        <v>94</v>
      </c>
      <c r="Z363">
        <f t="shared" si="108"/>
        <v>11</v>
      </c>
      <c r="AA363" s="17">
        <v>104</v>
      </c>
    </row>
    <row r="364" spans="1:27" x14ac:dyDescent="0.2">
      <c r="A364" s="1">
        <v>36115</v>
      </c>
      <c r="B364" s="17">
        <v>82</v>
      </c>
      <c r="C364" s="17">
        <v>122</v>
      </c>
      <c r="D364" s="17">
        <v>194</v>
      </c>
      <c r="F364" s="17">
        <v>262</v>
      </c>
      <c r="G364" s="17">
        <v>64</v>
      </c>
      <c r="Q364">
        <v>0</v>
      </c>
      <c r="R364" s="17">
        <v>596</v>
      </c>
      <c r="T364">
        <v>10</v>
      </c>
      <c r="U364" s="17">
        <v>624</v>
      </c>
      <c r="V364" s="17">
        <v>183</v>
      </c>
      <c r="Y364" s="17">
        <f t="shared" si="107"/>
        <v>97</v>
      </c>
      <c r="Z364">
        <f t="shared" si="108"/>
        <v>11</v>
      </c>
      <c r="AA364" s="17">
        <v>107</v>
      </c>
    </row>
    <row r="365" spans="1:27" x14ac:dyDescent="0.2">
      <c r="A365" s="1">
        <v>36116</v>
      </c>
      <c r="B365" s="17">
        <v>84</v>
      </c>
      <c r="C365" s="17">
        <v>123</v>
      </c>
      <c r="D365" s="17">
        <v>203</v>
      </c>
      <c r="F365" s="17">
        <v>262</v>
      </c>
      <c r="G365" s="17">
        <v>44</v>
      </c>
      <c r="Q365">
        <v>0</v>
      </c>
      <c r="R365" s="17">
        <v>589</v>
      </c>
      <c r="T365">
        <v>10</v>
      </c>
      <c r="U365" s="17">
        <v>649</v>
      </c>
      <c r="V365" s="17">
        <v>215</v>
      </c>
      <c r="Y365" s="17">
        <f t="shared" si="107"/>
        <v>89</v>
      </c>
      <c r="Z365">
        <f t="shared" si="108"/>
        <v>11</v>
      </c>
      <c r="AA365" s="17">
        <v>99</v>
      </c>
    </row>
    <row r="366" spans="1:27" x14ac:dyDescent="0.2">
      <c r="A366" s="1">
        <v>36117</v>
      </c>
      <c r="B366" s="17">
        <v>83</v>
      </c>
      <c r="C366" s="17">
        <v>122</v>
      </c>
      <c r="D366" s="17">
        <v>204</v>
      </c>
      <c r="F366" s="17">
        <v>262</v>
      </c>
      <c r="G366" s="17">
        <v>47</v>
      </c>
      <c r="Q366">
        <v>0</v>
      </c>
      <c r="R366" s="17">
        <v>589</v>
      </c>
      <c r="T366">
        <v>10</v>
      </c>
      <c r="U366" s="17">
        <v>646</v>
      </c>
      <c r="V366" s="17">
        <v>207</v>
      </c>
      <c r="Y366" s="17">
        <f t="shared" si="107"/>
        <v>89</v>
      </c>
      <c r="Z366">
        <f t="shared" si="108"/>
        <v>11</v>
      </c>
      <c r="AA366" s="17">
        <v>99</v>
      </c>
    </row>
    <row r="367" spans="1:27" x14ac:dyDescent="0.2">
      <c r="A367" s="1">
        <v>36118</v>
      </c>
      <c r="B367" s="17">
        <v>59</v>
      </c>
      <c r="C367" s="17">
        <v>122</v>
      </c>
      <c r="D367" s="17">
        <v>205</v>
      </c>
      <c r="F367" s="17">
        <v>262</v>
      </c>
      <c r="G367" s="17">
        <v>44</v>
      </c>
      <c r="Q367">
        <v>0</v>
      </c>
      <c r="R367" s="17">
        <v>596</v>
      </c>
      <c r="T367">
        <v>10</v>
      </c>
      <c r="U367" s="17">
        <v>561</v>
      </c>
      <c r="V367" s="17">
        <v>69</v>
      </c>
      <c r="Y367" s="17">
        <f t="shared" si="107"/>
        <v>84</v>
      </c>
      <c r="Z367">
        <f t="shared" si="108"/>
        <v>11</v>
      </c>
      <c r="AA367" s="17">
        <v>94</v>
      </c>
    </row>
    <row r="368" spans="1:27" x14ac:dyDescent="0.2">
      <c r="A368" s="1">
        <v>36119</v>
      </c>
      <c r="B368" s="17">
        <v>88</v>
      </c>
      <c r="C368" s="17">
        <v>122</v>
      </c>
      <c r="D368" s="17">
        <v>209</v>
      </c>
      <c r="F368" s="17">
        <v>261</v>
      </c>
      <c r="G368" s="17">
        <v>43</v>
      </c>
      <c r="Q368">
        <v>0</v>
      </c>
      <c r="R368" s="17">
        <v>597</v>
      </c>
      <c r="T368">
        <v>10</v>
      </c>
      <c r="U368" s="17">
        <v>582</v>
      </c>
      <c r="V368" s="17"/>
      <c r="Y368" s="17">
        <f t="shared" si="107"/>
        <v>106</v>
      </c>
      <c r="Z368">
        <f t="shared" si="108"/>
        <v>11</v>
      </c>
      <c r="AA368" s="17">
        <v>116</v>
      </c>
    </row>
    <row r="369" spans="1:27" x14ac:dyDescent="0.2">
      <c r="A369" s="1">
        <v>36122</v>
      </c>
      <c r="B369" s="17">
        <v>67</v>
      </c>
      <c r="C369" s="17">
        <v>115</v>
      </c>
      <c r="D369" s="17">
        <v>195</v>
      </c>
      <c r="F369" s="17">
        <v>260</v>
      </c>
      <c r="G369" s="17">
        <v>36</v>
      </c>
      <c r="Q369">
        <v>0</v>
      </c>
      <c r="R369" s="17">
        <v>599</v>
      </c>
      <c r="T369">
        <v>10</v>
      </c>
      <c r="U369" s="17">
        <v>542</v>
      </c>
      <c r="V369" s="17">
        <v>139</v>
      </c>
      <c r="Y369" s="17">
        <f t="shared" si="107"/>
        <v>108</v>
      </c>
      <c r="Z369">
        <f t="shared" si="108"/>
        <v>11</v>
      </c>
      <c r="AA369" s="17">
        <v>118</v>
      </c>
    </row>
    <row r="370" spans="1:27" x14ac:dyDescent="0.2">
      <c r="A370" s="1">
        <v>36124</v>
      </c>
      <c r="B370" s="17">
        <v>34</v>
      </c>
      <c r="C370" s="17">
        <v>118</v>
      </c>
      <c r="D370" s="17">
        <v>190</v>
      </c>
      <c r="F370" s="17">
        <v>258</v>
      </c>
      <c r="G370" s="17">
        <v>45</v>
      </c>
      <c r="Q370">
        <v>0</v>
      </c>
      <c r="R370" s="17">
        <v>566</v>
      </c>
      <c r="T370">
        <v>10</v>
      </c>
      <c r="U370" s="17">
        <v>505</v>
      </c>
      <c r="V370" s="17">
        <v>169</v>
      </c>
      <c r="Y370" s="17">
        <f t="shared" si="107"/>
        <v>113</v>
      </c>
      <c r="Z370">
        <f t="shared" si="108"/>
        <v>11</v>
      </c>
      <c r="AA370" s="17">
        <v>123</v>
      </c>
    </row>
    <row r="371" spans="1:27" x14ac:dyDescent="0.2">
      <c r="A371" s="1">
        <v>36129</v>
      </c>
      <c r="B371" s="17">
        <v>23</v>
      </c>
      <c r="C371" s="17">
        <v>107</v>
      </c>
      <c r="D371" s="17">
        <v>181</v>
      </c>
      <c r="F371" s="17">
        <v>234</v>
      </c>
      <c r="G371" s="17">
        <v>37</v>
      </c>
      <c r="Q371">
        <v>0</v>
      </c>
      <c r="R371" s="17">
        <v>487</v>
      </c>
      <c r="T371">
        <v>10</v>
      </c>
      <c r="U371" s="17">
        <v>454</v>
      </c>
      <c r="V371" s="17">
        <v>184</v>
      </c>
      <c r="Y371" s="17">
        <f t="shared" si="107"/>
        <v>82</v>
      </c>
      <c r="Z371">
        <f t="shared" si="108"/>
        <v>11</v>
      </c>
      <c r="AA371" s="17">
        <v>92</v>
      </c>
    </row>
    <row r="372" spans="1:27" x14ac:dyDescent="0.2">
      <c r="A372" s="1">
        <v>36130</v>
      </c>
      <c r="B372" s="17">
        <v>45</v>
      </c>
      <c r="C372" s="17">
        <v>122</v>
      </c>
      <c r="D372" s="17">
        <v>199</v>
      </c>
      <c r="F372" s="17">
        <v>211</v>
      </c>
      <c r="G372" s="17">
        <v>45</v>
      </c>
      <c r="Q372">
        <v>0</v>
      </c>
      <c r="R372" s="17">
        <v>481</v>
      </c>
      <c r="T372">
        <v>10</v>
      </c>
      <c r="U372" s="17">
        <v>401</v>
      </c>
      <c r="V372" s="17">
        <v>100</v>
      </c>
      <c r="Y372" s="17">
        <f t="shared" si="107"/>
        <v>128</v>
      </c>
      <c r="Z372">
        <f t="shared" si="108"/>
        <v>12</v>
      </c>
      <c r="AA372" s="17">
        <v>138</v>
      </c>
    </row>
    <row r="373" spans="1:27" x14ac:dyDescent="0.2">
      <c r="A373" s="1">
        <v>36131</v>
      </c>
      <c r="B373" s="17">
        <v>30</v>
      </c>
      <c r="C373" s="17">
        <v>122</v>
      </c>
      <c r="D373" s="17">
        <v>189</v>
      </c>
      <c r="F373" s="17">
        <v>244</v>
      </c>
      <c r="G373" s="17">
        <v>46</v>
      </c>
      <c r="Q373">
        <v>0</v>
      </c>
      <c r="R373" s="17">
        <v>484</v>
      </c>
      <c r="T373">
        <v>10</v>
      </c>
      <c r="U373" s="17">
        <v>394</v>
      </c>
      <c r="V373" s="17">
        <v>157</v>
      </c>
      <c r="Y373" s="17">
        <f t="shared" si="107"/>
        <v>140</v>
      </c>
      <c r="Z373">
        <f t="shared" si="108"/>
        <v>12</v>
      </c>
      <c r="AA373" s="17">
        <v>150</v>
      </c>
    </row>
    <row r="374" spans="1:27" x14ac:dyDescent="0.2">
      <c r="A374" s="1">
        <v>36136</v>
      </c>
      <c r="B374" s="17">
        <v>19</v>
      </c>
      <c r="C374" s="17">
        <v>114</v>
      </c>
      <c r="D374" s="17">
        <v>170</v>
      </c>
      <c r="F374" s="17">
        <v>220</v>
      </c>
      <c r="G374" s="17">
        <v>50</v>
      </c>
      <c r="Q374">
        <v>0</v>
      </c>
      <c r="R374" s="17">
        <v>417</v>
      </c>
      <c r="T374">
        <v>10</v>
      </c>
      <c r="U374" s="17">
        <v>351</v>
      </c>
      <c r="V374" s="17">
        <v>119</v>
      </c>
      <c r="Y374" s="17">
        <f t="shared" si="107"/>
        <v>111</v>
      </c>
      <c r="Z374">
        <f t="shared" si="108"/>
        <v>12</v>
      </c>
      <c r="AA374" s="17">
        <v>121</v>
      </c>
    </row>
    <row r="375" spans="1:27" x14ac:dyDescent="0.2">
      <c r="A375" s="1">
        <v>36137</v>
      </c>
      <c r="B375" s="17">
        <v>49</v>
      </c>
      <c r="C375" s="17">
        <v>114</v>
      </c>
      <c r="D375" s="17">
        <v>181</v>
      </c>
      <c r="F375" s="17">
        <v>238</v>
      </c>
      <c r="G375" s="17">
        <v>45</v>
      </c>
      <c r="Q375">
        <v>0</v>
      </c>
      <c r="R375" s="17">
        <v>551</v>
      </c>
      <c r="T375">
        <v>10</v>
      </c>
      <c r="U375" s="17">
        <v>369</v>
      </c>
      <c r="V375" s="17">
        <v>-22</v>
      </c>
      <c r="Y375" s="17">
        <f t="shared" si="107"/>
        <v>125</v>
      </c>
      <c r="Z375">
        <f t="shared" si="108"/>
        <v>12</v>
      </c>
      <c r="AA375" s="17">
        <v>135</v>
      </c>
    </row>
    <row r="376" spans="1:27" x14ac:dyDescent="0.2">
      <c r="A376" s="1">
        <v>36144</v>
      </c>
      <c r="B376" s="17">
        <v>49</v>
      </c>
      <c r="C376" s="17">
        <v>102</v>
      </c>
      <c r="D376" s="17">
        <v>178</v>
      </c>
      <c r="F376" s="17">
        <v>262</v>
      </c>
      <c r="G376" s="17">
        <v>54</v>
      </c>
      <c r="Q376">
        <v>0</v>
      </c>
      <c r="R376" s="17">
        <v>560</v>
      </c>
      <c r="T376">
        <v>10</v>
      </c>
      <c r="U376" s="17">
        <v>401</v>
      </c>
      <c r="V376" s="17">
        <v>11</v>
      </c>
      <c r="Y376" s="17">
        <f t="shared" si="107"/>
        <v>132</v>
      </c>
      <c r="Z376">
        <f t="shared" si="108"/>
        <v>12</v>
      </c>
      <c r="AA376" s="17">
        <v>142</v>
      </c>
    </row>
    <row r="377" spans="1:27" ht="13.5" thickBot="1" x14ac:dyDescent="0.25">
      <c r="A377" s="1">
        <v>36157</v>
      </c>
      <c r="B377" s="17">
        <v>46</v>
      </c>
      <c r="C377" s="17">
        <v>108</v>
      </c>
      <c r="D377" s="17">
        <v>180</v>
      </c>
      <c r="F377" s="17">
        <v>250</v>
      </c>
      <c r="G377" s="17">
        <v>45</v>
      </c>
      <c r="Q377">
        <v>0</v>
      </c>
      <c r="R377" s="17">
        <v>435</v>
      </c>
      <c r="T377">
        <v>10</v>
      </c>
      <c r="U377" s="17">
        <v>445</v>
      </c>
      <c r="V377" s="17">
        <v>111</v>
      </c>
      <c r="Y377" s="17">
        <f t="shared" si="107"/>
        <v>90</v>
      </c>
      <c r="Z377">
        <f t="shared" si="108"/>
        <v>12</v>
      </c>
      <c r="AA377" s="17">
        <v>100</v>
      </c>
    </row>
    <row r="378" spans="1:27" x14ac:dyDescent="0.2">
      <c r="B378" s="179" t="s">
        <v>6</v>
      </c>
      <c r="C378" s="180"/>
      <c r="D378" s="180"/>
      <c r="E378" s="180"/>
      <c r="F378" s="180"/>
      <c r="G378" s="181"/>
      <c r="H378" s="182" t="s">
        <v>13</v>
      </c>
      <c r="I378" s="183"/>
      <c r="J378" s="183"/>
      <c r="K378" s="183"/>
      <c r="L378" s="183"/>
      <c r="M378" s="183"/>
      <c r="N378" s="183"/>
      <c r="O378" s="183"/>
      <c r="P378" s="183"/>
      <c r="Q378" s="184"/>
      <c r="R378" s="17"/>
      <c r="S378" s="13"/>
      <c r="T378" s="10" t="s">
        <v>6</v>
      </c>
      <c r="U378" s="25"/>
      <c r="V378" s="26"/>
      <c r="W378" s="185" t="s">
        <v>13</v>
      </c>
      <c r="X378" s="186"/>
      <c r="Y378" s="187"/>
    </row>
    <row r="379" spans="1:27" x14ac:dyDescent="0.2">
      <c r="B379" s="2" t="s">
        <v>0</v>
      </c>
      <c r="C379" s="3" t="s">
        <v>1</v>
      </c>
      <c r="D379" s="3" t="s">
        <v>2</v>
      </c>
      <c r="E379" s="3" t="s">
        <v>3</v>
      </c>
      <c r="F379" s="3" t="s">
        <v>4</v>
      </c>
      <c r="G379" s="4" t="s">
        <v>5</v>
      </c>
      <c r="H379" s="5" t="s">
        <v>7</v>
      </c>
      <c r="I379" s="6" t="s">
        <v>8</v>
      </c>
      <c r="J379" s="6" t="s">
        <v>9</v>
      </c>
      <c r="K379" s="6" t="s">
        <v>10</v>
      </c>
      <c r="L379" s="6" t="s">
        <v>31</v>
      </c>
      <c r="M379" s="6" t="s">
        <v>11</v>
      </c>
      <c r="N379" s="6" t="s">
        <v>32</v>
      </c>
      <c r="O379" s="6" t="s">
        <v>26</v>
      </c>
      <c r="P379" s="6" t="s">
        <v>16</v>
      </c>
      <c r="Q379" s="6" t="s">
        <v>12</v>
      </c>
      <c r="R379" s="17"/>
      <c r="S379" s="6"/>
      <c r="T379" s="2" t="s">
        <v>18</v>
      </c>
      <c r="U379" s="3" t="s">
        <v>19</v>
      </c>
      <c r="V379" s="4" t="s">
        <v>25</v>
      </c>
      <c r="W379" s="5" t="s">
        <v>20</v>
      </c>
      <c r="X379" s="6" t="s">
        <v>21</v>
      </c>
      <c r="Y379" s="6" t="s">
        <v>22</v>
      </c>
      <c r="Z379" t="s">
        <v>35</v>
      </c>
    </row>
    <row r="380" spans="1:27" x14ac:dyDescent="0.2">
      <c r="A380" s="1">
        <v>36164</v>
      </c>
      <c r="B380" s="17">
        <v>109</v>
      </c>
      <c r="C380" s="17">
        <v>121</v>
      </c>
      <c r="D380" s="17">
        <v>186</v>
      </c>
      <c r="E380">
        <v>0</v>
      </c>
      <c r="F380" s="17">
        <v>247</v>
      </c>
      <c r="G380" s="17">
        <v>42</v>
      </c>
      <c r="Q380">
        <v>0</v>
      </c>
      <c r="R380" s="17">
        <v>596</v>
      </c>
      <c r="T380">
        <v>10</v>
      </c>
      <c r="U380" s="17">
        <v>540</v>
      </c>
      <c r="V380" s="17">
        <v>9</v>
      </c>
      <c r="Y380" s="17">
        <f t="shared" si="107"/>
        <v>70</v>
      </c>
      <c r="Z380">
        <f t="shared" si="108"/>
        <v>1</v>
      </c>
      <c r="AA380" s="17">
        <v>80</v>
      </c>
    </row>
    <row r="381" spans="1:27" x14ac:dyDescent="0.2">
      <c r="A381" s="1">
        <v>36199</v>
      </c>
      <c r="B381" s="17">
        <v>88</v>
      </c>
      <c r="C381" s="17">
        <v>111</v>
      </c>
      <c r="D381" s="17">
        <v>185</v>
      </c>
      <c r="E381">
        <v>0</v>
      </c>
      <c r="F381" s="17">
        <v>264</v>
      </c>
      <c r="G381" s="17">
        <v>40</v>
      </c>
      <c r="Q381">
        <v>0</v>
      </c>
      <c r="R381" s="17">
        <v>598</v>
      </c>
      <c r="T381">
        <v>10</v>
      </c>
      <c r="U381" s="17">
        <v>528</v>
      </c>
      <c r="V381" s="17">
        <v>211</v>
      </c>
      <c r="Y381" s="17">
        <f t="shared" si="107"/>
        <v>94</v>
      </c>
      <c r="Z381">
        <f t="shared" si="108"/>
        <v>2</v>
      </c>
      <c r="AA381" s="17">
        <v>104</v>
      </c>
    </row>
    <row r="382" spans="1:27" x14ac:dyDescent="0.2">
      <c r="A382" s="1">
        <v>36201</v>
      </c>
      <c r="B382" s="17">
        <v>50</v>
      </c>
      <c r="C382" s="17">
        <v>112</v>
      </c>
      <c r="D382" s="17">
        <v>186</v>
      </c>
      <c r="E382">
        <v>0</v>
      </c>
      <c r="F382" s="17">
        <v>255</v>
      </c>
      <c r="G382" s="17">
        <v>59</v>
      </c>
      <c r="Q382">
        <v>0</v>
      </c>
      <c r="R382" s="17">
        <v>582</v>
      </c>
      <c r="T382">
        <v>10</v>
      </c>
      <c r="U382" s="17">
        <v>490</v>
      </c>
      <c r="V382" s="17">
        <v>162</v>
      </c>
      <c r="Y382" s="17">
        <f t="shared" si="107"/>
        <v>109</v>
      </c>
      <c r="Z382">
        <f t="shared" si="108"/>
        <v>2</v>
      </c>
      <c r="AA382" s="17">
        <v>119</v>
      </c>
    </row>
    <row r="383" spans="1:27" x14ac:dyDescent="0.2">
      <c r="A383" s="1">
        <v>36201</v>
      </c>
      <c r="B383" s="17">
        <v>74</v>
      </c>
      <c r="C383" s="17">
        <v>112</v>
      </c>
      <c r="D383" s="17">
        <v>188</v>
      </c>
      <c r="E383">
        <v>0</v>
      </c>
      <c r="F383" s="17">
        <v>259</v>
      </c>
      <c r="G383" s="17">
        <v>59</v>
      </c>
      <c r="Q383">
        <v>0</v>
      </c>
      <c r="R383" s="17">
        <v>595</v>
      </c>
      <c r="T383">
        <v>10</v>
      </c>
      <c r="U383" s="17">
        <v>516</v>
      </c>
      <c r="V383" s="17">
        <v>184</v>
      </c>
      <c r="Y383" s="17">
        <f t="shared" si="107"/>
        <v>102</v>
      </c>
      <c r="Z383">
        <f t="shared" si="108"/>
        <v>2</v>
      </c>
      <c r="AA383" s="17">
        <v>112</v>
      </c>
    </row>
    <row r="384" spans="1:27" x14ac:dyDescent="0.2">
      <c r="A384" s="1">
        <v>36202</v>
      </c>
      <c r="B384" s="17">
        <v>49</v>
      </c>
      <c r="C384" s="17">
        <v>114</v>
      </c>
      <c r="D384" s="17">
        <v>195</v>
      </c>
      <c r="E384">
        <v>0</v>
      </c>
      <c r="F384" s="17">
        <v>258</v>
      </c>
      <c r="G384" s="17">
        <v>61</v>
      </c>
      <c r="Q384">
        <v>0</v>
      </c>
      <c r="R384" s="17">
        <v>593</v>
      </c>
      <c r="T384">
        <v>10</v>
      </c>
      <c r="U384" s="17">
        <v>497</v>
      </c>
      <c r="V384" s="17">
        <v>130</v>
      </c>
      <c r="Y384" s="17">
        <f t="shared" si="107"/>
        <v>121</v>
      </c>
      <c r="Z384">
        <f t="shared" si="108"/>
        <v>2</v>
      </c>
      <c r="AA384" s="17">
        <v>131</v>
      </c>
    </row>
    <row r="385" spans="1:27" x14ac:dyDescent="0.2">
      <c r="A385" s="1">
        <v>36202</v>
      </c>
      <c r="B385" s="17">
        <v>49</v>
      </c>
      <c r="C385" s="17">
        <v>114</v>
      </c>
      <c r="D385" s="17">
        <v>195</v>
      </c>
      <c r="E385">
        <v>0</v>
      </c>
      <c r="F385" s="17">
        <v>260</v>
      </c>
      <c r="G385" s="17">
        <v>59</v>
      </c>
      <c r="Q385">
        <v>0</v>
      </c>
      <c r="R385" s="17">
        <v>591</v>
      </c>
      <c r="T385">
        <v>10</v>
      </c>
      <c r="U385" s="17">
        <v>497</v>
      </c>
      <c r="V385" s="17">
        <v>206</v>
      </c>
      <c r="Y385" s="17">
        <f t="shared" si="107"/>
        <v>120</v>
      </c>
      <c r="Z385">
        <f t="shared" si="108"/>
        <v>2</v>
      </c>
      <c r="AA385" s="17">
        <v>130</v>
      </c>
    </row>
    <row r="386" spans="1:27" x14ac:dyDescent="0.2">
      <c r="A386" s="1">
        <v>36203</v>
      </c>
      <c r="B386" s="17">
        <v>49</v>
      </c>
      <c r="C386" s="17">
        <v>114</v>
      </c>
      <c r="D386" s="17">
        <v>195</v>
      </c>
      <c r="E386">
        <v>0</v>
      </c>
      <c r="F386" s="17">
        <v>260</v>
      </c>
      <c r="G386" s="17">
        <v>59</v>
      </c>
      <c r="Q386">
        <v>0</v>
      </c>
      <c r="R386" s="17">
        <v>591</v>
      </c>
      <c r="T386">
        <v>10</v>
      </c>
      <c r="U386" s="17">
        <v>497</v>
      </c>
      <c r="V386" s="17">
        <v>206</v>
      </c>
      <c r="Y386" s="17">
        <f t="shared" si="107"/>
        <v>120</v>
      </c>
      <c r="Z386">
        <f t="shared" si="108"/>
        <v>2</v>
      </c>
      <c r="AA386" s="17">
        <v>130</v>
      </c>
    </row>
    <row r="387" spans="1:27" x14ac:dyDescent="0.2">
      <c r="A387" s="1">
        <v>36207</v>
      </c>
      <c r="B387" s="17">
        <v>49</v>
      </c>
      <c r="C387" s="17">
        <v>114</v>
      </c>
      <c r="D387" s="17">
        <v>194</v>
      </c>
      <c r="E387">
        <v>0</v>
      </c>
      <c r="F387" s="17">
        <v>261</v>
      </c>
      <c r="G387" s="17">
        <v>57</v>
      </c>
      <c r="Q387">
        <v>0</v>
      </c>
      <c r="R387" s="17">
        <v>597</v>
      </c>
      <c r="T387">
        <v>10</v>
      </c>
      <c r="U387" s="17">
        <v>510</v>
      </c>
      <c r="V387" s="17">
        <v>211</v>
      </c>
      <c r="Y387" s="17">
        <f t="shared" si="107"/>
        <v>112</v>
      </c>
      <c r="Z387">
        <f t="shared" si="108"/>
        <v>2</v>
      </c>
      <c r="AA387" s="17">
        <v>122</v>
      </c>
    </row>
    <row r="388" spans="1:27" x14ac:dyDescent="0.2">
      <c r="A388" s="1">
        <v>36208</v>
      </c>
      <c r="B388" s="17">
        <v>54</v>
      </c>
      <c r="C388" s="17">
        <v>115</v>
      </c>
      <c r="D388" s="17">
        <v>196</v>
      </c>
      <c r="E388">
        <v>0</v>
      </c>
      <c r="F388" s="17">
        <v>257</v>
      </c>
      <c r="G388" s="17">
        <v>57</v>
      </c>
      <c r="Q388">
        <v>0</v>
      </c>
      <c r="R388" s="17">
        <v>598</v>
      </c>
      <c r="T388">
        <v>10</v>
      </c>
      <c r="U388" s="17">
        <v>505</v>
      </c>
      <c r="V388" s="17">
        <v>211</v>
      </c>
      <c r="Y388" s="17">
        <f t="shared" si="107"/>
        <v>115</v>
      </c>
      <c r="Z388">
        <f t="shared" si="108"/>
        <v>2</v>
      </c>
      <c r="AA388" s="17">
        <v>125</v>
      </c>
    </row>
    <row r="389" spans="1:27" x14ac:dyDescent="0.2">
      <c r="A389" s="1">
        <v>36209</v>
      </c>
      <c r="B389" s="17">
        <v>90</v>
      </c>
      <c r="C389" s="17">
        <v>113</v>
      </c>
      <c r="D389" s="17">
        <v>186</v>
      </c>
      <c r="E389">
        <v>0</v>
      </c>
      <c r="F389" s="17">
        <v>262</v>
      </c>
      <c r="G389" s="17">
        <v>59</v>
      </c>
      <c r="Q389">
        <v>0</v>
      </c>
      <c r="R389" s="17">
        <v>572</v>
      </c>
      <c r="T389">
        <v>10</v>
      </c>
      <c r="U389" s="17">
        <v>478</v>
      </c>
      <c r="V389" s="17">
        <v>154</v>
      </c>
      <c r="Y389" s="17">
        <f t="shared" si="107"/>
        <v>110</v>
      </c>
      <c r="Z389">
        <f t="shared" si="108"/>
        <v>2</v>
      </c>
      <c r="AA389" s="17">
        <v>120</v>
      </c>
    </row>
    <row r="390" spans="1:27" x14ac:dyDescent="0.2">
      <c r="A390" s="1">
        <v>36210</v>
      </c>
      <c r="B390" s="17">
        <v>84</v>
      </c>
      <c r="C390" s="17">
        <v>114</v>
      </c>
      <c r="D390" s="17">
        <v>182</v>
      </c>
      <c r="E390">
        <v>0</v>
      </c>
      <c r="F390" s="17">
        <v>262</v>
      </c>
      <c r="G390" s="17">
        <v>59</v>
      </c>
      <c r="Q390">
        <v>0</v>
      </c>
      <c r="R390" s="17">
        <v>597</v>
      </c>
      <c r="T390">
        <v>10</v>
      </c>
      <c r="U390" s="17">
        <v>529</v>
      </c>
      <c r="V390" s="17">
        <v>206</v>
      </c>
      <c r="Y390" s="17">
        <f t="shared" si="107"/>
        <v>109</v>
      </c>
      <c r="Z390">
        <f t="shared" si="108"/>
        <v>2</v>
      </c>
      <c r="AA390" s="17">
        <v>119</v>
      </c>
    </row>
    <row r="391" spans="1:27" x14ac:dyDescent="0.2">
      <c r="A391" s="1">
        <v>36212</v>
      </c>
      <c r="B391" s="17">
        <v>94</v>
      </c>
      <c r="C391" s="17">
        <v>114</v>
      </c>
      <c r="D391" s="17">
        <v>186</v>
      </c>
      <c r="E391">
        <v>0</v>
      </c>
      <c r="F391" s="17">
        <v>262</v>
      </c>
      <c r="G391" s="17">
        <v>59</v>
      </c>
      <c r="Q391">
        <v>0</v>
      </c>
      <c r="R391" s="17">
        <v>597</v>
      </c>
      <c r="T391">
        <v>10</v>
      </c>
      <c r="U391" s="17">
        <v>500</v>
      </c>
      <c r="V391" s="17">
        <v>176</v>
      </c>
      <c r="Y391" s="17">
        <f t="shared" si="107"/>
        <v>109</v>
      </c>
      <c r="Z391">
        <f t="shared" si="108"/>
        <v>2</v>
      </c>
      <c r="AA391" s="17">
        <v>119</v>
      </c>
    </row>
    <row r="392" spans="1:27" x14ac:dyDescent="0.2">
      <c r="A392" s="1">
        <v>36214</v>
      </c>
      <c r="B392" s="17">
        <v>94</v>
      </c>
      <c r="C392" s="17">
        <v>113</v>
      </c>
      <c r="D392" s="17">
        <v>184</v>
      </c>
      <c r="E392">
        <v>0</v>
      </c>
      <c r="F392" s="17">
        <v>262</v>
      </c>
      <c r="G392" s="17">
        <v>59</v>
      </c>
      <c r="Q392">
        <v>0</v>
      </c>
      <c r="R392" s="17">
        <v>597</v>
      </c>
      <c r="T392">
        <v>10</v>
      </c>
      <c r="U392" s="17">
        <v>510</v>
      </c>
      <c r="V392" s="17">
        <v>168</v>
      </c>
      <c r="Y392" s="17">
        <f t="shared" si="107"/>
        <v>102</v>
      </c>
      <c r="Z392">
        <f t="shared" si="108"/>
        <v>2</v>
      </c>
      <c r="AA392" s="17">
        <v>112</v>
      </c>
    </row>
    <row r="393" spans="1:27" x14ac:dyDescent="0.2">
      <c r="A393" s="1">
        <v>36215</v>
      </c>
      <c r="B393" s="17">
        <v>91</v>
      </c>
      <c r="C393" s="17">
        <v>109</v>
      </c>
      <c r="D393" s="17">
        <v>171</v>
      </c>
      <c r="E393">
        <v>0</v>
      </c>
      <c r="F393" s="17">
        <v>249</v>
      </c>
      <c r="G393" s="17">
        <v>62</v>
      </c>
      <c r="Q393">
        <v>0</v>
      </c>
      <c r="R393" s="17">
        <v>559</v>
      </c>
      <c r="T393">
        <v>10</v>
      </c>
      <c r="U393" s="17">
        <v>515</v>
      </c>
      <c r="V393" s="17">
        <v>219</v>
      </c>
      <c r="Y393" s="17">
        <f t="shared" si="107"/>
        <v>103</v>
      </c>
      <c r="Z393">
        <f t="shared" si="108"/>
        <v>2</v>
      </c>
      <c r="AA393" s="17">
        <v>113</v>
      </c>
    </row>
    <row r="394" spans="1:27" x14ac:dyDescent="0.2">
      <c r="A394" s="1">
        <v>36215</v>
      </c>
      <c r="B394" s="17">
        <v>90</v>
      </c>
      <c r="C394" s="17">
        <v>112</v>
      </c>
      <c r="D394" s="17">
        <v>180</v>
      </c>
      <c r="E394">
        <v>0</v>
      </c>
      <c r="F394" s="17">
        <v>262</v>
      </c>
      <c r="G394" s="17">
        <v>43</v>
      </c>
      <c r="Q394">
        <v>0</v>
      </c>
      <c r="R394" s="17">
        <v>599</v>
      </c>
      <c r="T394">
        <v>10</v>
      </c>
      <c r="U394" s="17">
        <v>513</v>
      </c>
      <c r="V394" s="17">
        <v>211</v>
      </c>
      <c r="Y394" s="17">
        <f t="shared" ref="Y394:Y457" si="109">+AA394-T394</f>
        <v>104</v>
      </c>
      <c r="Z394">
        <f t="shared" si="108"/>
        <v>2</v>
      </c>
      <c r="AA394" s="17">
        <v>114</v>
      </c>
    </row>
    <row r="395" spans="1:27" x14ac:dyDescent="0.2">
      <c r="A395" s="1">
        <v>36217</v>
      </c>
      <c r="B395" s="17">
        <v>99</v>
      </c>
      <c r="C395" s="17">
        <v>109</v>
      </c>
      <c r="D395" s="17">
        <v>185</v>
      </c>
      <c r="E395">
        <v>0</v>
      </c>
      <c r="F395" s="20">
        <v>262</v>
      </c>
      <c r="G395" s="17">
        <v>63</v>
      </c>
      <c r="Q395">
        <v>0</v>
      </c>
      <c r="R395" s="17">
        <v>597</v>
      </c>
      <c r="T395">
        <v>10</v>
      </c>
      <c r="U395" s="17">
        <v>510</v>
      </c>
      <c r="V395" s="17">
        <v>255</v>
      </c>
      <c r="Y395" s="17">
        <f t="shared" si="109"/>
        <v>103</v>
      </c>
      <c r="Z395">
        <f t="shared" ref="Z395:Z458" si="110">MONTH(A395)</f>
        <v>2</v>
      </c>
      <c r="AA395" s="17">
        <v>113</v>
      </c>
    </row>
    <row r="396" spans="1:27" x14ac:dyDescent="0.2">
      <c r="A396" s="1">
        <v>36220</v>
      </c>
      <c r="B396" s="17">
        <v>105</v>
      </c>
      <c r="C396" s="17">
        <v>109</v>
      </c>
      <c r="D396" s="17">
        <v>180</v>
      </c>
      <c r="E396">
        <v>0</v>
      </c>
      <c r="F396" s="20">
        <v>250</v>
      </c>
      <c r="G396" s="17">
        <v>51</v>
      </c>
      <c r="Q396">
        <v>0</v>
      </c>
      <c r="R396" s="17">
        <v>589</v>
      </c>
      <c r="T396">
        <v>10</v>
      </c>
      <c r="U396" s="17">
        <v>522</v>
      </c>
      <c r="V396" s="17">
        <v>222</v>
      </c>
      <c r="Y396" s="17">
        <f t="shared" si="109"/>
        <v>94</v>
      </c>
      <c r="Z396">
        <f t="shared" si="110"/>
        <v>3</v>
      </c>
      <c r="AA396" s="17">
        <v>104</v>
      </c>
    </row>
    <row r="397" spans="1:27" x14ac:dyDescent="0.2">
      <c r="A397" s="18">
        <v>36221</v>
      </c>
      <c r="B397" s="17">
        <v>103</v>
      </c>
      <c r="C397" s="17">
        <v>110</v>
      </c>
      <c r="D397" s="17">
        <v>194</v>
      </c>
      <c r="E397">
        <v>0</v>
      </c>
      <c r="F397" s="17">
        <v>256</v>
      </c>
      <c r="G397" s="17">
        <v>51</v>
      </c>
      <c r="Q397">
        <v>0</v>
      </c>
      <c r="R397" s="17">
        <v>592</v>
      </c>
      <c r="T397">
        <v>10</v>
      </c>
      <c r="U397" s="17">
        <v>519</v>
      </c>
      <c r="V397" s="17">
        <v>311</v>
      </c>
      <c r="Y397" s="17">
        <f t="shared" si="109"/>
        <v>100</v>
      </c>
      <c r="Z397">
        <f t="shared" si="110"/>
        <v>3</v>
      </c>
      <c r="AA397" s="17">
        <v>110</v>
      </c>
    </row>
    <row r="398" spans="1:27" x14ac:dyDescent="0.2">
      <c r="A398" s="1">
        <v>36222</v>
      </c>
      <c r="B398" s="17">
        <v>100</v>
      </c>
      <c r="C398" s="17">
        <v>111</v>
      </c>
      <c r="D398" s="17">
        <v>194</v>
      </c>
      <c r="E398">
        <v>0</v>
      </c>
      <c r="F398" s="17">
        <v>252</v>
      </c>
      <c r="G398" s="17">
        <v>51</v>
      </c>
      <c r="Q398">
        <v>0</v>
      </c>
      <c r="R398" s="17">
        <v>580</v>
      </c>
      <c r="T398">
        <v>10</v>
      </c>
      <c r="U398" s="17">
        <v>521</v>
      </c>
      <c r="V398" s="17">
        <v>299</v>
      </c>
      <c r="Y398" s="17">
        <f t="shared" si="109"/>
        <v>88</v>
      </c>
      <c r="Z398">
        <f t="shared" si="110"/>
        <v>3</v>
      </c>
      <c r="AA398" s="17">
        <v>98</v>
      </c>
    </row>
    <row r="399" spans="1:27" x14ac:dyDescent="0.2">
      <c r="A399" s="1">
        <v>36223</v>
      </c>
      <c r="B399" s="17">
        <v>95</v>
      </c>
      <c r="C399" s="17">
        <v>112</v>
      </c>
      <c r="D399" s="17">
        <v>195</v>
      </c>
      <c r="E399">
        <v>0</v>
      </c>
      <c r="F399" s="17">
        <v>252</v>
      </c>
      <c r="G399" s="17">
        <v>53</v>
      </c>
      <c r="Q399">
        <v>0</v>
      </c>
      <c r="R399" s="17">
        <v>593</v>
      </c>
      <c r="T399">
        <v>10</v>
      </c>
      <c r="U399" s="17">
        <v>507</v>
      </c>
      <c r="V399" s="17">
        <v>280</v>
      </c>
      <c r="Y399" s="17">
        <f t="shared" si="109"/>
        <v>96</v>
      </c>
      <c r="Z399">
        <f t="shared" si="110"/>
        <v>3</v>
      </c>
      <c r="AA399" s="17">
        <v>106</v>
      </c>
    </row>
    <row r="400" spans="1:27" x14ac:dyDescent="0.2">
      <c r="A400" s="1">
        <v>36224</v>
      </c>
      <c r="B400" s="17">
        <v>89</v>
      </c>
      <c r="C400" s="17">
        <v>114</v>
      </c>
      <c r="D400" s="17">
        <v>200</v>
      </c>
      <c r="E400">
        <v>0</v>
      </c>
      <c r="F400" s="17">
        <v>254</v>
      </c>
      <c r="G400" s="17">
        <v>52</v>
      </c>
      <c r="Q400">
        <v>0</v>
      </c>
      <c r="R400" s="17">
        <v>584</v>
      </c>
      <c r="T400">
        <v>10</v>
      </c>
      <c r="U400" s="17">
        <v>502</v>
      </c>
      <c r="V400" s="17">
        <v>268</v>
      </c>
      <c r="Y400" s="17">
        <f t="shared" si="109"/>
        <v>92</v>
      </c>
      <c r="Z400">
        <f t="shared" si="110"/>
        <v>3</v>
      </c>
      <c r="AA400" s="17">
        <v>102</v>
      </c>
    </row>
    <row r="401" spans="1:27" x14ac:dyDescent="0.2">
      <c r="A401" s="1">
        <v>36227</v>
      </c>
      <c r="B401" s="17">
        <v>107</v>
      </c>
      <c r="C401" s="17">
        <v>115</v>
      </c>
      <c r="D401" s="17">
        <v>204</v>
      </c>
      <c r="E401">
        <v>0</v>
      </c>
      <c r="F401" s="17">
        <v>253</v>
      </c>
      <c r="G401" s="17">
        <v>43</v>
      </c>
      <c r="Q401">
        <v>0</v>
      </c>
      <c r="R401" s="17">
        <v>598</v>
      </c>
      <c r="T401">
        <v>10</v>
      </c>
      <c r="U401" s="17">
        <v>513</v>
      </c>
      <c r="V401" s="17">
        <v>248</v>
      </c>
      <c r="Y401" s="17">
        <f t="shared" si="109"/>
        <v>99</v>
      </c>
      <c r="Z401">
        <f t="shared" si="110"/>
        <v>3</v>
      </c>
      <c r="AA401" s="17">
        <v>109</v>
      </c>
    </row>
    <row r="402" spans="1:27" x14ac:dyDescent="0.2">
      <c r="A402" s="1">
        <v>36228</v>
      </c>
      <c r="B402" s="17">
        <v>106</v>
      </c>
      <c r="C402" s="17">
        <v>121</v>
      </c>
      <c r="D402" s="17">
        <v>209</v>
      </c>
      <c r="E402">
        <v>0</v>
      </c>
      <c r="F402" s="17">
        <v>247</v>
      </c>
      <c r="G402" s="17">
        <v>41</v>
      </c>
      <c r="Q402">
        <v>0</v>
      </c>
      <c r="R402" s="17">
        <v>598</v>
      </c>
      <c r="T402">
        <v>10</v>
      </c>
      <c r="U402" s="17">
        <v>547</v>
      </c>
      <c r="V402" s="17">
        <v>266</v>
      </c>
      <c r="Y402" s="17">
        <f t="shared" si="109"/>
        <v>82</v>
      </c>
      <c r="Z402">
        <f t="shared" si="110"/>
        <v>3</v>
      </c>
      <c r="AA402" s="17">
        <v>92</v>
      </c>
    </row>
    <row r="403" spans="1:27" x14ac:dyDescent="0.2">
      <c r="A403" s="1">
        <v>36229</v>
      </c>
      <c r="B403" s="17">
        <v>101</v>
      </c>
      <c r="C403" s="17">
        <v>122</v>
      </c>
      <c r="D403" s="17">
        <v>213</v>
      </c>
      <c r="E403">
        <v>0</v>
      </c>
      <c r="F403" s="17">
        <v>248</v>
      </c>
      <c r="G403" s="17">
        <v>59</v>
      </c>
      <c r="Q403">
        <v>0</v>
      </c>
      <c r="R403" s="17">
        <v>598</v>
      </c>
      <c r="T403">
        <v>10</v>
      </c>
      <c r="U403" s="17">
        <v>529</v>
      </c>
      <c r="V403" s="17">
        <v>313</v>
      </c>
      <c r="Y403" s="17">
        <f t="shared" si="109"/>
        <v>92</v>
      </c>
      <c r="Z403">
        <f t="shared" si="110"/>
        <v>3</v>
      </c>
      <c r="AA403" s="17">
        <v>102</v>
      </c>
    </row>
    <row r="404" spans="1:27" x14ac:dyDescent="0.2">
      <c r="A404" s="1">
        <v>36234</v>
      </c>
      <c r="B404" s="17">
        <v>114</v>
      </c>
      <c r="C404" s="17">
        <v>112</v>
      </c>
      <c r="D404" s="17">
        <v>198</v>
      </c>
      <c r="E404">
        <v>0</v>
      </c>
      <c r="F404" s="17">
        <v>254</v>
      </c>
      <c r="G404" s="17">
        <v>2</v>
      </c>
      <c r="Q404">
        <v>0</v>
      </c>
      <c r="R404" s="17">
        <v>598</v>
      </c>
      <c r="T404">
        <v>10</v>
      </c>
      <c r="U404" s="17">
        <v>534</v>
      </c>
      <c r="V404" s="17">
        <v>304</v>
      </c>
      <c r="Y404" s="17">
        <f t="shared" si="109"/>
        <v>83</v>
      </c>
      <c r="Z404">
        <f t="shared" si="110"/>
        <v>3</v>
      </c>
      <c r="AA404" s="17">
        <v>93</v>
      </c>
    </row>
    <row r="405" spans="1:27" x14ac:dyDescent="0.2">
      <c r="A405" s="1">
        <v>36235</v>
      </c>
      <c r="B405" s="17">
        <v>116</v>
      </c>
      <c r="C405" s="17">
        <v>112</v>
      </c>
      <c r="D405" s="17">
        <v>204</v>
      </c>
      <c r="E405">
        <v>0</v>
      </c>
      <c r="F405" s="17">
        <v>254</v>
      </c>
      <c r="G405" s="17">
        <v>13</v>
      </c>
      <c r="Q405">
        <v>0</v>
      </c>
      <c r="R405" s="17">
        <v>597</v>
      </c>
      <c r="T405">
        <v>10</v>
      </c>
      <c r="U405" s="17">
        <v>528</v>
      </c>
      <c r="V405" s="17">
        <v>310</v>
      </c>
      <c r="Y405" s="17">
        <f t="shared" si="109"/>
        <v>87</v>
      </c>
      <c r="Z405">
        <f t="shared" si="110"/>
        <v>3</v>
      </c>
      <c r="AA405" s="17">
        <v>97</v>
      </c>
    </row>
    <row r="406" spans="1:27" x14ac:dyDescent="0.2">
      <c r="A406" s="1">
        <v>36236</v>
      </c>
      <c r="B406" s="17">
        <v>104</v>
      </c>
      <c r="C406" s="17">
        <v>121</v>
      </c>
      <c r="D406" s="17">
        <v>210</v>
      </c>
      <c r="E406">
        <v>0</v>
      </c>
      <c r="F406" s="17">
        <v>253</v>
      </c>
      <c r="G406" s="17">
        <v>16</v>
      </c>
      <c r="Q406">
        <v>0</v>
      </c>
      <c r="R406" s="17">
        <v>589</v>
      </c>
      <c r="T406">
        <v>10</v>
      </c>
      <c r="U406" s="17">
        <v>565</v>
      </c>
      <c r="V406" s="17">
        <v>299</v>
      </c>
      <c r="Y406" s="17">
        <f t="shared" si="109"/>
        <v>80</v>
      </c>
      <c r="Z406">
        <f t="shared" si="110"/>
        <v>3</v>
      </c>
      <c r="AA406" s="17">
        <v>90</v>
      </c>
    </row>
    <row r="407" spans="1:27" x14ac:dyDescent="0.2">
      <c r="A407" s="1">
        <v>36237</v>
      </c>
      <c r="B407" s="17">
        <v>107</v>
      </c>
      <c r="C407" s="17">
        <v>122</v>
      </c>
      <c r="D407" s="17">
        <v>214</v>
      </c>
      <c r="E407">
        <v>0</v>
      </c>
      <c r="F407" s="17">
        <v>262</v>
      </c>
      <c r="G407" s="17">
        <v>40</v>
      </c>
      <c r="Q407">
        <v>0</v>
      </c>
      <c r="R407" s="17">
        <v>597</v>
      </c>
      <c r="T407">
        <v>10</v>
      </c>
      <c r="U407" s="17">
        <v>565</v>
      </c>
      <c r="V407" s="17">
        <v>306</v>
      </c>
      <c r="Y407" s="17">
        <f t="shared" si="109"/>
        <v>78</v>
      </c>
      <c r="Z407">
        <f t="shared" si="110"/>
        <v>3</v>
      </c>
      <c r="AA407" s="17">
        <v>88</v>
      </c>
    </row>
    <row r="408" spans="1:27" x14ac:dyDescent="0.2">
      <c r="A408" s="1">
        <v>36238</v>
      </c>
      <c r="B408" s="17">
        <v>105</v>
      </c>
      <c r="C408" s="17">
        <v>122</v>
      </c>
      <c r="D408" s="17">
        <v>214</v>
      </c>
      <c r="E408">
        <v>0</v>
      </c>
      <c r="F408" s="17">
        <v>261</v>
      </c>
      <c r="G408" s="17">
        <v>40</v>
      </c>
      <c r="Q408">
        <v>0</v>
      </c>
      <c r="R408" s="17">
        <v>596</v>
      </c>
      <c r="T408">
        <v>10</v>
      </c>
      <c r="U408" s="17">
        <v>541</v>
      </c>
      <c r="V408" s="17">
        <v>308</v>
      </c>
      <c r="Y408" s="17">
        <f t="shared" si="109"/>
        <v>86</v>
      </c>
      <c r="Z408">
        <f t="shared" si="110"/>
        <v>3</v>
      </c>
      <c r="AA408" s="17">
        <v>96</v>
      </c>
    </row>
    <row r="409" spans="1:27" x14ac:dyDescent="0.2">
      <c r="A409" s="1">
        <v>36242</v>
      </c>
      <c r="B409" s="17">
        <v>136</v>
      </c>
      <c r="C409" s="17">
        <v>115</v>
      </c>
      <c r="D409" s="17">
        <v>209</v>
      </c>
      <c r="E409">
        <v>0</v>
      </c>
      <c r="F409" s="17">
        <v>245</v>
      </c>
      <c r="G409" s="17">
        <v>40</v>
      </c>
      <c r="Q409">
        <v>0</v>
      </c>
      <c r="R409" s="17">
        <v>599</v>
      </c>
      <c r="T409">
        <v>10</v>
      </c>
      <c r="U409" s="17">
        <v>551</v>
      </c>
      <c r="V409" s="17">
        <v>292</v>
      </c>
      <c r="Y409" s="17">
        <f t="shared" si="109"/>
        <v>87</v>
      </c>
      <c r="Z409">
        <f t="shared" si="110"/>
        <v>3</v>
      </c>
      <c r="AA409" s="17">
        <v>97</v>
      </c>
    </row>
    <row r="410" spans="1:27" x14ac:dyDescent="0.2">
      <c r="A410" s="1">
        <v>36243</v>
      </c>
      <c r="B410" s="17">
        <v>118</v>
      </c>
      <c r="C410" s="17">
        <v>114</v>
      </c>
      <c r="D410" s="17">
        <v>207</v>
      </c>
      <c r="E410">
        <v>0</v>
      </c>
      <c r="F410" s="17">
        <v>243</v>
      </c>
      <c r="G410" s="17">
        <v>29</v>
      </c>
      <c r="Q410">
        <v>0</v>
      </c>
      <c r="R410" s="17">
        <v>596</v>
      </c>
      <c r="T410">
        <v>10</v>
      </c>
      <c r="U410" s="17">
        <v>515</v>
      </c>
      <c r="V410" s="17">
        <v>314</v>
      </c>
      <c r="Y410" s="17">
        <f t="shared" si="109"/>
        <v>94</v>
      </c>
      <c r="Z410">
        <f t="shared" si="110"/>
        <v>3</v>
      </c>
      <c r="AA410" s="17">
        <v>104</v>
      </c>
    </row>
    <row r="411" spans="1:27" x14ac:dyDescent="0.2">
      <c r="A411" s="1">
        <v>36244</v>
      </c>
      <c r="B411" s="17">
        <v>117</v>
      </c>
      <c r="C411" s="17">
        <v>114</v>
      </c>
      <c r="D411" s="17">
        <v>206</v>
      </c>
      <c r="E411">
        <v>0</v>
      </c>
      <c r="F411" s="17">
        <v>241</v>
      </c>
      <c r="G411" s="17">
        <v>36</v>
      </c>
      <c r="Q411">
        <v>0</v>
      </c>
      <c r="R411" s="17">
        <v>599</v>
      </c>
      <c r="T411">
        <v>10</v>
      </c>
      <c r="U411" s="17">
        <v>514</v>
      </c>
      <c r="V411" s="17">
        <v>314</v>
      </c>
      <c r="Y411" s="17">
        <f t="shared" si="109"/>
        <v>95</v>
      </c>
      <c r="Z411">
        <f t="shared" si="110"/>
        <v>3</v>
      </c>
      <c r="AA411" s="17">
        <v>105</v>
      </c>
    </row>
    <row r="412" spans="1:27" x14ac:dyDescent="0.2">
      <c r="A412" s="1">
        <v>36245</v>
      </c>
      <c r="B412" s="17">
        <v>124</v>
      </c>
      <c r="C412" s="17">
        <v>114</v>
      </c>
      <c r="D412" s="17">
        <v>199</v>
      </c>
      <c r="E412">
        <v>0</v>
      </c>
      <c r="F412" s="17">
        <v>241</v>
      </c>
      <c r="G412" s="17">
        <v>38</v>
      </c>
      <c r="Q412">
        <v>0</v>
      </c>
      <c r="R412" s="17">
        <v>599</v>
      </c>
      <c r="T412">
        <v>10</v>
      </c>
      <c r="U412" s="17">
        <v>493</v>
      </c>
      <c r="V412" s="17">
        <v>304</v>
      </c>
      <c r="Y412" s="17">
        <f t="shared" si="109"/>
        <v>111</v>
      </c>
      <c r="Z412">
        <f t="shared" si="110"/>
        <v>3</v>
      </c>
      <c r="AA412" s="17">
        <v>121</v>
      </c>
    </row>
    <row r="413" spans="1:27" x14ac:dyDescent="0.2">
      <c r="A413" s="1">
        <v>36248</v>
      </c>
      <c r="B413" s="17">
        <v>118</v>
      </c>
      <c r="C413" s="17">
        <v>114</v>
      </c>
      <c r="D413" s="17">
        <v>206</v>
      </c>
      <c r="E413">
        <v>0</v>
      </c>
      <c r="F413" s="17">
        <v>232</v>
      </c>
      <c r="G413" s="17">
        <v>38</v>
      </c>
      <c r="Q413">
        <v>0</v>
      </c>
      <c r="R413" s="17">
        <v>592</v>
      </c>
      <c r="T413">
        <v>10</v>
      </c>
      <c r="U413" s="17">
        <v>485</v>
      </c>
      <c r="V413" s="17">
        <v>310</v>
      </c>
      <c r="Y413" s="17">
        <f t="shared" si="109"/>
        <v>111</v>
      </c>
      <c r="Z413">
        <f t="shared" si="110"/>
        <v>3</v>
      </c>
      <c r="AA413" s="17">
        <v>121</v>
      </c>
    </row>
    <row r="414" spans="1:27" x14ac:dyDescent="0.2">
      <c r="A414" s="1">
        <v>36249</v>
      </c>
      <c r="B414" s="17">
        <v>105</v>
      </c>
      <c r="C414" s="17">
        <v>114</v>
      </c>
      <c r="D414" s="17">
        <v>211</v>
      </c>
      <c r="E414">
        <v>0</v>
      </c>
      <c r="F414" s="17">
        <v>245</v>
      </c>
      <c r="G414" s="17">
        <v>33</v>
      </c>
      <c r="Q414">
        <v>0</v>
      </c>
      <c r="R414" s="17">
        <v>589</v>
      </c>
      <c r="T414">
        <v>10</v>
      </c>
      <c r="U414" s="17">
        <v>510</v>
      </c>
      <c r="V414" s="17">
        <v>311</v>
      </c>
      <c r="Y414" s="17">
        <f t="shared" si="109"/>
        <v>85</v>
      </c>
      <c r="Z414">
        <f t="shared" si="110"/>
        <v>3</v>
      </c>
      <c r="AA414" s="17">
        <v>95</v>
      </c>
    </row>
    <row r="415" spans="1:27" x14ac:dyDescent="0.2">
      <c r="A415" s="1">
        <v>36255</v>
      </c>
      <c r="B415" s="17">
        <v>67</v>
      </c>
      <c r="C415" s="17">
        <v>112</v>
      </c>
      <c r="D415" s="17">
        <v>184</v>
      </c>
      <c r="E415">
        <v>0</v>
      </c>
      <c r="F415" s="17">
        <v>208</v>
      </c>
      <c r="G415" s="17">
        <v>45</v>
      </c>
      <c r="Q415">
        <v>0</v>
      </c>
      <c r="R415" s="17">
        <v>545</v>
      </c>
      <c r="T415">
        <v>10</v>
      </c>
      <c r="U415" s="17">
        <v>406</v>
      </c>
      <c r="V415" s="17">
        <v>274</v>
      </c>
      <c r="Y415" s="17">
        <f t="shared" si="109"/>
        <v>117</v>
      </c>
      <c r="Z415">
        <f t="shared" si="110"/>
        <v>4</v>
      </c>
      <c r="AA415" s="17">
        <v>127</v>
      </c>
    </row>
    <row r="416" spans="1:27" x14ac:dyDescent="0.2">
      <c r="A416" s="1">
        <v>36256</v>
      </c>
      <c r="B416" s="17">
        <v>64</v>
      </c>
      <c r="C416" s="17">
        <v>112</v>
      </c>
      <c r="D416" s="17">
        <v>187</v>
      </c>
      <c r="E416">
        <v>0</v>
      </c>
      <c r="F416" s="17">
        <v>192</v>
      </c>
      <c r="G416" s="17">
        <v>44</v>
      </c>
      <c r="Q416">
        <v>0</v>
      </c>
      <c r="R416" s="17">
        <v>424</v>
      </c>
      <c r="T416">
        <v>10</v>
      </c>
      <c r="U416" s="17">
        <v>358</v>
      </c>
      <c r="V416" s="17">
        <v>281</v>
      </c>
      <c r="Y416" s="17">
        <f t="shared" si="109"/>
        <v>96</v>
      </c>
      <c r="Z416">
        <f t="shared" si="110"/>
        <v>4</v>
      </c>
      <c r="AA416" s="17">
        <v>106</v>
      </c>
    </row>
    <row r="417" spans="1:27" x14ac:dyDescent="0.2">
      <c r="A417" s="1">
        <v>36257</v>
      </c>
      <c r="B417" s="17">
        <v>61</v>
      </c>
      <c r="C417" s="17">
        <v>114</v>
      </c>
      <c r="D417" s="17">
        <v>188</v>
      </c>
      <c r="E417">
        <v>0</v>
      </c>
      <c r="F417" s="17">
        <v>194</v>
      </c>
      <c r="G417" s="17">
        <v>44</v>
      </c>
      <c r="Q417">
        <v>0</v>
      </c>
      <c r="R417" s="17">
        <v>404</v>
      </c>
      <c r="T417">
        <v>10</v>
      </c>
      <c r="U417" s="17">
        <v>334</v>
      </c>
      <c r="V417" s="17">
        <v>300</v>
      </c>
      <c r="Y417" s="17">
        <f t="shared" si="109"/>
        <v>112</v>
      </c>
      <c r="Z417">
        <f t="shared" si="110"/>
        <v>4</v>
      </c>
      <c r="AA417" s="17">
        <v>122</v>
      </c>
    </row>
    <row r="418" spans="1:27" x14ac:dyDescent="0.2">
      <c r="A418" s="1">
        <v>36258</v>
      </c>
      <c r="B418" s="17">
        <v>65</v>
      </c>
      <c r="C418" s="17">
        <v>114</v>
      </c>
      <c r="D418" s="17">
        <v>196</v>
      </c>
      <c r="E418">
        <v>0</v>
      </c>
      <c r="F418" s="17">
        <v>187</v>
      </c>
      <c r="G418" s="17">
        <v>46</v>
      </c>
      <c r="Q418">
        <v>0</v>
      </c>
      <c r="R418" s="17">
        <v>413</v>
      </c>
      <c r="T418">
        <v>10</v>
      </c>
      <c r="U418" s="17">
        <v>346</v>
      </c>
      <c r="V418" s="17">
        <v>283</v>
      </c>
      <c r="Y418" s="17">
        <f t="shared" si="109"/>
        <v>106</v>
      </c>
      <c r="Z418">
        <f t="shared" si="110"/>
        <v>4</v>
      </c>
      <c r="AA418" s="17">
        <v>116</v>
      </c>
    </row>
    <row r="419" spans="1:27" x14ac:dyDescent="0.2">
      <c r="A419" s="1">
        <v>36259</v>
      </c>
      <c r="B419" s="17">
        <v>69</v>
      </c>
      <c r="C419" s="17">
        <v>116</v>
      </c>
      <c r="D419" s="17">
        <v>196</v>
      </c>
      <c r="E419">
        <v>0</v>
      </c>
      <c r="F419" s="17">
        <v>195</v>
      </c>
      <c r="G419" s="17">
        <v>48</v>
      </c>
      <c r="Q419">
        <v>0</v>
      </c>
      <c r="R419" s="17">
        <v>351</v>
      </c>
      <c r="T419">
        <v>10</v>
      </c>
      <c r="U419" s="17">
        <v>359</v>
      </c>
      <c r="V419" s="17">
        <v>295</v>
      </c>
      <c r="Y419" s="17">
        <f t="shared" si="109"/>
        <v>104</v>
      </c>
      <c r="Z419">
        <f t="shared" si="110"/>
        <v>4</v>
      </c>
      <c r="AA419" s="17">
        <v>114</v>
      </c>
    </row>
    <row r="420" spans="1:27" x14ac:dyDescent="0.2">
      <c r="A420" s="1">
        <v>36265</v>
      </c>
      <c r="B420" s="17">
        <v>83</v>
      </c>
      <c r="C420" s="17">
        <v>113</v>
      </c>
      <c r="D420" s="17">
        <v>195</v>
      </c>
      <c r="E420">
        <v>0</v>
      </c>
      <c r="F420" s="17">
        <v>212</v>
      </c>
      <c r="G420" s="17">
        <v>45</v>
      </c>
      <c r="Q420">
        <v>0</v>
      </c>
      <c r="R420" s="17">
        <v>337</v>
      </c>
      <c r="T420">
        <v>10</v>
      </c>
      <c r="U420" s="17">
        <v>311</v>
      </c>
      <c r="V420" s="17">
        <v>253</v>
      </c>
      <c r="Y420" s="17">
        <f t="shared" si="109"/>
        <v>135</v>
      </c>
      <c r="Z420">
        <f t="shared" si="110"/>
        <v>4</v>
      </c>
      <c r="AA420" s="17">
        <v>145</v>
      </c>
    </row>
    <row r="421" spans="1:27" x14ac:dyDescent="0.2">
      <c r="A421" s="1">
        <v>36266</v>
      </c>
      <c r="B421" s="17">
        <v>74</v>
      </c>
      <c r="C421" s="17">
        <v>116</v>
      </c>
      <c r="D421" s="17">
        <v>192</v>
      </c>
      <c r="E421">
        <v>0</v>
      </c>
      <c r="F421" s="17">
        <v>212</v>
      </c>
      <c r="G421" s="17">
        <v>43</v>
      </c>
      <c r="Q421">
        <v>0</v>
      </c>
      <c r="R421" s="17">
        <v>374</v>
      </c>
      <c r="T421">
        <v>10</v>
      </c>
      <c r="U421" s="17">
        <v>346</v>
      </c>
      <c r="V421" s="17">
        <v>265</v>
      </c>
      <c r="Y421" s="17">
        <f t="shared" si="109"/>
        <v>137</v>
      </c>
      <c r="Z421">
        <f t="shared" si="110"/>
        <v>4</v>
      </c>
      <c r="AA421" s="17">
        <v>147</v>
      </c>
    </row>
    <row r="422" spans="1:27" x14ac:dyDescent="0.2">
      <c r="A422" s="1">
        <v>36270</v>
      </c>
      <c r="B422" s="17">
        <v>75</v>
      </c>
      <c r="C422" s="17">
        <v>114</v>
      </c>
      <c r="D422" s="17">
        <v>196</v>
      </c>
      <c r="E422">
        <v>0</v>
      </c>
      <c r="F422" s="17">
        <v>192</v>
      </c>
      <c r="G422" s="17">
        <v>38</v>
      </c>
      <c r="Q422">
        <v>0</v>
      </c>
      <c r="R422" s="17">
        <v>353</v>
      </c>
      <c r="T422">
        <v>10</v>
      </c>
      <c r="U422" s="17">
        <v>360</v>
      </c>
      <c r="V422" s="17">
        <v>293</v>
      </c>
      <c r="Y422" s="17">
        <f t="shared" si="109"/>
        <v>110</v>
      </c>
      <c r="Z422">
        <f t="shared" si="110"/>
        <v>4</v>
      </c>
      <c r="AA422" s="17">
        <v>120</v>
      </c>
    </row>
    <row r="423" spans="1:27" x14ac:dyDescent="0.2">
      <c r="A423" s="1">
        <v>36271</v>
      </c>
      <c r="B423" s="17">
        <v>81</v>
      </c>
      <c r="C423" s="17">
        <v>113</v>
      </c>
      <c r="D423" s="17">
        <v>198</v>
      </c>
      <c r="E423">
        <v>0</v>
      </c>
      <c r="F423" s="17">
        <v>190</v>
      </c>
      <c r="G423" s="17">
        <v>36</v>
      </c>
      <c r="Q423">
        <v>0</v>
      </c>
      <c r="R423" s="17">
        <v>363</v>
      </c>
      <c r="T423">
        <v>10</v>
      </c>
      <c r="U423" s="17">
        <v>349</v>
      </c>
      <c r="V423" s="17">
        <v>257</v>
      </c>
      <c r="Y423" s="17">
        <f t="shared" si="109"/>
        <v>125</v>
      </c>
      <c r="Z423">
        <f t="shared" si="110"/>
        <v>4</v>
      </c>
      <c r="AA423" s="17">
        <v>135</v>
      </c>
    </row>
    <row r="424" spans="1:27" x14ac:dyDescent="0.2">
      <c r="A424" s="1">
        <v>36272</v>
      </c>
      <c r="B424" s="17">
        <v>119</v>
      </c>
      <c r="C424" s="17">
        <v>113</v>
      </c>
      <c r="D424" s="17">
        <v>210</v>
      </c>
      <c r="E424">
        <v>0</v>
      </c>
      <c r="F424" s="17">
        <v>208</v>
      </c>
      <c r="G424" s="17">
        <v>45</v>
      </c>
      <c r="Q424">
        <v>0</v>
      </c>
      <c r="R424" s="17">
        <v>456</v>
      </c>
      <c r="T424">
        <v>10</v>
      </c>
      <c r="U424" s="17">
        <v>441</v>
      </c>
      <c r="V424" s="17">
        <v>233</v>
      </c>
      <c r="Y424" s="17">
        <f t="shared" si="109"/>
        <v>124</v>
      </c>
      <c r="Z424">
        <f t="shared" si="110"/>
        <v>4</v>
      </c>
      <c r="AA424" s="17">
        <v>134</v>
      </c>
    </row>
    <row r="425" spans="1:27" x14ac:dyDescent="0.2">
      <c r="A425" s="1">
        <v>36273</v>
      </c>
      <c r="B425" s="17">
        <v>133</v>
      </c>
      <c r="C425" s="17">
        <v>115</v>
      </c>
      <c r="D425" s="17">
        <v>212</v>
      </c>
      <c r="E425">
        <v>0</v>
      </c>
      <c r="F425" s="17">
        <v>208</v>
      </c>
      <c r="G425" s="17">
        <v>46</v>
      </c>
      <c r="Q425">
        <v>0</v>
      </c>
      <c r="R425" s="17">
        <v>487</v>
      </c>
      <c r="T425">
        <v>10</v>
      </c>
      <c r="U425" s="17">
        <v>462</v>
      </c>
      <c r="V425" s="17">
        <v>228</v>
      </c>
      <c r="Y425" s="17">
        <f t="shared" si="109"/>
        <v>134</v>
      </c>
      <c r="Z425">
        <f t="shared" si="110"/>
        <v>4</v>
      </c>
      <c r="AA425" s="17">
        <v>144</v>
      </c>
    </row>
    <row r="426" spans="1:27" x14ac:dyDescent="0.2">
      <c r="A426" s="1">
        <v>36276</v>
      </c>
      <c r="B426" s="17">
        <v>133</v>
      </c>
      <c r="C426" s="17">
        <v>114</v>
      </c>
      <c r="D426" s="17">
        <v>204</v>
      </c>
      <c r="E426">
        <v>0</v>
      </c>
      <c r="F426" s="17">
        <v>206</v>
      </c>
      <c r="G426" s="17">
        <v>39</v>
      </c>
      <c r="Q426">
        <v>0</v>
      </c>
      <c r="R426" s="17">
        <v>462</v>
      </c>
      <c r="T426">
        <v>10</v>
      </c>
      <c r="U426" s="17">
        <v>462</v>
      </c>
      <c r="V426" s="17">
        <v>303</v>
      </c>
      <c r="Y426" s="17">
        <f t="shared" si="109"/>
        <v>117</v>
      </c>
      <c r="Z426">
        <f t="shared" si="110"/>
        <v>4</v>
      </c>
      <c r="AA426" s="17">
        <v>127</v>
      </c>
    </row>
    <row r="427" spans="1:27" x14ac:dyDescent="0.2">
      <c r="A427" s="1">
        <v>36277</v>
      </c>
      <c r="B427" s="17">
        <v>113</v>
      </c>
      <c r="C427" s="17">
        <v>113</v>
      </c>
      <c r="D427" s="17">
        <v>199</v>
      </c>
      <c r="E427">
        <v>0</v>
      </c>
      <c r="F427" s="17">
        <v>192</v>
      </c>
      <c r="G427" s="17">
        <v>39</v>
      </c>
      <c r="Q427">
        <v>0</v>
      </c>
      <c r="R427" s="17">
        <v>401</v>
      </c>
      <c r="T427">
        <v>10</v>
      </c>
      <c r="U427" s="17">
        <v>408</v>
      </c>
      <c r="V427" s="17">
        <v>311</v>
      </c>
      <c r="Y427" s="17">
        <f t="shared" si="109"/>
        <v>110</v>
      </c>
      <c r="Z427">
        <f t="shared" si="110"/>
        <v>4</v>
      </c>
      <c r="AA427" s="17">
        <v>120</v>
      </c>
    </row>
    <row r="428" spans="1:27" x14ac:dyDescent="0.2">
      <c r="A428" s="1">
        <v>36278</v>
      </c>
      <c r="B428" s="17">
        <v>76</v>
      </c>
      <c r="C428" s="17">
        <v>116</v>
      </c>
      <c r="D428" s="17">
        <v>206</v>
      </c>
      <c r="E428">
        <v>0</v>
      </c>
      <c r="F428" s="17">
        <v>193</v>
      </c>
      <c r="G428" s="17">
        <v>36</v>
      </c>
      <c r="Q428">
        <v>0</v>
      </c>
      <c r="R428" s="17">
        <v>359</v>
      </c>
      <c r="T428">
        <v>10</v>
      </c>
      <c r="U428" s="17">
        <v>343</v>
      </c>
      <c r="V428" s="17">
        <v>314</v>
      </c>
      <c r="Y428" s="17">
        <f t="shared" si="109"/>
        <v>134</v>
      </c>
      <c r="Z428">
        <f t="shared" si="110"/>
        <v>4</v>
      </c>
      <c r="AA428" s="17">
        <v>144</v>
      </c>
    </row>
    <row r="429" spans="1:27" x14ac:dyDescent="0.2">
      <c r="A429" s="1">
        <v>36279</v>
      </c>
      <c r="B429" s="17">
        <v>86</v>
      </c>
      <c r="C429" s="17">
        <v>117</v>
      </c>
      <c r="D429" s="17">
        <v>210</v>
      </c>
      <c r="E429">
        <v>0</v>
      </c>
      <c r="F429" s="17">
        <v>207</v>
      </c>
      <c r="G429" s="17">
        <v>41</v>
      </c>
      <c r="Q429">
        <v>0</v>
      </c>
      <c r="R429" s="17">
        <v>396</v>
      </c>
      <c r="T429">
        <v>10</v>
      </c>
      <c r="U429" s="17">
        <v>372</v>
      </c>
      <c r="V429" s="17">
        <v>313</v>
      </c>
      <c r="Y429" s="17">
        <f t="shared" si="109"/>
        <v>140</v>
      </c>
      <c r="Z429">
        <f t="shared" si="110"/>
        <v>4</v>
      </c>
      <c r="AA429" s="17">
        <v>150</v>
      </c>
    </row>
    <row r="430" spans="1:27" x14ac:dyDescent="0.2">
      <c r="A430" s="1">
        <v>36280</v>
      </c>
      <c r="B430" s="17">
        <v>83</v>
      </c>
      <c r="C430" s="17">
        <v>117</v>
      </c>
      <c r="D430" s="17">
        <v>208</v>
      </c>
      <c r="E430">
        <v>0</v>
      </c>
      <c r="F430" s="17">
        <v>193</v>
      </c>
      <c r="G430" s="17">
        <v>45</v>
      </c>
      <c r="Q430">
        <v>0</v>
      </c>
      <c r="R430" s="17">
        <v>381</v>
      </c>
      <c r="T430">
        <v>10</v>
      </c>
      <c r="U430" s="17">
        <v>379</v>
      </c>
      <c r="V430" s="17">
        <v>311</v>
      </c>
      <c r="Y430" s="17">
        <f t="shared" si="109"/>
        <v>118</v>
      </c>
      <c r="Z430">
        <f t="shared" si="110"/>
        <v>4</v>
      </c>
      <c r="AA430" s="17">
        <v>128</v>
      </c>
    </row>
    <row r="431" spans="1:27" x14ac:dyDescent="0.2">
      <c r="A431" s="1">
        <v>36283</v>
      </c>
      <c r="B431" s="17">
        <v>108</v>
      </c>
      <c r="C431" s="17">
        <v>114</v>
      </c>
      <c r="D431" s="17">
        <v>182</v>
      </c>
      <c r="E431">
        <v>0</v>
      </c>
      <c r="F431" s="17">
        <v>217</v>
      </c>
      <c r="G431" s="17">
        <v>44</v>
      </c>
      <c r="Q431">
        <v>0</v>
      </c>
      <c r="R431" s="17">
        <v>410</v>
      </c>
      <c r="T431">
        <v>10</v>
      </c>
      <c r="U431" s="17">
        <v>413</v>
      </c>
      <c r="V431" s="17">
        <v>314</v>
      </c>
      <c r="Y431" s="17">
        <f t="shared" si="109"/>
        <v>110</v>
      </c>
      <c r="Z431">
        <f t="shared" si="110"/>
        <v>5</v>
      </c>
      <c r="AA431" s="17">
        <v>120</v>
      </c>
    </row>
    <row r="432" spans="1:27" x14ac:dyDescent="0.2">
      <c r="A432" s="1">
        <v>36284</v>
      </c>
      <c r="B432" s="17">
        <v>103</v>
      </c>
      <c r="C432" s="17">
        <v>119</v>
      </c>
      <c r="D432" s="17">
        <v>205</v>
      </c>
      <c r="E432">
        <v>0</v>
      </c>
      <c r="F432" s="17">
        <v>218</v>
      </c>
      <c r="G432" s="17">
        <v>24</v>
      </c>
      <c r="Q432">
        <v>0</v>
      </c>
      <c r="R432" s="17">
        <v>394</v>
      </c>
      <c r="T432">
        <v>10</v>
      </c>
      <c r="U432" s="17">
        <v>388</v>
      </c>
      <c r="V432" s="17">
        <v>314</v>
      </c>
      <c r="Y432" s="17">
        <f t="shared" si="109"/>
        <v>117</v>
      </c>
      <c r="Z432">
        <f t="shared" si="110"/>
        <v>5</v>
      </c>
      <c r="AA432" s="17">
        <v>127</v>
      </c>
    </row>
    <row r="433" spans="1:27" x14ac:dyDescent="0.2">
      <c r="A433" s="1">
        <v>36285</v>
      </c>
      <c r="B433" s="17">
        <v>101</v>
      </c>
      <c r="C433" s="17">
        <v>110</v>
      </c>
      <c r="D433" s="17">
        <v>182</v>
      </c>
      <c r="E433">
        <v>0</v>
      </c>
      <c r="F433" s="17">
        <v>215</v>
      </c>
      <c r="G433" s="17">
        <v>40</v>
      </c>
      <c r="Q433">
        <v>0</v>
      </c>
      <c r="R433" s="17">
        <v>440</v>
      </c>
      <c r="T433">
        <v>10</v>
      </c>
      <c r="U433" s="17">
        <v>411</v>
      </c>
      <c r="V433" s="17">
        <v>313</v>
      </c>
      <c r="Y433" s="17">
        <f t="shared" si="109"/>
        <v>100</v>
      </c>
      <c r="Z433">
        <f t="shared" si="110"/>
        <v>5</v>
      </c>
      <c r="AA433" s="17">
        <v>110</v>
      </c>
    </row>
    <row r="434" spans="1:27" x14ac:dyDescent="0.2">
      <c r="A434" s="1">
        <v>36286</v>
      </c>
      <c r="B434" s="17">
        <v>118</v>
      </c>
      <c r="C434" s="17">
        <v>115</v>
      </c>
      <c r="D434" s="17">
        <v>196</v>
      </c>
      <c r="E434">
        <v>0</v>
      </c>
      <c r="F434" s="17">
        <v>208</v>
      </c>
      <c r="G434" s="17">
        <v>23</v>
      </c>
      <c r="Q434">
        <v>0</v>
      </c>
      <c r="R434" s="17">
        <v>452</v>
      </c>
      <c r="T434">
        <v>10</v>
      </c>
      <c r="U434" s="17">
        <v>424</v>
      </c>
      <c r="V434" s="17">
        <v>314</v>
      </c>
      <c r="Y434" s="17">
        <f t="shared" si="109"/>
        <v>98</v>
      </c>
      <c r="Z434">
        <f t="shared" si="110"/>
        <v>5</v>
      </c>
      <c r="AA434" s="17">
        <v>108</v>
      </c>
    </row>
    <row r="435" spans="1:27" x14ac:dyDescent="0.2">
      <c r="A435" s="1">
        <v>36287</v>
      </c>
      <c r="B435" s="17">
        <v>92</v>
      </c>
      <c r="C435" s="17">
        <v>115</v>
      </c>
      <c r="D435" s="17">
        <v>191</v>
      </c>
      <c r="E435">
        <v>0</v>
      </c>
      <c r="F435" s="17">
        <v>221</v>
      </c>
      <c r="G435" s="17">
        <v>54</v>
      </c>
      <c r="Q435">
        <v>0</v>
      </c>
      <c r="R435" s="17">
        <v>467</v>
      </c>
      <c r="T435">
        <v>10</v>
      </c>
      <c r="U435" s="17">
        <v>417</v>
      </c>
      <c r="V435" s="17">
        <v>314</v>
      </c>
      <c r="Y435" s="17">
        <f t="shared" si="109"/>
        <v>124</v>
      </c>
      <c r="Z435">
        <f t="shared" si="110"/>
        <v>5</v>
      </c>
      <c r="AA435" s="17">
        <v>134</v>
      </c>
    </row>
    <row r="436" spans="1:27" x14ac:dyDescent="0.2">
      <c r="A436" s="1">
        <v>36291</v>
      </c>
      <c r="B436" s="17">
        <v>98</v>
      </c>
      <c r="C436" s="17">
        <v>116</v>
      </c>
      <c r="D436" s="17">
        <v>194</v>
      </c>
      <c r="E436">
        <v>0</v>
      </c>
      <c r="F436" s="17">
        <v>216</v>
      </c>
      <c r="G436" s="17">
        <v>53</v>
      </c>
      <c r="Q436">
        <v>0</v>
      </c>
      <c r="R436" s="17">
        <v>474</v>
      </c>
      <c r="T436">
        <v>10</v>
      </c>
      <c r="U436" s="17">
        <v>446</v>
      </c>
      <c r="V436" s="17">
        <v>314</v>
      </c>
      <c r="Y436" s="17">
        <f t="shared" si="109"/>
        <v>101</v>
      </c>
      <c r="Z436">
        <f t="shared" si="110"/>
        <v>5</v>
      </c>
      <c r="AA436" s="17">
        <v>111</v>
      </c>
    </row>
    <row r="437" spans="1:27" x14ac:dyDescent="0.2">
      <c r="A437" s="1">
        <v>36292</v>
      </c>
      <c r="B437" s="17">
        <v>72</v>
      </c>
      <c r="C437" s="17">
        <v>117</v>
      </c>
      <c r="D437" s="17">
        <v>184</v>
      </c>
      <c r="E437">
        <v>0</v>
      </c>
      <c r="F437" s="17">
        <v>213</v>
      </c>
      <c r="G437" s="17">
        <v>48</v>
      </c>
      <c r="Q437">
        <v>0</v>
      </c>
      <c r="R437" s="17">
        <v>434</v>
      </c>
      <c r="T437">
        <v>10</v>
      </c>
      <c r="U437" s="17">
        <v>396</v>
      </c>
      <c r="V437" s="17">
        <v>314</v>
      </c>
      <c r="Y437" s="17">
        <f t="shared" si="109"/>
        <v>112</v>
      </c>
      <c r="Z437">
        <f t="shared" si="110"/>
        <v>5</v>
      </c>
      <c r="AA437" s="17">
        <v>122</v>
      </c>
    </row>
    <row r="438" spans="1:27" x14ac:dyDescent="0.2">
      <c r="A438" s="1">
        <v>36293</v>
      </c>
      <c r="B438" s="17">
        <v>66</v>
      </c>
      <c r="C438" s="17">
        <v>114</v>
      </c>
      <c r="D438" s="17">
        <v>190</v>
      </c>
      <c r="E438">
        <v>0</v>
      </c>
      <c r="F438" s="17">
        <v>216</v>
      </c>
      <c r="G438" s="17">
        <v>57</v>
      </c>
      <c r="Q438">
        <v>0</v>
      </c>
      <c r="R438" s="17">
        <v>452</v>
      </c>
      <c r="T438">
        <v>10</v>
      </c>
      <c r="U438" s="17">
        <v>348</v>
      </c>
      <c r="V438" s="17">
        <v>314</v>
      </c>
      <c r="Y438" s="17">
        <f t="shared" si="109"/>
        <v>128</v>
      </c>
      <c r="Z438">
        <f t="shared" si="110"/>
        <v>5</v>
      </c>
      <c r="AA438" s="17">
        <v>138</v>
      </c>
    </row>
    <row r="439" spans="1:27" x14ac:dyDescent="0.2">
      <c r="A439" s="1">
        <v>36297</v>
      </c>
      <c r="B439" s="17">
        <v>48</v>
      </c>
      <c r="C439" s="17">
        <v>115</v>
      </c>
      <c r="D439" s="17">
        <v>190</v>
      </c>
      <c r="E439">
        <v>0</v>
      </c>
      <c r="F439" s="17">
        <v>254</v>
      </c>
      <c r="G439" s="17">
        <v>44</v>
      </c>
      <c r="Q439">
        <v>0</v>
      </c>
      <c r="R439" s="17">
        <v>495</v>
      </c>
      <c r="T439">
        <v>10</v>
      </c>
      <c r="U439" s="17">
        <v>401</v>
      </c>
      <c r="V439" s="17">
        <v>314</v>
      </c>
      <c r="Y439" s="17">
        <f t="shared" si="109"/>
        <v>105</v>
      </c>
      <c r="Z439">
        <f t="shared" si="110"/>
        <v>5</v>
      </c>
      <c r="AA439" s="17">
        <v>115</v>
      </c>
    </row>
    <row r="440" spans="1:27" x14ac:dyDescent="0.2">
      <c r="A440" s="1">
        <v>36299</v>
      </c>
      <c r="B440" s="17">
        <v>49</v>
      </c>
      <c r="C440" s="17">
        <v>113</v>
      </c>
      <c r="D440" s="17">
        <v>185</v>
      </c>
      <c r="E440">
        <v>0</v>
      </c>
      <c r="F440" s="17">
        <v>249</v>
      </c>
      <c r="G440" s="17">
        <v>46</v>
      </c>
      <c r="Q440">
        <v>0</v>
      </c>
      <c r="R440" s="17">
        <v>465</v>
      </c>
      <c r="T440">
        <v>10</v>
      </c>
      <c r="U440" s="17">
        <v>368</v>
      </c>
      <c r="V440" s="17">
        <v>314</v>
      </c>
      <c r="Y440" s="17">
        <f t="shared" si="109"/>
        <v>112</v>
      </c>
      <c r="Z440">
        <f t="shared" si="110"/>
        <v>5</v>
      </c>
      <c r="AA440" s="17">
        <v>122</v>
      </c>
    </row>
    <row r="441" spans="1:27" x14ac:dyDescent="0.2">
      <c r="A441" s="1">
        <v>36300</v>
      </c>
      <c r="B441" s="17">
        <v>50</v>
      </c>
      <c r="C441" s="17">
        <v>115</v>
      </c>
      <c r="D441" s="17">
        <v>187</v>
      </c>
      <c r="E441">
        <v>0</v>
      </c>
      <c r="F441" s="17">
        <v>245</v>
      </c>
      <c r="G441" s="17">
        <v>47</v>
      </c>
      <c r="Q441">
        <v>0</v>
      </c>
      <c r="R441" s="17">
        <v>472</v>
      </c>
      <c r="T441">
        <v>10</v>
      </c>
      <c r="U441" s="17">
        <v>347</v>
      </c>
      <c r="V441" s="17">
        <v>313</v>
      </c>
      <c r="Y441" s="17">
        <f t="shared" si="109"/>
        <v>127</v>
      </c>
      <c r="Z441">
        <f t="shared" si="110"/>
        <v>5</v>
      </c>
      <c r="AA441" s="17">
        <v>137</v>
      </c>
    </row>
    <row r="442" spans="1:27" x14ac:dyDescent="0.2">
      <c r="A442" s="1">
        <v>36301</v>
      </c>
      <c r="B442" s="17">
        <v>54</v>
      </c>
      <c r="C442" s="17">
        <v>115</v>
      </c>
      <c r="D442" s="17">
        <v>184</v>
      </c>
      <c r="E442">
        <v>0</v>
      </c>
      <c r="F442" s="17">
        <v>237</v>
      </c>
      <c r="G442" s="17">
        <v>46</v>
      </c>
      <c r="Q442">
        <v>0</v>
      </c>
      <c r="R442" s="17">
        <v>473</v>
      </c>
      <c r="T442">
        <v>10</v>
      </c>
      <c r="U442" s="17">
        <v>407</v>
      </c>
      <c r="V442" s="17">
        <v>313</v>
      </c>
      <c r="Y442" s="17">
        <f t="shared" si="109"/>
        <v>97</v>
      </c>
      <c r="Z442">
        <f t="shared" si="110"/>
        <v>5</v>
      </c>
      <c r="AA442" s="17">
        <v>107</v>
      </c>
    </row>
    <row r="443" spans="1:27" x14ac:dyDescent="0.2">
      <c r="A443" s="1">
        <v>36304</v>
      </c>
      <c r="B443" s="17">
        <v>69</v>
      </c>
      <c r="C443" s="17">
        <v>115</v>
      </c>
      <c r="D443" s="17">
        <v>185</v>
      </c>
      <c r="E443">
        <v>0</v>
      </c>
      <c r="F443" s="17">
        <v>213</v>
      </c>
      <c r="G443" s="17">
        <v>48</v>
      </c>
      <c r="Q443">
        <v>0</v>
      </c>
      <c r="R443" s="17">
        <v>480</v>
      </c>
      <c r="T443">
        <v>10</v>
      </c>
      <c r="U443" s="17">
        <v>417</v>
      </c>
      <c r="V443" s="17">
        <v>305</v>
      </c>
      <c r="Y443" s="17">
        <f t="shared" si="109"/>
        <v>77</v>
      </c>
      <c r="Z443">
        <f t="shared" si="110"/>
        <v>5</v>
      </c>
      <c r="AA443" s="17">
        <v>87</v>
      </c>
    </row>
    <row r="444" spans="1:27" x14ac:dyDescent="0.2">
      <c r="A444" s="1">
        <v>36305</v>
      </c>
      <c r="B444" s="17">
        <v>48</v>
      </c>
      <c r="C444" s="17">
        <v>115</v>
      </c>
      <c r="D444" s="17">
        <v>189</v>
      </c>
      <c r="E444">
        <v>0</v>
      </c>
      <c r="F444" s="17">
        <v>207</v>
      </c>
      <c r="G444" s="17">
        <v>46</v>
      </c>
      <c r="Q444">
        <v>0</v>
      </c>
      <c r="R444" s="17">
        <v>460</v>
      </c>
      <c r="T444">
        <v>10</v>
      </c>
      <c r="U444" s="17">
        <v>388</v>
      </c>
      <c r="V444" s="17">
        <v>298</v>
      </c>
      <c r="Y444" s="17">
        <f t="shared" si="109"/>
        <v>113</v>
      </c>
      <c r="Z444">
        <f t="shared" si="110"/>
        <v>5</v>
      </c>
      <c r="AA444" s="17">
        <v>123</v>
      </c>
    </row>
    <row r="445" spans="1:27" x14ac:dyDescent="0.2">
      <c r="A445" s="1">
        <v>36306</v>
      </c>
      <c r="B445" s="17">
        <v>78</v>
      </c>
      <c r="C445" s="17">
        <v>113</v>
      </c>
      <c r="D445" s="17">
        <v>179</v>
      </c>
      <c r="E445">
        <v>0</v>
      </c>
      <c r="F445" s="17">
        <v>214</v>
      </c>
      <c r="G445" s="17">
        <v>33</v>
      </c>
      <c r="Q445">
        <v>0</v>
      </c>
      <c r="R445" s="17">
        <v>473</v>
      </c>
      <c r="T445">
        <v>10</v>
      </c>
      <c r="U445" s="17">
        <v>414</v>
      </c>
      <c r="V445" s="17">
        <v>305</v>
      </c>
      <c r="Y445" s="17">
        <f t="shared" si="109"/>
        <v>100</v>
      </c>
      <c r="Z445">
        <f t="shared" si="110"/>
        <v>5</v>
      </c>
      <c r="AA445" s="17">
        <v>110</v>
      </c>
    </row>
    <row r="446" spans="1:27" x14ac:dyDescent="0.2">
      <c r="A446" s="1">
        <v>36307</v>
      </c>
      <c r="B446" s="17">
        <v>74</v>
      </c>
      <c r="C446" s="17">
        <v>117</v>
      </c>
      <c r="D446" s="17">
        <v>189</v>
      </c>
      <c r="E446">
        <v>0</v>
      </c>
      <c r="F446" s="17">
        <v>212</v>
      </c>
      <c r="G446" s="17">
        <v>23</v>
      </c>
      <c r="Q446">
        <v>0</v>
      </c>
      <c r="R446" s="17">
        <v>473</v>
      </c>
      <c r="T446">
        <v>10</v>
      </c>
      <c r="U446" s="17">
        <v>413</v>
      </c>
      <c r="V446" s="17">
        <v>310</v>
      </c>
      <c r="Y446" s="17">
        <f t="shared" si="109"/>
        <v>99</v>
      </c>
      <c r="Z446">
        <f t="shared" si="110"/>
        <v>5</v>
      </c>
      <c r="AA446" s="17">
        <v>109</v>
      </c>
    </row>
    <row r="447" spans="1:27" x14ac:dyDescent="0.2">
      <c r="A447" s="1">
        <v>36308</v>
      </c>
      <c r="B447" s="17">
        <v>93</v>
      </c>
      <c r="C447" s="17">
        <v>112</v>
      </c>
      <c r="D447" s="17">
        <v>179</v>
      </c>
      <c r="E447">
        <v>0</v>
      </c>
      <c r="F447" s="17">
        <v>200</v>
      </c>
      <c r="G447" s="17">
        <v>42</v>
      </c>
      <c r="Q447">
        <v>0</v>
      </c>
      <c r="R447" s="17">
        <v>481</v>
      </c>
      <c r="T447">
        <v>10</v>
      </c>
      <c r="U447" s="17">
        <v>459</v>
      </c>
      <c r="V447" s="17">
        <v>314</v>
      </c>
      <c r="Y447" s="17">
        <f t="shared" si="109"/>
        <v>-7</v>
      </c>
      <c r="Z447">
        <f t="shared" si="110"/>
        <v>5</v>
      </c>
      <c r="AA447" s="17">
        <v>3</v>
      </c>
    </row>
    <row r="448" spans="1:27" x14ac:dyDescent="0.2">
      <c r="A448" s="1">
        <v>36312</v>
      </c>
      <c r="B448" s="17">
        <v>85</v>
      </c>
      <c r="C448" s="17">
        <v>112</v>
      </c>
      <c r="D448" s="17">
        <v>170</v>
      </c>
      <c r="E448">
        <v>0</v>
      </c>
      <c r="F448" s="17">
        <v>224</v>
      </c>
      <c r="G448" s="17">
        <v>59</v>
      </c>
      <c r="Q448">
        <v>0</v>
      </c>
      <c r="R448" s="17">
        <v>541</v>
      </c>
      <c r="T448">
        <v>10</v>
      </c>
      <c r="U448" s="17">
        <v>534</v>
      </c>
      <c r="V448" s="17">
        <v>314</v>
      </c>
      <c r="Y448" s="17">
        <f t="shared" si="109"/>
        <v>57</v>
      </c>
      <c r="Z448">
        <f t="shared" si="110"/>
        <v>6</v>
      </c>
      <c r="AA448" s="17">
        <v>67</v>
      </c>
    </row>
    <row r="449" spans="1:27" x14ac:dyDescent="0.2">
      <c r="A449" s="1">
        <v>36313</v>
      </c>
      <c r="B449" s="17">
        <v>75</v>
      </c>
      <c r="C449" s="17">
        <v>114</v>
      </c>
      <c r="D449" s="17">
        <v>188</v>
      </c>
      <c r="E449">
        <v>0</v>
      </c>
      <c r="F449" s="17">
        <v>227</v>
      </c>
      <c r="G449" s="17">
        <v>59</v>
      </c>
      <c r="Q449">
        <v>0</v>
      </c>
      <c r="R449" s="17">
        <v>522</v>
      </c>
      <c r="T449">
        <v>10</v>
      </c>
      <c r="U449" s="17">
        <v>485</v>
      </c>
      <c r="V449" s="17">
        <v>314</v>
      </c>
      <c r="Y449" s="17">
        <f t="shared" si="109"/>
        <v>81</v>
      </c>
      <c r="Z449">
        <f t="shared" si="110"/>
        <v>6</v>
      </c>
      <c r="AA449" s="17">
        <v>91</v>
      </c>
    </row>
    <row r="450" spans="1:27" x14ac:dyDescent="0.2">
      <c r="A450" s="1">
        <v>36314</v>
      </c>
      <c r="B450" s="17">
        <v>72</v>
      </c>
      <c r="C450" s="17">
        <v>115</v>
      </c>
      <c r="D450" s="17">
        <v>198</v>
      </c>
      <c r="E450">
        <v>0</v>
      </c>
      <c r="F450" s="17">
        <v>224</v>
      </c>
      <c r="G450" s="17">
        <v>51</v>
      </c>
      <c r="Q450">
        <v>0</v>
      </c>
      <c r="R450" s="17">
        <v>523</v>
      </c>
      <c r="T450">
        <v>10</v>
      </c>
      <c r="U450" s="17">
        <v>474</v>
      </c>
      <c r="V450" s="17">
        <v>314</v>
      </c>
      <c r="Y450" s="17">
        <f t="shared" si="109"/>
        <v>93</v>
      </c>
      <c r="Z450">
        <f t="shared" si="110"/>
        <v>6</v>
      </c>
      <c r="AA450" s="17">
        <v>103</v>
      </c>
    </row>
    <row r="451" spans="1:27" x14ac:dyDescent="0.2">
      <c r="A451" s="1">
        <v>36319</v>
      </c>
      <c r="B451" s="17">
        <v>70</v>
      </c>
      <c r="C451" s="17">
        <v>117</v>
      </c>
      <c r="D451" s="17">
        <v>196</v>
      </c>
      <c r="E451">
        <v>0</v>
      </c>
      <c r="F451" s="17">
        <v>214</v>
      </c>
      <c r="G451" s="17">
        <v>51</v>
      </c>
      <c r="Q451">
        <v>0</v>
      </c>
      <c r="R451" s="17">
        <v>527</v>
      </c>
      <c r="T451">
        <v>10</v>
      </c>
      <c r="U451" s="17">
        <v>477</v>
      </c>
      <c r="V451" s="17">
        <v>314</v>
      </c>
      <c r="Y451" s="17">
        <f t="shared" si="109"/>
        <v>86</v>
      </c>
      <c r="Z451">
        <f t="shared" si="110"/>
        <v>6</v>
      </c>
      <c r="AA451" s="17">
        <v>96</v>
      </c>
    </row>
    <row r="452" spans="1:27" x14ac:dyDescent="0.2">
      <c r="A452" s="1">
        <v>36322</v>
      </c>
      <c r="B452" s="17">
        <v>83</v>
      </c>
      <c r="C452" s="17">
        <v>119</v>
      </c>
      <c r="D452" s="17">
        <v>195</v>
      </c>
      <c r="E452">
        <v>0</v>
      </c>
      <c r="F452" s="17">
        <v>239</v>
      </c>
      <c r="G452" s="17">
        <v>59</v>
      </c>
      <c r="Q452">
        <v>0</v>
      </c>
      <c r="R452" s="17">
        <v>581</v>
      </c>
      <c r="T452">
        <v>10</v>
      </c>
      <c r="U452" s="17">
        <v>505</v>
      </c>
      <c r="V452" s="17">
        <v>314</v>
      </c>
      <c r="Y452" s="17">
        <f t="shared" si="109"/>
        <v>91</v>
      </c>
      <c r="Z452">
        <f t="shared" si="110"/>
        <v>6</v>
      </c>
      <c r="AA452" s="17">
        <v>101</v>
      </c>
    </row>
    <row r="453" spans="1:27" x14ac:dyDescent="0.2">
      <c r="A453" s="1">
        <v>36328</v>
      </c>
      <c r="B453" s="17">
        <v>88</v>
      </c>
      <c r="C453" s="17">
        <v>118</v>
      </c>
      <c r="D453" s="17">
        <v>193</v>
      </c>
      <c r="E453">
        <v>0</v>
      </c>
      <c r="F453" s="17">
        <v>228</v>
      </c>
      <c r="G453" s="17">
        <v>54</v>
      </c>
      <c r="Q453">
        <v>0</v>
      </c>
      <c r="R453" s="17">
        <v>550</v>
      </c>
      <c r="T453">
        <v>10</v>
      </c>
      <c r="U453" s="17">
        <v>491</v>
      </c>
      <c r="V453" s="17">
        <v>315</v>
      </c>
      <c r="Y453" s="17">
        <f t="shared" si="109"/>
        <v>81</v>
      </c>
      <c r="Z453">
        <f t="shared" si="110"/>
        <v>6</v>
      </c>
      <c r="AA453" s="17">
        <v>91</v>
      </c>
    </row>
    <row r="454" spans="1:27" x14ac:dyDescent="0.2">
      <c r="A454" s="1">
        <v>36340</v>
      </c>
      <c r="B454" s="17">
        <v>98</v>
      </c>
      <c r="C454" s="17">
        <v>118</v>
      </c>
      <c r="D454" s="17">
        <v>183</v>
      </c>
      <c r="E454">
        <v>0</v>
      </c>
      <c r="F454" s="17">
        <v>229</v>
      </c>
      <c r="G454" s="17">
        <v>42</v>
      </c>
      <c r="Q454">
        <v>0</v>
      </c>
      <c r="R454" s="17">
        <v>548</v>
      </c>
      <c r="T454">
        <v>10</v>
      </c>
      <c r="U454" s="17">
        <v>493</v>
      </c>
      <c r="V454" s="17">
        <v>315</v>
      </c>
      <c r="Y454" s="17">
        <f t="shared" si="109"/>
        <v>90</v>
      </c>
      <c r="Z454">
        <f t="shared" si="110"/>
        <v>6</v>
      </c>
      <c r="AA454" s="17">
        <v>100</v>
      </c>
    </row>
    <row r="455" spans="1:27" x14ac:dyDescent="0.2">
      <c r="A455" s="1">
        <v>36342</v>
      </c>
      <c r="B455" s="17">
        <v>75</v>
      </c>
      <c r="C455" s="17">
        <v>118</v>
      </c>
      <c r="D455" s="17">
        <v>173</v>
      </c>
      <c r="E455">
        <v>0</v>
      </c>
      <c r="F455" s="17">
        <v>220</v>
      </c>
      <c r="G455" s="17">
        <v>46</v>
      </c>
      <c r="Q455">
        <v>0</v>
      </c>
      <c r="R455" s="17">
        <v>491</v>
      </c>
      <c r="T455">
        <v>10</v>
      </c>
      <c r="U455" s="17">
        <v>489</v>
      </c>
      <c r="V455" s="17">
        <v>315</v>
      </c>
      <c r="Y455" s="17">
        <f t="shared" si="109"/>
        <v>54</v>
      </c>
      <c r="Z455">
        <f t="shared" si="110"/>
        <v>7</v>
      </c>
      <c r="AA455" s="17">
        <v>64</v>
      </c>
    </row>
    <row r="456" spans="1:27" x14ac:dyDescent="0.2">
      <c r="A456" s="1">
        <v>36354</v>
      </c>
      <c r="B456" s="17">
        <v>41</v>
      </c>
      <c r="C456" s="17">
        <v>117</v>
      </c>
      <c r="D456" s="17">
        <v>199</v>
      </c>
      <c r="E456">
        <v>0</v>
      </c>
      <c r="F456" s="17">
        <v>217</v>
      </c>
      <c r="G456" s="17">
        <v>45</v>
      </c>
      <c r="Q456">
        <v>0</v>
      </c>
      <c r="R456" s="17">
        <v>497</v>
      </c>
      <c r="T456">
        <v>10</v>
      </c>
      <c r="U456" s="17">
        <v>472</v>
      </c>
      <c r="V456" s="17">
        <v>315</v>
      </c>
      <c r="Y456" s="17">
        <f t="shared" si="109"/>
        <v>60</v>
      </c>
      <c r="Z456">
        <f t="shared" si="110"/>
        <v>7</v>
      </c>
      <c r="AA456" s="17">
        <v>70</v>
      </c>
    </row>
    <row r="457" spans="1:27" x14ac:dyDescent="0.2">
      <c r="A457" s="1">
        <v>36355</v>
      </c>
      <c r="B457" s="17">
        <v>43</v>
      </c>
      <c r="C457" s="17">
        <v>113</v>
      </c>
      <c r="D457" s="17">
        <v>195</v>
      </c>
      <c r="E457">
        <v>0</v>
      </c>
      <c r="F457" s="17">
        <v>241</v>
      </c>
      <c r="G457" s="17">
        <v>44</v>
      </c>
      <c r="Q457">
        <v>0</v>
      </c>
      <c r="R457" s="17">
        <v>508</v>
      </c>
      <c r="T457">
        <v>10</v>
      </c>
      <c r="U457" s="17">
        <v>472</v>
      </c>
      <c r="V457" s="17">
        <v>315</v>
      </c>
      <c r="Y457" s="17">
        <f t="shared" si="109"/>
        <v>67</v>
      </c>
      <c r="Z457">
        <f t="shared" si="110"/>
        <v>7</v>
      </c>
      <c r="AA457" s="17">
        <v>77</v>
      </c>
    </row>
    <row r="458" spans="1:27" x14ac:dyDescent="0.2">
      <c r="A458" s="1">
        <v>36356</v>
      </c>
      <c r="B458" s="17">
        <v>41</v>
      </c>
      <c r="C458" s="17">
        <v>114</v>
      </c>
      <c r="D458" s="17">
        <v>205</v>
      </c>
      <c r="E458">
        <v>0</v>
      </c>
      <c r="F458" s="17">
        <v>234</v>
      </c>
      <c r="G458" s="17">
        <v>52</v>
      </c>
      <c r="Q458">
        <v>0</v>
      </c>
      <c r="R458" s="17">
        <v>527</v>
      </c>
      <c r="T458">
        <v>10</v>
      </c>
      <c r="U458" s="17">
        <v>480</v>
      </c>
      <c r="V458" s="17">
        <v>315</v>
      </c>
      <c r="Y458" s="17">
        <f t="shared" ref="Y458:Y521" si="111">+AA458-T458</f>
        <v>72</v>
      </c>
      <c r="Z458">
        <f t="shared" si="110"/>
        <v>7</v>
      </c>
      <c r="AA458" s="17">
        <v>82</v>
      </c>
    </row>
    <row r="459" spans="1:27" x14ac:dyDescent="0.2">
      <c r="A459" s="1">
        <v>36357</v>
      </c>
      <c r="B459" s="17">
        <v>82</v>
      </c>
      <c r="C459" s="17">
        <v>114</v>
      </c>
      <c r="D459" s="17">
        <v>183</v>
      </c>
      <c r="E459">
        <v>0</v>
      </c>
      <c r="F459" s="17">
        <v>243</v>
      </c>
      <c r="G459" s="17">
        <v>48</v>
      </c>
      <c r="Q459">
        <v>0</v>
      </c>
      <c r="R459" s="17">
        <v>559</v>
      </c>
      <c r="T459">
        <v>10</v>
      </c>
      <c r="U459" s="17">
        <v>511</v>
      </c>
      <c r="V459" s="17">
        <v>315</v>
      </c>
      <c r="Y459" s="17">
        <f t="shared" si="111"/>
        <v>63</v>
      </c>
      <c r="Z459">
        <f t="shared" ref="Z459:Z522" si="112">MONTH(A459)</f>
        <v>7</v>
      </c>
      <c r="AA459" s="17">
        <v>73</v>
      </c>
    </row>
    <row r="460" spans="1:27" x14ac:dyDescent="0.2">
      <c r="A460" s="1">
        <v>36360</v>
      </c>
      <c r="B460" s="17">
        <v>119</v>
      </c>
      <c r="C460" s="17">
        <v>116</v>
      </c>
      <c r="D460" s="17">
        <v>181</v>
      </c>
      <c r="E460">
        <v>0</v>
      </c>
      <c r="F460" s="17">
        <v>233</v>
      </c>
      <c r="G460" s="17">
        <v>46</v>
      </c>
      <c r="Q460">
        <v>0</v>
      </c>
      <c r="R460" s="17">
        <v>599</v>
      </c>
      <c r="T460">
        <v>10</v>
      </c>
      <c r="U460" s="17">
        <v>543</v>
      </c>
      <c r="V460" s="17">
        <v>315</v>
      </c>
      <c r="Y460" s="17">
        <f t="shared" si="111"/>
        <v>64</v>
      </c>
      <c r="Z460">
        <f t="shared" si="112"/>
        <v>7</v>
      </c>
      <c r="AA460" s="17">
        <v>74</v>
      </c>
    </row>
    <row r="461" spans="1:27" x14ac:dyDescent="0.2">
      <c r="A461" s="1">
        <v>36361</v>
      </c>
      <c r="B461" s="17">
        <v>91</v>
      </c>
      <c r="C461" s="17">
        <v>119</v>
      </c>
      <c r="D461" s="17">
        <v>190</v>
      </c>
      <c r="E461">
        <v>0</v>
      </c>
      <c r="F461" s="17">
        <v>235</v>
      </c>
      <c r="G461" s="17">
        <v>48</v>
      </c>
      <c r="Q461">
        <v>0</v>
      </c>
      <c r="R461" s="17">
        <v>568</v>
      </c>
      <c r="T461">
        <v>10</v>
      </c>
      <c r="U461" s="17">
        <v>521</v>
      </c>
      <c r="V461" s="17">
        <v>315</v>
      </c>
      <c r="Y461" s="17">
        <f t="shared" si="111"/>
        <v>62</v>
      </c>
      <c r="Z461">
        <f t="shared" si="112"/>
        <v>7</v>
      </c>
      <c r="AA461" s="17">
        <v>72</v>
      </c>
    </row>
    <row r="462" spans="1:27" x14ac:dyDescent="0.2">
      <c r="A462" s="1">
        <v>36373</v>
      </c>
      <c r="B462" s="17">
        <v>96</v>
      </c>
      <c r="C462" s="17">
        <v>109</v>
      </c>
      <c r="D462" s="17">
        <v>186</v>
      </c>
      <c r="E462">
        <v>0</v>
      </c>
      <c r="F462" s="17">
        <v>264</v>
      </c>
      <c r="G462" s="17">
        <v>36</v>
      </c>
      <c r="Q462">
        <v>0</v>
      </c>
      <c r="R462" s="17">
        <v>535</v>
      </c>
      <c r="T462">
        <v>10</v>
      </c>
      <c r="U462" s="17">
        <v>488</v>
      </c>
      <c r="V462" s="17">
        <v>315</v>
      </c>
      <c r="Y462" s="17">
        <f t="shared" si="111"/>
        <v>79</v>
      </c>
      <c r="Z462">
        <f t="shared" si="112"/>
        <v>8</v>
      </c>
      <c r="AA462" s="17">
        <v>89</v>
      </c>
    </row>
    <row r="463" spans="1:27" x14ac:dyDescent="0.2">
      <c r="A463" s="1">
        <v>36374</v>
      </c>
      <c r="B463" s="17">
        <v>96</v>
      </c>
      <c r="C463" s="17">
        <v>104</v>
      </c>
      <c r="D463" s="17">
        <v>182</v>
      </c>
      <c r="E463">
        <v>0</v>
      </c>
      <c r="F463" s="17">
        <v>262</v>
      </c>
      <c r="G463" s="17">
        <v>36</v>
      </c>
      <c r="Q463">
        <v>0</v>
      </c>
      <c r="R463" s="17">
        <v>527</v>
      </c>
      <c r="T463">
        <v>10</v>
      </c>
      <c r="U463" s="17">
        <v>468</v>
      </c>
      <c r="V463" s="17">
        <v>315</v>
      </c>
      <c r="Y463" s="17">
        <f t="shared" si="111"/>
        <v>86</v>
      </c>
      <c r="Z463">
        <f t="shared" si="112"/>
        <v>8</v>
      </c>
      <c r="AA463" s="17">
        <v>96</v>
      </c>
    </row>
    <row r="464" spans="1:27" x14ac:dyDescent="0.2">
      <c r="A464" s="1">
        <v>36378</v>
      </c>
      <c r="B464" s="17">
        <v>87</v>
      </c>
      <c r="C464" s="17">
        <v>114</v>
      </c>
      <c r="D464" s="17">
        <v>185</v>
      </c>
      <c r="E464">
        <v>0</v>
      </c>
      <c r="F464" s="17">
        <v>255</v>
      </c>
      <c r="G464" s="17">
        <v>42</v>
      </c>
      <c r="Q464">
        <v>0</v>
      </c>
      <c r="R464" s="17">
        <v>528</v>
      </c>
      <c r="T464">
        <v>10</v>
      </c>
      <c r="U464" s="17">
        <v>463</v>
      </c>
      <c r="V464" s="17">
        <v>315</v>
      </c>
      <c r="Y464" s="17">
        <f t="shared" si="111"/>
        <v>85</v>
      </c>
      <c r="Z464">
        <f t="shared" si="112"/>
        <v>8</v>
      </c>
      <c r="AA464" s="17">
        <v>95</v>
      </c>
    </row>
    <row r="465" spans="1:27" x14ac:dyDescent="0.2">
      <c r="A465" s="1">
        <v>36381</v>
      </c>
      <c r="B465" s="17">
        <v>83</v>
      </c>
      <c r="C465" s="17">
        <v>121</v>
      </c>
      <c r="D465" s="17">
        <v>194</v>
      </c>
      <c r="E465">
        <v>0</v>
      </c>
      <c r="F465" s="17">
        <v>270</v>
      </c>
      <c r="G465" s="17">
        <v>47</v>
      </c>
      <c r="Q465">
        <v>0</v>
      </c>
      <c r="R465" s="17">
        <v>548</v>
      </c>
      <c r="T465">
        <v>10</v>
      </c>
      <c r="U465" s="17">
        <v>481</v>
      </c>
      <c r="V465" s="17">
        <v>315</v>
      </c>
      <c r="Y465" s="17">
        <f t="shared" si="111"/>
        <v>87</v>
      </c>
      <c r="Z465">
        <f t="shared" si="112"/>
        <v>8</v>
      </c>
      <c r="AA465" s="17">
        <v>97</v>
      </c>
    </row>
    <row r="466" spans="1:27" x14ac:dyDescent="0.2">
      <c r="A466" s="1">
        <v>36390</v>
      </c>
      <c r="B466" s="17">
        <v>76</v>
      </c>
      <c r="C466" s="17">
        <v>117</v>
      </c>
      <c r="D466" s="17">
        <v>200</v>
      </c>
      <c r="E466">
        <v>0</v>
      </c>
      <c r="F466" s="17">
        <v>273</v>
      </c>
      <c r="G466" s="17">
        <v>39</v>
      </c>
      <c r="Q466">
        <v>0</v>
      </c>
      <c r="R466" s="17">
        <v>590</v>
      </c>
      <c r="T466">
        <v>10</v>
      </c>
      <c r="U466" s="17">
        <v>493</v>
      </c>
      <c r="V466" s="17">
        <v>315</v>
      </c>
      <c r="Y466" s="17">
        <f t="shared" si="111"/>
        <v>118</v>
      </c>
      <c r="Z466">
        <f t="shared" si="112"/>
        <v>8</v>
      </c>
      <c r="AA466" s="17">
        <v>128</v>
      </c>
    </row>
    <row r="467" spans="1:27" x14ac:dyDescent="0.2">
      <c r="A467" s="1">
        <v>36391</v>
      </c>
      <c r="B467" s="17">
        <v>79</v>
      </c>
      <c r="C467" s="17">
        <v>115</v>
      </c>
      <c r="D467" s="17">
        <v>199</v>
      </c>
      <c r="E467">
        <v>0</v>
      </c>
      <c r="F467" s="17">
        <v>273</v>
      </c>
      <c r="G467" s="17">
        <v>35</v>
      </c>
      <c r="Q467">
        <v>0</v>
      </c>
      <c r="R467" s="17">
        <v>598</v>
      </c>
      <c r="T467">
        <v>10</v>
      </c>
      <c r="U467" s="17">
        <v>495</v>
      </c>
      <c r="V467" s="17">
        <v>315</v>
      </c>
      <c r="Y467" s="17">
        <f t="shared" si="111"/>
        <v>122</v>
      </c>
      <c r="Z467">
        <f t="shared" si="112"/>
        <v>8</v>
      </c>
      <c r="AA467" s="17">
        <v>132</v>
      </c>
    </row>
    <row r="468" spans="1:27" x14ac:dyDescent="0.2">
      <c r="A468" s="1">
        <v>36396</v>
      </c>
      <c r="B468" s="17">
        <v>118</v>
      </c>
      <c r="C468" s="17">
        <v>119</v>
      </c>
      <c r="D468" s="17">
        <v>201</v>
      </c>
      <c r="E468">
        <v>0</v>
      </c>
      <c r="F468" s="17">
        <v>273</v>
      </c>
      <c r="G468" s="17">
        <v>7</v>
      </c>
      <c r="Q468">
        <v>0</v>
      </c>
      <c r="R468" s="17">
        <v>584</v>
      </c>
      <c r="T468">
        <v>10</v>
      </c>
      <c r="U468" s="17">
        <v>522</v>
      </c>
      <c r="V468" s="17">
        <v>315</v>
      </c>
      <c r="Y468" s="17">
        <f t="shared" si="111"/>
        <v>140</v>
      </c>
      <c r="Z468">
        <f t="shared" si="112"/>
        <v>8</v>
      </c>
      <c r="AA468" s="17">
        <v>150</v>
      </c>
    </row>
    <row r="469" spans="1:27" x14ac:dyDescent="0.2">
      <c r="A469" s="1">
        <v>36397</v>
      </c>
      <c r="B469" s="17">
        <v>125</v>
      </c>
      <c r="C469" s="17">
        <v>107</v>
      </c>
      <c r="D469" s="17">
        <v>184</v>
      </c>
      <c r="E469">
        <v>0</v>
      </c>
      <c r="F469" s="17">
        <v>259</v>
      </c>
      <c r="G469" s="17">
        <v>6</v>
      </c>
      <c r="Q469">
        <v>0</v>
      </c>
      <c r="R469" s="17">
        <v>579</v>
      </c>
      <c r="T469">
        <v>10</v>
      </c>
      <c r="U469" s="17">
        <v>497</v>
      </c>
      <c r="V469" s="17">
        <v>315</v>
      </c>
      <c r="Y469" s="17">
        <f t="shared" si="111"/>
        <v>153</v>
      </c>
      <c r="Z469">
        <f t="shared" si="112"/>
        <v>8</v>
      </c>
      <c r="AA469" s="17">
        <v>163</v>
      </c>
    </row>
    <row r="470" spans="1:27" x14ac:dyDescent="0.2">
      <c r="A470" s="1">
        <v>36398</v>
      </c>
      <c r="B470" s="17">
        <v>114</v>
      </c>
      <c r="C470" s="17">
        <v>120</v>
      </c>
      <c r="D470" s="17">
        <v>202</v>
      </c>
      <c r="E470">
        <v>0</v>
      </c>
      <c r="F470" s="17">
        <v>267</v>
      </c>
      <c r="G470" s="17">
        <v>5</v>
      </c>
      <c r="Q470">
        <v>0</v>
      </c>
      <c r="R470" s="17">
        <v>572</v>
      </c>
      <c r="T470">
        <v>10</v>
      </c>
      <c r="U470" s="17">
        <v>491</v>
      </c>
      <c r="V470" s="17">
        <v>315</v>
      </c>
      <c r="Y470" s="17">
        <f t="shared" si="111"/>
        <v>158</v>
      </c>
      <c r="Z470">
        <f t="shared" si="112"/>
        <v>8</v>
      </c>
      <c r="AA470" s="17">
        <v>168</v>
      </c>
    </row>
    <row r="471" spans="1:27" x14ac:dyDescent="0.2">
      <c r="A471" s="1">
        <v>36399</v>
      </c>
      <c r="B471" s="17">
        <v>109</v>
      </c>
      <c r="C471" s="17">
        <v>120</v>
      </c>
      <c r="D471" s="17">
        <v>204</v>
      </c>
      <c r="E471">
        <v>0</v>
      </c>
      <c r="F471" s="17">
        <v>264</v>
      </c>
      <c r="G471" s="17">
        <v>9</v>
      </c>
      <c r="Q471">
        <v>0</v>
      </c>
      <c r="R471" s="17">
        <v>555</v>
      </c>
      <c r="T471">
        <v>10</v>
      </c>
      <c r="U471" s="17">
        <v>484</v>
      </c>
      <c r="V471" s="17">
        <v>315</v>
      </c>
      <c r="Y471" s="17">
        <f t="shared" si="111"/>
        <v>149</v>
      </c>
      <c r="Z471">
        <f t="shared" si="112"/>
        <v>8</v>
      </c>
      <c r="AA471" s="17">
        <v>159</v>
      </c>
    </row>
    <row r="472" spans="1:27" x14ac:dyDescent="0.2">
      <c r="A472" s="1">
        <v>36402</v>
      </c>
      <c r="B472" s="17">
        <v>104</v>
      </c>
      <c r="C472" s="17">
        <v>118</v>
      </c>
      <c r="D472" s="17">
        <v>188</v>
      </c>
      <c r="E472">
        <v>0</v>
      </c>
      <c r="F472" s="17">
        <v>270</v>
      </c>
      <c r="G472" s="17">
        <v>34</v>
      </c>
      <c r="Q472">
        <v>0</v>
      </c>
      <c r="R472" s="17">
        <v>560</v>
      </c>
      <c r="T472">
        <v>10</v>
      </c>
      <c r="U472" s="17">
        <v>500</v>
      </c>
      <c r="V472" s="17">
        <v>315</v>
      </c>
      <c r="Y472" s="17">
        <f t="shared" si="111"/>
        <v>121</v>
      </c>
      <c r="Z472">
        <f t="shared" si="112"/>
        <v>8</v>
      </c>
      <c r="AA472" s="17">
        <v>131</v>
      </c>
    </row>
    <row r="473" spans="1:27" x14ac:dyDescent="0.2">
      <c r="A473" s="1">
        <v>36403</v>
      </c>
      <c r="B473" s="17">
        <v>110</v>
      </c>
      <c r="C473" s="17">
        <v>117</v>
      </c>
      <c r="D473" s="17">
        <v>182</v>
      </c>
      <c r="E473">
        <v>0</v>
      </c>
      <c r="F473" s="17">
        <v>272</v>
      </c>
      <c r="G473" s="17">
        <v>41</v>
      </c>
      <c r="Q473">
        <v>0</v>
      </c>
      <c r="R473" s="17">
        <v>567</v>
      </c>
      <c r="T473">
        <v>10</v>
      </c>
      <c r="U473" s="17">
        <v>514</v>
      </c>
      <c r="V473" s="17">
        <v>315</v>
      </c>
      <c r="Y473" s="17">
        <f t="shared" si="111"/>
        <v>127</v>
      </c>
      <c r="Z473">
        <f t="shared" si="112"/>
        <v>8</v>
      </c>
      <c r="AA473" s="17">
        <v>137</v>
      </c>
    </row>
    <row r="474" spans="1:27" x14ac:dyDescent="0.2">
      <c r="A474" s="1">
        <v>36404</v>
      </c>
      <c r="B474" s="17">
        <v>97</v>
      </c>
      <c r="C474" s="17">
        <v>115</v>
      </c>
      <c r="D474" s="17">
        <v>191</v>
      </c>
      <c r="E474">
        <v>0</v>
      </c>
      <c r="F474" s="17">
        <v>273</v>
      </c>
      <c r="G474" s="17">
        <v>57</v>
      </c>
      <c r="Q474">
        <v>0</v>
      </c>
      <c r="R474" s="17">
        <v>561</v>
      </c>
      <c r="T474">
        <v>10</v>
      </c>
      <c r="U474" s="17">
        <v>521</v>
      </c>
      <c r="V474" s="17">
        <v>315</v>
      </c>
      <c r="Y474" s="17">
        <f t="shared" si="111"/>
        <v>122</v>
      </c>
      <c r="Z474">
        <f t="shared" si="112"/>
        <v>9</v>
      </c>
      <c r="AA474" s="17">
        <v>132</v>
      </c>
    </row>
    <row r="475" spans="1:27" x14ac:dyDescent="0.2">
      <c r="A475" s="1">
        <v>36405</v>
      </c>
      <c r="B475" s="17">
        <v>116</v>
      </c>
      <c r="C475" s="17">
        <v>115</v>
      </c>
      <c r="D475" s="17">
        <v>195</v>
      </c>
      <c r="E475">
        <v>0</v>
      </c>
      <c r="F475" s="17">
        <v>273</v>
      </c>
      <c r="G475" s="17">
        <v>65</v>
      </c>
      <c r="Q475">
        <v>0</v>
      </c>
      <c r="R475" s="17">
        <v>565</v>
      </c>
      <c r="T475">
        <v>10</v>
      </c>
      <c r="U475" s="17">
        <v>525</v>
      </c>
      <c r="V475" s="17">
        <v>315</v>
      </c>
      <c r="Y475" s="17">
        <f t="shared" si="111"/>
        <v>122</v>
      </c>
      <c r="Z475">
        <f t="shared" si="112"/>
        <v>9</v>
      </c>
      <c r="AA475" s="17">
        <v>132</v>
      </c>
    </row>
    <row r="476" spans="1:27" x14ac:dyDescent="0.2">
      <c r="A476" s="1">
        <v>36406</v>
      </c>
      <c r="B476" s="17">
        <v>112</v>
      </c>
      <c r="C476" s="17">
        <v>114</v>
      </c>
      <c r="D476" s="17">
        <v>194</v>
      </c>
      <c r="E476">
        <v>0</v>
      </c>
      <c r="F476" s="17">
        <v>273</v>
      </c>
      <c r="G476" s="17">
        <v>55</v>
      </c>
      <c r="Q476">
        <v>0</v>
      </c>
      <c r="R476" s="17">
        <v>548</v>
      </c>
      <c r="T476">
        <v>10</v>
      </c>
      <c r="U476" s="17">
        <v>505</v>
      </c>
      <c r="V476" s="17">
        <v>315</v>
      </c>
      <c r="Y476" s="17">
        <f t="shared" si="111"/>
        <v>122</v>
      </c>
      <c r="Z476">
        <f t="shared" si="112"/>
        <v>9</v>
      </c>
      <c r="AA476" s="17">
        <v>132</v>
      </c>
    </row>
    <row r="477" spans="1:27" x14ac:dyDescent="0.2">
      <c r="A477" s="1">
        <v>36410</v>
      </c>
      <c r="B477" s="17">
        <v>114</v>
      </c>
      <c r="C477" s="17">
        <v>118</v>
      </c>
      <c r="D477" s="17">
        <v>195</v>
      </c>
      <c r="E477">
        <v>0</v>
      </c>
      <c r="F477" s="17">
        <v>273</v>
      </c>
      <c r="G477" s="17">
        <v>55</v>
      </c>
      <c r="Q477">
        <v>0</v>
      </c>
      <c r="R477" s="17">
        <v>435</v>
      </c>
      <c r="T477">
        <v>10</v>
      </c>
      <c r="U477" s="17">
        <v>392</v>
      </c>
      <c r="V477" s="17">
        <v>315</v>
      </c>
      <c r="Y477" s="17">
        <f t="shared" si="111"/>
        <v>126</v>
      </c>
      <c r="Z477">
        <f t="shared" si="112"/>
        <v>9</v>
      </c>
      <c r="AA477" s="17">
        <v>136</v>
      </c>
    </row>
    <row r="478" spans="1:27" x14ac:dyDescent="0.2">
      <c r="A478" s="1">
        <v>36411</v>
      </c>
      <c r="B478" s="17">
        <v>105</v>
      </c>
      <c r="C478" s="17">
        <v>117</v>
      </c>
      <c r="D478" s="17">
        <v>197</v>
      </c>
      <c r="E478">
        <v>0</v>
      </c>
      <c r="F478" s="17">
        <v>273</v>
      </c>
      <c r="G478" s="17">
        <v>55</v>
      </c>
      <c r="Q478">
        <v>0</v>
      </c>
      <c r="R478" s="17">
        <v>433</v>
      </c>
      <c r="T478">
        <v>10</v>
      </c>
      <c r="U478" s="17">
        <v>390</v>
      </c>
      <c r="V478" s="17">
        <v>315</v>
      </c>
      <c r="Y478" s="17">
        <f t="shared" si="111"/>
        <v>125</v>
      </c>
      <c r="Z478">
        <f t="shared" si="112"/>
        <v>9</v>
      </c>
      <c r="AA478" s="17">
        <v>135</v>
      </c>
    </row>
    <row r="479" spans="1:27" x14ac:dyDescent="0.2">
      <c r="A479" s="1">
        <v>36412</v>
      </c>
      <c r="B479" s="17">
        <v>107</v>
      </c>
      <c r="C479" s="17">
        <v>115</v>
      </c>
      <c r="D479" s="17">
        <v>197</v>
      </c>
      <c r="E479">
        <v>0</v>
      </c>
      <c r="F479" s="17">
        <v>273</v>
      </c>
      <c r="G479" s="17">
        <v>54</v>
      </c>
      <c r="Q479">
        <v>0</v>
      </c>
      <c r="R479" s="17">
        <v>458</v>
      </c>
      <c r="T479">
        <v>10</v>
      </c>
      <c r="U479" s="17">
        <v>411</v>
      </c>
      <c r="V479" s="17">
        <v>315</v>
      </c>
      <c r="Y479" s="17">
        <f t="shared" si="111"/>
        <v>128</v>
      </c>
      <c r="Z479">
        <f t="shared" si="112"/>
        <v>9</v>
      </c>
      <c r="AA479" s="17">
        <v>138</v>
      </c>
    </row>
    <row r="480" spans="1:27" x14ac:dyDescent="0.2">
      <c r="A480" s="1">
        <v>36413</v>
      </c>
      <c r="B480" s="17">
        <v>93</v>
      </c>
      <c r="C480" s="17">
        <v>115</v>
      </c>
      <c r="D480" s="17">
        <v>207</v>
      </c>
      <c r="E480">
        <v>0</v>
      </c>
      <c r="F480" s="17">
        <v>273</v>
      </c>
      <c r="G480" s="17">
        <v>46</v>
      </c>
      <c r="Q480">
        <v>0</v>
      </c>
      <c r="R480" s="17">
        <v>437</v>
      </c>
      <c r="T480">
        <v>10</v>
      </c>
      <c r="U480" s="17">
        <v>386</v>
      </c>
      <c r="V480" s="17">
        <v>315</v>
      </c>
      <c r="Y480" s="17">
        <f t="shared" si="111"/>
        <v>131</v>
      </c>
      <c r="Z480">
        <f t="shared" si="112"/>
        <v>9</v>
      </c>
      <c r="AA480" s="17">
        <v>141</v>
      </c>
    </row>
    <row r="481" spans="1:27" x14ac:dyDescent="0.2">
      <c r="A481" s="1">
        <v>36417</v>
      </c>
      <c r="B481" s="17">
        <v>88</v>
      </c>
      <c r="C481" s="17">
        <v>112</v>
      </c>
      <c r="D481" s="17">
        <v>199</v>
      </c>
      <c r="E481">
        <v>0</v>
      </c>
      <c r="F481" s="17">
        <v>273</v>
      </c>
      <c r="G481" s="17">
        <v>52</v>
      </c>
      <c r="Q481">
        <v>0</v>
      </c>
      <c r="R481" s="17">
        <v>412</v>
      </c>
      <c r="T481">
        <v>10</v>
      </c>
      <c r="U481" s="17">
        <v>383</v>
      </c>
      <c r="V481" s="17">
        <v>315</v>
      </c>
      <c r="Y481" s="17">
        <f t="shared" si="111"/>
        <v>109</v>
      </c>
      <c r="Z481">
        <f t="shared" si="112"/>
        <v>9</v>
      </c>
      <c r="AA481" s="17">
        <v>119</v>
      </c>
    </row>
    <row r="482" spans="1:27" x14ac:dyDescent="0.2">
      <c r="A482" s="1">
        <v>36418</v>
      </c>
      <c r="B482" s="17">
        <v>93</v>
      </c>
      <c r="C482" s="17">
        <v>114</v>
      </c>
      <c r="D482" s="17">
        <v>202</v>
      </c>
      <c r="E482">
        <v>0</v>
      </c>
      <c r="F482" s="17">
        <v>243</v>
      </c>
      <c r="G482" s="17">
        <v>43</v>
      </c>
      <c r="Q482">
        <v>0</v>
      </c>
      <c r="R482" s="17">
        <v>392</v>
      </c>
      <c r="T482">
        <v>10</v>
      </c>
      <c r="U482" s="17">
        <v>358</v>
      </c>
      <c r="V482" s="17">
        <v>315</v>
      </c>
      <c r="Y482" s="17">
        <f t="shared" si="111"/>
        <v>120</v>
      </c>
      <c r="Z482">
        <f t="shared" si="112"/>
        <v>9</v>
      </c>
      <c r="AA482" s="17">
        <v>130</v>
      </c>
    </row>
    <row r="483" spans="1:27" x14ac:dyDescent="0.2">
      <c r="A483" s="1">
        <v>36419</v>
      </c>
      <c r="B483" s="17">
        <v>97</v>
      </c>
      <c r="C483" s="17">
        <v>111</v>
      </c>
      <c r="D483" s="17">
        <v>191</v>
      </c>
      <c r="E483">
        <v>0</v>
      </c>
      <c r="F483" s="17">
        <v>249</v>
      </c>
      <c r="G483" s="17">
        <v>40</v>
      </c>
      <c r="Q483">
        <v>0</v>
      </c>
      <c r="R483" s="17">
        <v>408</v>
      </c>
      <c r="T483">
        <v>10</v>
      </c>
      <c r="U483" s="17">
        <v>365</v>
      </c>
      <c r="V483" s="17">
        <v>315</v>
      </c>
      <c r="Y483" s="17">
        <f t="shared" si="111"/>
        <v>117</v>
      </c>
      <c r="Z483">
        <f t="shared" si="112"/>
        <v>9</v>
      </c>
      <c r="AA483" s="17">
        <v>127</v>
      </c>
    </row>
    <row r="484" spans="1:27" x14ac:dyDescent="0.2">
      <c r="A484" s="1">
        <v>36419</v>
      </c>
      <c r="B484" s="17">
        <v>97</v>
      </c>
      <c r="C484" s="17">
        <v>113</v>
      </c>
      <c r="D484" s="17">
        <v>194</v>
      </c>
      <c r="E484">
        <v>0</v>
      </c>
      <c r="F484" s="17">
        <v>247</v>
      </c>
      <c r="G484" s="17">
        <v>55</v>
      </c>
      <c r="Q484">
        <v>0</v>
      </c>
      <c r="R484" s="17">
        <v>380</v>
      </c>
      <c r="T484">
        <v>10</v>
      </c>
      <c r="U484" s="17">
        <v>350</v>
      </c>
      <c r="V484" s="17">
        <v>315</v>
      </c>
      <c r="Y484" s="17">
        <f t="shared" si="111"/>
        <v>104</v>
      </c>
      <c r="Z484">
        <f t="shared" si="112"/>
        <v>9</v>
      </c>
      <c r="AA484" s="17">
        <v>114</v>
      </c>
    </row>
    <row r="485" spans="1:27" x14ac:dyDescent="0.2">
      <c r="A485" s="1">
        <v>36425</v>
      </c>
      <c r="B485" s="17">
        <v>83</v>
      </c>
      <c r="C485" s="17">
        <v>112</v>
      </c>
      <c r="D485" s="17">
        <v>186</v>
      </c>
      <c r="E485">
        <v>0</v>
      </c>
      <c r="F485" s="17">
        <v>258</v>
      </c>
      <c r="G485" s="17">
        <v>57</v>
      </c>
      <c r="Q485">
        <v>0</v>
      </c>
      <c r="R485" s="17">
        <v>386</v>
      </c>
      <c r="T485">
        <v>10</v>
      </c>
      <c r="U485" s="17">
        <v>352</v>
      </c>
      <c r="V485" s="17">
        <v>315</v>
      </c>
      <c r="Y485" s="17">
        <f t="shared" si="111"/>
        <v>105</v>
      </c>
      <c r="Z485">
        <f t="shared" si="112"/>
        <v>9</v>
      </c>
      <c r="AA485" s="17">
        <v>115</v>
      </c>
    </row>
    <row r="486" spans="1:27" x14ac:dyDescent="0.2">
      <c r="A486" s="1">
        <v>36426</v>
      </c>
      <c r="B486" s="17">
        <v>82</v>
      </c>
      <c r="C486" s="17">
        <v>113</v>
      </c>
      <c r="D486" s="17">
        <v>192</v>
      </c>
      <c r="E486">
        <v>0</v>
      </c>
      <c r="F486" s="17">
        <v>267</v>
      </c>
      <c r="G486" s="17">
        <v>57</v>
      </c>
      <c r="Q486">
        <v>0</v>
      </c>
      <c r="R486" s="17">
        <v>397</v>
      </c>
      <c r="T486">
        <v>10</v>
      </c>
      <c r="U486" s="17">
        <v>356</v>
      </c>
      <c r="V486" s="17">
        <v>315</v>
      </c>
      <c r="Y486" s="17">
        <f t="shared" si="111"/>
        <v>109</v>
      </c>
      <c r="Z486">
        <f t="shared" si="112"/>
        <v>9</v>
      </c>
      <c r="AA486" s="17">
        <v>119</v>
      </c>
    </row>
    <row r="487" spans="1:27" x14ac:dyDescent="0.2">
      <c r="A487" s="1">
        <v>36427</v>
      </c>
      <c r="B487" s="17">
        <v>65</v>
      </c>
      <c r="C487" s="17">
        <v>124</v>
      </c>
      <c r="D487" s="17">
        <v>202</v>
      </c>
      <c r="E487">
        <v>0</v>
      </c>
      <c r="F487" s="17">
        <v>267</v>
      </c>
      <c r="G487" s="17">
        <v>57</v>
      </c>
      <c r="Q487">
        <v>0</v>
      </c>
      <c r="R487" s="17">
        <v>390</v>
      </c>
      <c r="T487">
        <v>10</v>
      </c>
      <c r="U487" s="17">
        <v>345</v>
      </c>
      <c r="V487" s="17">
        <v>315</v>
      </c>
      <c r="Y487" s="17">
        <f t="shared" si="111"/>
        <v>104</v>
      </c>
      <c r="Z487">
        <f t="shared" si="112"/>
        <v>9</v>
      </c>
      <c r="AA487" s="17">
        <v>114</v>
      </c>
    </row>
    <row r="488" spans="1:27" x14ac:dyDescent="0.2">
      <c r="A488" s="1">
        <v>36430</v>
      </c>
      <c r="B488" s="17">
        <v>79</v>
      </c>
      <c r="C488" s="17">
        <v>122</v>
      </c>
      <c r="D488" s="17">
        <v>203</v>
      </c>
      <c r="E488">
        <v>0</v>
      </c>
      <c r="F488" s="17">
        <v>272</v>
      </c>
      <c r="G488" s="17">
        <v>58</v>
      </c>
      <c r="Q488">
        <v>0</v>
      </c>
      <c r="R488" s="17">
        <v>405</v>
      </c>
      <c r="T488">
        <v>10</v>
      </c>
      <c r="U488" s="17">
        <v>356</v>
      </c>
      <c r="V488" s="17">
        <v>315</v>
      </c>
      <c r="Y488" s="17">
        <f t="shared" si="111"/>
        <v>97</v>
      </c>
      <c r="Z488">
        <f t="shared" si="112"/>
        <v>9</v>
      </c>
      <c r="AA488" s="17">
        <v>107</v>
      </c>
    </row>
    <row r="489" spans="1:27" x14ac:dyDescent="0.2">
      <c r="A489" s="1">
        <v>36431</v>
      </c>
      <c r="B489" s="17">
        <v>68</v>
      </c>
      <c r="C489" s="17">
        <v>122</v>
      </c>
      <c r="D489" s="17">
        <v>214</v>
      </c>
      <c r="E489">
        <v>0</v>
      </c>
      <c r="F489" s="17">
        <v>272</v>
      </c>
      <c r="G489" s="17">
        <v>57</v>
      </c>
      <c r="Q489">
        <v>0</v>
      </c>
      <c r="R489" s="17">
        <v>382</v>
      </c>
      <c r="T489">
        <v>10</v>
      </c>
      <c r="U489" s="17">
        <v>332</v>
      </c>
      <c r="V489" s="17">
        <v>315</v>
      </c>
      <c r="Y489" s="17">
        <f t="shared" si="111"/>
        <v>101</v>
      </c>
      <c r="Z489">
        <f t="shared" si="112"/>
        <v>9</v>
      </c>
      <c r="AA489" s="17">
        <v>111</v>
      </c>
    </row>
    <row r="490" spans="1:27" x14ac:dyDescent="0.2">
      <c r="A490" s="1">
        <v>36432</v>
      </c>
      <c r="B490" s="17">
        <v>55</v>
      </c>
      <c r="C490" s="17">
        <v>120</v>
      </c>
      <c r="D490" s="17">
        <v>201</v>
      </c>
      <c r="E490">
        <v>0</v>
      </c>
      <c r="F490" s="17">
        <v>272</v>
      </c>
      <c r="G490" s="17">
        <v>57</v>
      </c>
      <c r="Q490">
        <v>0</v>
      </c>
      <c r="R490" s="17">
        <v>384</v>
      </c>
      <c r="T490">
        <v>10</v>
      </c>
      <c r="U490" s="17">
        <v>330</v>
      </c>
      <c r="V490" s="17">
        <v>315</v>
      </c>
      <c r="Y490" s="17">
        <f t="shared" si="111"/>
        <v>106</v>
      </c>
      <c r="Z490">
        <f t="shared" si="112"/>
        <v>9</v>
      </c>
      <c r="AA490" s="17">
        <v>116</v>
      </c>
    </row>
    <row r="491" spans="1:27" x14ac:dyDescent="0.2">
      <c r="A491" s="1">
        <v>36433</v>
      </c>
      <c r="B491" s="17">
        <v>55</v>
      </c>
      <c r="C491" s="17">
        <v>126</v>
      </c>
      <c r="D491" s="17">
        <v>210</v>
      </c>
      <c r="E491">
        <v>0</v>
      </c>
      <c r="F491" s="17">
        <v>269</v>
      </c>
      <c r="G491" s="17">
        <v>58</v>
      </c>
      <c r="Q491">
        <v>0</v>
      </c>
      <c r="R491" s="17">
        <v>376</v>
      </c>
      <c r="T491">
        <v>10</v>
      </c>
      <c r="U491" s="17">
        <v>334</v>
      </c>
      <c r="V491" s="17">
        <v>315</v>
      </c>
      <c r="Y491" s="17">
        <f t="shared" si="111"/>
        <v>97</v>
      </c>
      <c r="Z491">
        <f t="shared" si="112"/>
        <v>9</v>
      </c>
      <c r="AA491" s="17">
        <v>107</v>
      </c>
    </row>
    <row r="492" spans="1:27" x14ac:dyDescent="0.2">
      <c r="A492" s="1">
        <v>36434</v>
      </c>
      <c r="B492" s="17">
        <v>48</v>
      </c>
      <c r="C492" s="17">
        <v>119</v>
      </c>
      <c r="D492" s="17">
        <v>188</v>
      </c>
      <c r="E492">
        <v>0</v>
      </c>
      <c r="F492" s="17">
        <v>273</v>
      </c>
      <c r="G492" s="17">
        <v>57</v>
      </c>
      <c r="Q492">
        <v>0</v>
      </c>
      <c r="R492" s="17">
        <v>363</v>
      </c>
      <c r="T492">
        <v>10</v>
      </c>
      <c r="U492" s="17">
        <v>326</v>
      </c>
      <c r="V492" s="17">
        <v>232</v>
      </c>
      <c r="Y492" s="17">
        <f t="shared" si="111"/>
        <v>108</v>
      </c>
      <c r="Z492">
        <f t="shared" si="112"/>
        <v>10</v>
      </c>
      <c r="AA492" s="17">
        <v>118</v>
      </c>
    </row>
    <row r="493" spans="1:27" x14ac:dyDescent="0.2">
      <c r="A493" s="1">
        <v>36437</v>
      </c>
      <c r="B493" s="17">
        <v>41</v>
      </c>
      <c r="C493" s="17">
        <v>118</v>
      </c>
      <c r="D493" s="17">
        <v>185</v>
      </c>
      <c r="E493">
        <v>0</v>
      </c>
      <c r="F493" s="17">
        <v>273</v>
      </c>
      <c r="G493" s="17">
        <v>58</v>
      </c>
      <c r="Q493">
        <v>0</v>
      </c>
      <c r="R493" s="17">
        <v>359</v>
      </c>
      <c r="T493">
        <v>10</v>
      </c>
      <c r="U493" s="17">
        <v>323</v>
      </c>
      <c r="V493" s="17">
        <v>162</v>
      </c>
      <c r="Y493" s="17">
        <f t="shared" si="111"/>
        <v>101</v>
      </c>
      <c r="Z493">
        <f t="shared" si="112"/>
        <v>10</v>
      </c>
      <c r="AA493" s="17">
        <v>111</v>
      </c>
    </row>
    <row r="494" spans="1:27" x14ac:dyDescent="0.2">
      <c r="A494" s="1">
        <v>36438</v>
      </c>
      <c r="B494" s="17">
        <v>41</v>
      </c>
      <c r="C494" s="17">
        <v>118</v>
      </c>
      <c r="D494" s="17">
        <v>191</v>
      </c>
      <c r="E494">
        <v>0</v>
      </c>
      <c r="F494" s="17">
        <v>229</v>
      </c>
      <c r="G494" s="17">
        <v>58</v>
      </c>
      <c r="Q494">
        <v>0</v>
      </c>
      <c r="R494" s="17">
        <v>319</v>
      </c>
      <c r="T494">
        <v>10</v>
      </c>
      <c r="U494" s="17">
        <v>270</v>
      </c>
      <c r="V494" s="17">
        <v>155</v>
      </c>
      <c r="Y494" s="17">
        <f t="shared" si="111"/>
        <v>118</v>
      </c>
      <c r="Z494">
        <f t="shared" si="112"/>
        <v>10</v>
      </c>
      <c r="AA494" s="17">
        <v>128</v>
      </c>
    </row>
    <row r="495" spans="1:27" x14ac:dyDescent="0.2">
      <c r="A495" s="1">
        <v>36439</v>
      </c>
      <c r="B495" s="17">
        <v>36</v>
      </c>
      <c r="C495" s="17">
        <v>120</v>
      </c>
      <c r="D495" s="17">
        <v>188</v>
      </c>
      <c r="E495">
        <v>0</v>
      </c>
      <c r="F495" s="17">
        <v>249</v>
      </c>
      <c r="G495" s="17">
        <v>58</v>
      </c>
      <c r="Q495">
        <v>0</v>
      </c>
      <c r="R495" s="17">
        <v>376</v>
      </c>
      <c r="T495">
        <v>10</v>
      </c>
      <c r="U495" s="17">
        <v>265</v>
      </c>
      <c r="V495" s="17">
        <v>232</v>
      </c>
      <c r="Y495" s="17">
        <f t="shared" si="111"/>
        <v>110</v>
      </c>
      <c r="Z495">
        <f t="shared" si="112"/>
        <v>10</v>
      </c>
      <c r="AA495" s="17">
        <v>120</v>
      </c>
    </row>
    <row r="496" spans="1:27" x14ac:dyDescent="0.2">
      <c r="A496" s="1">
        <v>36440</v>
      </c>
      <c r="B496" s="17">
        <v>33</v>
      </c>
      <c r="C496" s="17">
        <v>123</v>
      </c>
      <c r="D496" s="17">
        <v>188</v>
      </c>
      <c r="E496">
        <v>0</v>
      </c>
      <c r="F496" s="17">
        <v>272</v>
      </c>
      <c r="G496" s="17">
        <v>58</v>
      </c>
      <c r="Q496">
        <v>0</v>
      </c>
      <c r="R496" s="17">
        <v>386</v>
      </c>
      <c r="T496">
        <v>10</v>
      </c>
      <c r="U496" s="17">
        <v>271</v>
      </c>
      <c r="V496" s="17">
        <v>146</v>
      </c>
      <c r="Y496" s="17">
        <f t="shared" si="111"/>
        <v>115</v>
      </c>
      <c r="Z496">
        <f t="shared" si="112"/>
        <v>10</v>
      </c>
      <c r="AA496" s="17">
        <v>125</v>
      </c>
    </row>
    <row r="497" spans="1:27" x14ac:dyDescent="0.2">
      <c r="A497" s="1">
        <v>36441</v>
      </c>
      <c r="B497" s="17">
        <v>33</v>
      </c>
      <c r="C497" s="17">
        <v>124</v>
      </c>
      <c r="D497" s="17">
        <v>194</v>
      </c>
      <c r="E497">
        <v>0</v>
      </c>
      <c r="F497" s="17">
        <v>273</v>
      </c>
      <c r="G497" s="17">
        <v>58</v>
      </c>
      <c r="Q497">
        <v>0</v>
      </c>
      <c r="R497" s="17">
        <v>392</v>
      </c>
      <c r="T497">
        <v>10</v>
      </c>
      <c r="U497" s="17">
        <v>306</v>
      </c>
      <c r="V497" s="17">
        <v>152</v>
      </c>
      <c r="Y497" s="17">
        <f t="shared" si="111"/>
        <v>94</v>
      </c>
      <c r="Z497">
        <f t="shared" si="112"/>
        <v>10</v>
      </c>
      <c r="AA497" s="17">
        <v>104</v>
      </c>
    </row>
    <row r="498" spans="1:27" x14ac:dyDescent="0.2">
      <c r="A498" s="1">
        <v>36444</v>
      </c>
      <c r="B498" s="17">
        <v>37</v>
      </c>
      <c r="C498" s="17">
        <v>128</v>
      </c>
      <c r="D498" s="17">
        <v>196</v>
      </c>
      <c r="E498">
        <v>0</v>
      </c>
      <c r="F498" s="17">
        <v>273</v>
      </c>
      <c r="G498" s="17">
        <v>58</v>
      </c>
      <c r="Q498">
        <v>0</v>
      </c>
      <c r="R498" s="17">
        <v>411</v>
      </c>
      <c r="T498">
        <v>10</v>
      </c>
      <c r="U498" s="17">
        <v>332</v>
      </c>
      <c r="V498" s="17">
        <v>156</v>
      </c>
      <c r="Y498" s="17">
        <f t="shared" si="111"/>
        <v>88</v>
      </c>
      <c r="Z498">
        <f t="shared" si="112"/>
        <v>10</v>
      </c>
      <c r="AA498" s="17">
        <v>98</v>
      </c>
    </row>
    <row r="499" spans="1:27" x14ac:dyDescent="0.2">
      <c r="A499" s="1">
        <v>36445</v>
      </c>
      <c r="B499" s="17">
        <v>33</v>
      </c>
      <c r="C499" s="17">
        <v>126</v>
      </c>
      <c r="D499" s="17">
        <v>191</v>
      </c>
      <c r="E499">
        <v>0</v>
      </c>
      <c r="F499" s="17">
        <v>273</v>
      </c>
      <c r="G499" s="17">
        <v>58</v>
      </c>
      <c r="Q499">
        <v>0</v>
      </c>
      <c r="R499" s="17">
        <v>404</v>
      </c>
      <c r="T499">
        <v>10</v>
      </c>
      <c r="U499" s="17">
        <v>333</v>
      </c>
      <c r="V499" s="17">
        <v>144</v>
      </c>
      <c r="Y499" s="17">
        <f t="shared" si="111"/>
        <v>85</v>
      </c>
      <c r="Z499">
        <f t="shared" si="112"/>
        <v>10</v>
      </c>
      <c r="AA499" s="17">
        <v>95</v>
      </c>
    </row>
    <row r="500" spans="1:27" x14ac:dyDescent="0.2">
      <c r="A500" s="1">
        <v>36446</v>
      </c>
      <c r="B500" s="17">
        <v>37</v>
      </c>
      <c r="C500" s="17">
        <v>126</v>
      </c>
      <c r="D500" s="17">
        <v>198</v>
      </c>
      <c r="E500">
        <v>0</v>
      </c>
      <c r="F500" s="17">
        <v>273</v>
      </c>
      <c r="G500" s="17">
        <v>58</v>
      </c>
      <c r="Q500">
        <v>0</v>
      </c>
      <c r="R500" s="17">
        <v>412</v>
      </c>
      <c r="T500">
        <v>10</v>
      </c>
      <c r="U500" s="17">
        <v>318</v>
      </c>
      <c r="V500" s="17">
        <v>141</v>
      </c>
      <c r="Y500" s="17">
        <f t="shared" si="111"/>
        <v>108</v>
      </c>
      <c r="Z500">
        <f t="shared" si="112"/>
        <v>10</v>
      </c>
      <c r="AA500" s="17">
        <v>118</v>
      </c>
    </row>
    <row r="501" spans="1:27" x14ac:dyDescent="0.2">
      <c r="A501" s="1">
        <v>36446</v>
      </c>
      <c r="B501" s="17">
        <v>38</v>
      </c>
      <c r="C501" s="17">
        <v>123</v>
      </c>
      <c r="D501" s="17">
        <v>176</v>
      </c>
      <c r="E501">
        <v>0</v>
      </c>
      <c r="F501" s="17">
        <v>273</v>
      </c>
      <c r="G501" s="17">
        <v>58</v>
      </c>
      <c r="Q501">
        <v>0</v>
      </c>
      <c r="R501" s="17">
        <v>382</v>
      </c>
      <c r="T501">
        <v>10</v>
      </c>
      <c r="U501" s="17">
        <v>302</v>
      </c>
      <c r="V501" s="17">
        <v>141</v>
      </c>
      <c r="Y501" s="17">
        <f t="shared" si="111"/>
        <v>102</v>
      </c>
      <c r="Z501">
        <f t="shared" si="112"/>
        <v>10</v>
      </c>
      <c r="AA501" s="17">
        <v>112</v>
      </c>
    </row>
    <row r="502" spans="1:27" x14ac:dyDescent="0.2">
      <c r="A502" s="1">
        <v>36448</v>
      </c>
      <c r="B502" s="17">
        <v>32</v>
      </c>
      <c r="C502" s="17">
        <v>124</v>
      </c>
      <c r="D502" s="17">
        <v>184</v>
      </c>
      <c r="E502">
        <v>0</v>
      </c>
      <c r="F502" s="17">
        <v>273</v>
      </c>
      <c r="G502" s="17">
        <v>58</v>
      </c>
      <c r="Q502">
        <v>0</v>
      </c>
      <c r="R502" s="17">
        <v>378</v>
      </c>
      <c r="T502">
        <v>10</v>
      </c>
      <c r="U502" s="17">
        <v>305</v>
      </c>
      <c r="V502" s="17">
        <v>140</v>
      </c>
      <c r="Y502" s="17">
        <f t="shared" si="111"/>
        <v>89</v>
      </c>
      <c r="Z502">
        <f t="shared" si="112"/>
        <v>10</v>
      </c>
      <c r="AA502" s="17">
        <v>99</v>
      </c>
    </row>
    <row r="503" spans="1:27" x14ac:dyDescent="0.2">
      <c r="A503" s="1">
        <v>36452</v>
      </c>
      <c r="B503" s="17">
        <v>40</v>
      </c>
      <c r="C503" s="17">
        <v>124</v>
      </c>
      <c r="D503" s="17">
        <v>193</v>
      </c>
      <c r="E503">
        <v>0</v>
      </c>
      <c r="F503" s="17">
        <v>273</v>
      </c>
      <c r="G503" s="17">
        <v>58</v>
      </c>
      <c r="Q503">
        <v>0</v>
      </c>
      <c r="R503" s="17">
        <v>424</v>
      </c>
      <c r="T503">
        <v>10</v>
      </c>
      <c r="U503" s="17">
        <v>354</v>
      </c>
      <c r="V503" s="17">
        <v>237</v>
      </c>
      <c r="Y503" s="17">
        <f t="shared" si="111"/>
        <v>81</v>
      </c>
      <c r="Z503">
        <f t="shared" si="112"/>
        <v>10</v>
      </c>
      <c r="AA503" s="17">
        <v>91</v>
      </c>
    </row>
    <row r="504" spans="1:27" x14ac:dyDescent="0.2">
      <c r="A504" s="1">
        <v>36453</v>
      </c>
      <c r="B504" s="17">
        <v>39</v>
      </c>
      <c r="C504" s="17">
        <v>122</v>
      </c>
      <c r="D504" s="17">
        <v>182</v>
      </c>
      <c r="E504">
        <v>0</v>
      </c>
      <c r="F504" s="17">
        <v>273</v>
      </c>
      <c r="G504" s="17">
        <v>58</v>
      </c>
      <c r="Q504">
        <v>0</v>
      </c>
      <c r="R504" s="17">
        <v>413</v>
      </c>
      <c r="T504">
        <v>10</v>
      </c>
      <c r="U504" s="17">
        <v>342</v>
      </c>
      <c r="V504" s="17">
        <v>139</v>
      </c>
      <c r="Y504" s="17">
        <f t="shared" si="111"/>
        <v>85</v>
      </c>
      <c r="Z504">
        <f t="shared" si="112"/>
        <v>10</v>
      </c>
      <c r="AA504" s="17">
        <v>95</v>
      </c>
    </row>
    <row r="505" spans="1:27" x14ac:dyDescent="0.2">
      <c r="A505" s="1">
        <v>36454</v>
      </c>
      <c r="B505" s="17">
        <v>52</v>
      </c>
      <c r="C505" s="17">
        <v>120</v>
      </c>
      <c r="D505" s="17">
        <v>188</v>
      </c>
      <c r="E505">
        <v>0</v>
      </c>
      <c r="F505" s="17">
        <v>273</v>
      </c>
      <c r="G505" s="17">
        <v>58</v>
      </c>
      <c r="Q505">
        <v>0</v>
      </c>
      <c r="R505" s="17">
        <v>431</v>
      </c>
      <c r="T505">
        <v>10</v>
      </c>
      <c r="U505" s="17">
        <v>384</v>
      </c>
      <c r="V505" s="17">
        <v>202</v>
      </c>
      <c r="Y505" s="17">
        <f t="shared" si="111"/>
        <v>102</v>
      </c>
      <c r="Z505">
        <f t="shared" si="112"/>
        <v>10</v>
      </c>
      <c r="AA505" s="17">
        <v>112</v>
      </c>
    </row>
    <row r="506" spans="1:27" x14ac:dyDescent="0.2">
      <c r="A506" s="1">
        <v>36458</v>
      </c>
      <c r="B506" s="17">
        <v>97</v>
      </c>
      <c r="C506" s="17">
        <v>116</v>
      </c>
      <c r="D506" s="17">
        <v>187</v>
      </c>
      <c r="E506">
        <v>0</v>
      </c>
      <c r="F506" s="17">
        <v>273</v>
      </c>
      <c r="G506" s="17">
        <v>57</v>
      </c>
      <c r="Q506">
        <v>0</v>
      </c>
      <c r="R506" s="17">
        <v>452</v>
      </c>
      <c r="T506">
        <v>10</v>
      </c>
      <c r="U506" s="17">
        <v>359</v>
      </c>
      <c r="V506" s="17">
        <v>124</v>
      </c>
      <c r="Y506" s="17">
        <f t="shared" si="111"/>
        <v>117</v>
      </c>
      <c r="Z506">
        <f t="shared" si="112"/>
        <v>10</v>
      </c>
      <c r="AA506" s="17">
        <v>127</v>
      </c>
    </row>
    <row r="507" spans="1:27" x14ac:dyDescent="0.2">
      <c r="A507" s="1">
        <v>36459</v>
      </c>
      <c r="B507" s="17">
        <v>75</v>
      </c>
      <c r="C507" s="17">
        <v>117</v>
      </c>
      <c r="D507" s="17">
        <v>184</v>
      </c>
      <c r="E507">
        <v>0</v>
      </c>
      <c r="F507" s="17">
        <v>273</v>
      </c>
      <c r="G507" s="17">
        <v>58</v>
      </c>
      <c r="Q507">
        <v>0</v>
      </c>
      <c r="R507" s="17">
        <v>430</v>
      </c>
      <c r="T507">
        <v>10</v>
      </c>
      <c r="U507" s="17">
        <v>350</v>
      </c>
      <c r="V507" s="17">
        <v>164</v>
      </c>
      <c r="Y507" s="17">
        <f t="shared" si="111"/>
        <v>105</v>
      </c>
      <c r="Z507">
        <f t="shared" si="112"/>
        <v>10</v>
      </c>
      <c r="AA507" s="17">
        <v>115</v>
      </c>
    </row>
    <row r="508" spans="1:27" x14ac:dyDescent="0.2">
      <c r="A508" s="1">
        <v>36460</v>
      </c>
      <c r="B508" s="17">
        <v>88</v>
      </c>
      <c r="C508" s="17">
        <v>116</v>
      </c>
      <c r="D508" s="17">
        <v>181</v>
      </c>
      <c r="E508">
        <v>0</v>
      </c>
      <c r="F508" s="17">
        <v>273</v>
      </c>
      <c r="G508" s="17">
        <v>58</v>
      </c>
      <c r="Q508">
        <v>0</v>
      </c>
      <c r="R508" s="17">
        <v>443</v>
      </c>
      <c r="T508">
        <v>10</v>
      </c>
      <c r="U508" s="17">
        <v>399</v>
      </c>
      <c r="V508" s="17">
        <v>121</v>
      </c>
      <c r="Y508" s="17">
        <f t="shared" si="111"/>
        <v>107</v>
      </c>
      <c r="Z508">
        <f t="shared" si="112"/>
        <v>10</v>
      </c>
      <c r="AA508" s="17">
        <v>117</v>
      </c>
    </row>
    <row r="509" spans="1:27" x14ac:dyDescent="0.2">
      <c r="A509" s="1">
        <v>36461</v>
      </c>
      <c r="B509" s="17">
        <v>82</v>
      </c>
      <c r="C509" s="17">
        <v>116</v>
      </c>
      <c r="D509" s="17">
        <v>188</v>
      </c>
      <c r="E509">
        <v>0</v>
      </c>
      <c r="F509" s="17">
        <v>273</v>
      </c>
      <c r="G509" s="17">
        <v>58</v>
      </c>
      <c r="Q509">
        <v>0</v>
      </c>
      <c r="R509" s="17">
        <v>447</v>
      </c>
      <c r="T509">
        <v>10</v>
      </c>
      <c r="U509" s="17">
        <v>341</v>
      </c>
      <c r="V509" s="17">
        <v>223</v>
      </c>
      <c r="Y509" s="17">
        <f t="shared" si="111"/>
        <v>128</v>
      </c>
      <c r="Z509">
        <f t="shared" si="112"/>
        <v>10</v>
      </c>
      <c r="AA509" s="17">
        <v>138</v>
      </c>
    </row>
    <row r="510" spans="1:27" x14ac:dyDescent="0.2">
      <c r="A510" s="1">
        <v>36462</v>
      </c>
      <c r="B510" s="17">
        <v>90</v>
      </c>
      <c r="C510" s="17">
        <v>116</v>
      </c>
      <c r="D510" s="17">
        <v>189</v>
      </c>
      <c r="E510">
        <v>0</v>
      </c>
      <c r="F510" s="17">
        <v>273</v>
      </c>
      <c r="G510" s="17">
        <v>58</v>
      </c>
      <c r="Q510">
        <v>0</v>
      </c>
      <c r="R510" s="17">
        <v>459</v>
      </c>
      <c r="T510">
        <v>10</v>
      </c>
      <c r="U510" s="17">
        <v>358</v>
      </c>
      <c r="V510" s="17">
        <v>204</v>
      </c>
      <c r="Y510" s="17">
        <f t="shared" si="111"/>
        <v>125</v>
      </c>
      <c r="Z510">
        <f t="shared" si="112"/>
        <v>10</v>
      </c>
      <c r="AA510" s="17">
        <v>135</v>
      </c>
    </row>
    <row r="511" spans="1:27" x14ac:dyDescent="0.2">
      <c r="A511" s="1">
        <v>36465</v>
      </c>
      <c r="B511" s="17">
        <v>28</v>
      </c>
      <c r="C511" s="17">
        <v>115</v>
      </c>
      <c r="D511" s="17">
        <v>182</v>
      </c>
      <c r="E511">
        <v>0</v>
      </c>
      <c r="F511" s="17">
        <v>273</v>
      </c>
      <c r="G511" s="17">
        <v>58</v>
      </c>
      <c r="Q511">
        <v>0</v>
      </c>
      <c r="R511" s="17">
        <v>393</v>
      </c>
      <c r="T511">
        <v>10</v>
      </c>
      <c r="U511" s="17">
        <v>257</v>
      </c>
      <c r="V511" s="17">
        <v>75</v>
      </c>
      <c r="Y511" s="17">
        <f t="shared" si="111"/>
        <v>162</v>
      </c>
      <c r="Z511">
        <f t="shared" si="112"/>
        <v>11</v>
      </c>
      <c r="AA511" s="17">
        <v>172</v>
      </c>
    </row>
    <row r="512" spans="1:27" x14ac:dyDescent="0.2">
      <c r="A512" s="1">
        <v>36466</v>
      </c>
      <c r="B512" s="17">
        <v>17</v>
      </c>
      <c r="C512" s="17">
        <v>109</v>
      </c>
      <c r="D512" s="17">
        <v>181</v>
      </c>
      <c r="E512">
        <v>0</v>
      </c>
      <c r="F512" s="17">
        <v>273</v>
      </c>
      <c r="G512" s="17">
        <v>58</v>
      </c>
      <c r="Q512">
        <v>0</v>
      </c>
      <c r="R512" s="17">
        <v>410</v>
      </c>
      <c r="T512">
        <v>10</v>
      </c>
      <c r="U512" s="17">
        <v>272</v>
      </c>
      <c r="V512" s="17">
        <v>-35</v>
      </c>
      <c r="Y512" s="17">
        <f t="shared" si="111"/>
        <v>164</v>
      </c>
      <c r="Z512">
        <f t="shared" si="112"/>
        <v>11</v>
      </c>
      <c r="AA512" s="17">
        <v>174</v>
      </c>
    </row>
    <row r="513" spans="1:27" x14ac:dyDescent="0.2">
      <c r="A513" s="1">
        <v>36467</v>
      </c>
      <c r="B513" s="17">
        <v>25</v>
      </c>
      <c r="C513" s="17">
        <v>119</v>
      </c>
      <c r="D513" s="17">
        <v>190</v>
      </c>
      <c r="E513">
        <v>0</v>
      </c>
      <c r="F513" s="17">
        <v>273</v>
      </c>
      <c r="G513" s="17">
        <v>58</v>
      </c>
      <c r="Q513">
        <v>0</v>
      </c>
      <c r="R513" s="17">
        <v>409</v>
      </c>
      <c r="T513">
        <v>10</v>
      </c>
      <c r="U513" s="17">
        <v>278</v>
      </c>
      <c r="V513" s="17">
        <v>149</v>
      </c>
      <c r="Y513" s="17">
        <f t="shared" si="111"/>
        <v>167</v>
      </c>
      <c r="Z513">
        <f t="shared" si="112"/>
        <v>11</v>
      </c>
      <c r="AA513" s="17">
        <v>177</v>
      </c>
    </row>
    <row r="514" spans="1:27" x14ac:dyDescent="0.2">
      <c r="A514" s="1">
        <v>36468</v>
      </c>
      <c r="B514" s="17">
        <v>27</v>
      </c>
      <c r="C514" s="17">
        <v>113</v>
      </c>
      <c r="D514" s="17">
        <v>184</v>
      </c>
      <c r="E514">
        <v>0</v>
      </c>
      <c r="F514" s="17">
        <v>273</v>
      </c>
      <c r="G514" s="17">
        <v>56</v>
      </c>
      <c r="Q514">
        <v>0</v>
      </c>
      <c r="R514" s="17">
        <v>400</v>
      </c>
      <c r="T514">
        <v>10</v>
      </c>
      <c r="U514" s="17">
        <v>274</v>
      </c>
      <c r="V514" s="17">
        <v>111</v>
      </c>
      <c r="Y514" s="17">
        <f t="shared" si="111"/>
        <v>172</v>
      </c>
      <c r="Z514">
        <f t="shared" si="112"/>
        <v>11</v>
      </c>
      <c r="AA514" s="17">
        <v>182</v>
      </c>
    </row>
    <row r="515" spans="1:27" x14ac:dyDescent="0.2">
      <c r="A515" s="1">
        <v>36469</v>
      </c>
      <c r="B515" s="17">
        <v>22</v>
      </c>
      <c r="C515" s="17">
        <v>110</v>
      </c>
      <c r="D515" s="17">
        <v>179</v>
      </c>
      <c r="E515">
        <v>0</v>
      </c>
      <c r="F515" s="17">
        <v>273</v>
      </c>
      <c r="G515" s="17">
        <v>56</v>
      </c>
      <c r="Q515">
        <v>0</v>
      </c>
      <c r="R515" s="17">
        <v>370</v>
      </c>
      <c r="T515">
        <v>10</v>
      </c>
      <c r="U515" s="17">
        <v>247</v>
      </c>
      <c r="V515" s="17">
        <v>138</v>
      </c>
      <c r="Y515" s="17">
        <f t="shared" si="111"/>
        <v>171</v>
      </c>
      <c r="Z515">
        <f t="shared" si="112"/>
        <v>11</v>
      </c>
      <c r="AA515" s="17">
        <v>181</v>
      </c>
    </row>
    <row r="516" spans="1:27" x14ac:dyDescent="0.2">
      <c r="A516" s="1">
        <v>36472</v>
      </c>
      <c r="B516" s="17">
        <v>36</v>
      </c>
      <c r="C516" s="17">
        <v>123</v>
      </c>
      <c r="D516" s="17">
        <v>184</v>
      </c>
      <c r="E516">
        <v>0</v>
      </c>
      <c r="F516" s="17">
        <v>273</v>
      </c>
      <c r="G516" s="17">
        <v>57</v>
      </c>
      <c r="Q516">
        <v>0</v>
      </c>
      <c r="R516" s="17">
        <v>420</v>
      </c>
      <c r="T516">
        <v>10</v>
      </c>
      <c r="U516" s="17">
        <v>282</v>
      </c>
      <c r="V516" s="17">
        <v>18</v>
      </c>
      <c r="Y516" s="17">
        <f t="shared" si="111"/>
        <v>186</v>
      </c>
      <c r="Z516">
        <f t="shared" si="112"/>
        <v>11</v>
      </c>
      <c r="AA516" s="17">
        <v>196</v>
      </c>
    </row>
    <row r="517" spans="1:27" x14ac:dyDescent="0.2">
      <c r="A517" s="1">
        <v>36473</v>
      </c>
      <c r="B517" s="17">
        <v>35</v>
      </c>
      <c r="C517" s="17">
        <v>122</v>
      </c>
      <c r="D517" s="17">
        <v>190</v>
      </c>
      <c r="E517">
        <v>0</v>
      </c>
      <c r="F517" s="17">
        <v>273</v>
      </c>
      <c r="G517" s="17">
        <v>57</v>
      </c>
      <c r="Q517">
        <v>0</v>
      </c>
      <c r="R517" s="17">
        <v>409</v>
      </c>
      <c r="T517">
        <v>10</v>
      </c>
      <c r="U517" s="17">
        <v>287</v>
      </c>
      <c r="V517" s="17">
        <v>32</v>
      </c>
      <c r="Y517" s="17">
        <f t="shared" si="111"/>
        <v>183</v>
      </c>
      <c r="Z517">
        <f t="shared" si="112"/>
        <v>11</v>
      </c>
      <c r="AA517" s="17">
        <v>193</v>
      </c>
    </row>
    <row r="518" spans="1:27" x14ac:dyDescent="0.2">
      <c r="A518" s="1">
        <v>36474</v>
      </c>
      <c r="B518" s="17">
        <v>72</v>
      </c>
      <c r="C518" s="17">
        <v>114</v>
      </c>
      <c r="D518" s="17">
        <v>190</v>
      </c>
      <c r="E518">
        <v>0</v>
      </c>
      <c r="F518" s="17">
        <v>273</v>
      </c>
      <c r="G518" s="17">
        <v>58</v>
      </c>
      <c r="Q518">
        <v>0</v>
      </c>
      <c r="R518" s="17">
        <v>458</v>
      </c>
      <c r="T518">
        <v>10</v>
      </c>
      <c r="U518" s="17">
        <v>364</v>
      </c>
      <c r="V518" s="17">
        <v>214</v>
      </c>
      <c r="Y518" s="17">
        <f t="shared" si="111"/>
        <v>147</v>
      </c>
      <c r="Z518">
        <f t="shared" si="112"/>
        <v>11</v>
      </c>
      <c r="AA518" s="17">
        <v>157</v>
      </c>
    </row>
    <row r="519" spans="1:27" x14ac:dyDescent="0.2">
      <c r="A519" s="1">
        <v>36476</v>
      </c>
      <c r="B519" s="17">
        <v>83</v>
      </c>
      <c r="C519" s="17">
        <v>123</v>
      </c>
      <c r="D519" s="17">
        <v>212</v>
      </c>
      <c r="E519">
        <v>0</v>
      </c>
      <c r="F519" s="17">
        <v>273</v>
      </c>
      <c r="G519" s="17">
        <v>58</v>
      </c>
      <c r="Q519">
        <v>0</v>
      </c>
      <c r="R519" s="17">
        <v>487</v>
      </c>
      <c r="T519">
        <v>10</v>
      </c>
      <c r="U519" s="17">
        <v>337</v>
      </c>
      <c r="V519" s="17">
        <v>262</v>
      </c>
      <c r="Y519" s="17">
        <f t="shared" si="111"/>
        <v>165</v>
      </c>
      <c r="Z519">
        <f t="shared" si="112"/>
        <v>11</v>
      </c>
      <c r="AA519" s="17">
        <v>175</v>
      </c>
    </row>
    <row r="520" spans="1:27" x14ac:dyDescent="0.2">
      <c r="A520" s="1">
        <v>36479</v>
      </c>
      <c r="B520" s="17">
        <v>41</v>
      </c>
      <c r="C520" s="17">
        <v>120</v>
      </c>
      <c r="D520" s="17">
        <v>214</v>
      </c>
      <c r="E520">
        <v>0</v>
      </c>
      <c r="F520" s="17">
        <v>225</v>
      </c>
      <c r="G520" s="17">
        <v>55</v>
      </c>
      <c r="Q520">
        <v>0</v>
      </c>
      <c r="R520" s="17">
        <v>382</v>
      </c>
      <c r="T520">
        <v>10</v>
      </c>
      <c r="U520" s="17">
        <v>253</v>
      </c>
      <c r="V520" s="17">
        <v>285</v>
      </c>
      <c r="Y520" s="17">
        <f t="shared" si="111"/>
        <v>165</v>
      </c>
      <c r="Z520">
        <f t="shared" si="112"/>
        <v>11</v>
      </c>
      <c r="AA520" s="17">
        <v>175</v>
      </c>
    </row>
    <row r="521" spans="1:27" x14ac:dyDescent="0.2">
      <c r="A521" s="1">
        <v>36480</v>
      </c>
      <c r="B521" s="17">
        <v>58</v>
      </c>
      <c r="C521" s="17">
        <v>120</v>
      </c>
      <c r="D521" s="17">
        <v>204</v>
      </c>
      <c r="E521">
        <v>0</v>
      </c>
      <c r="F521" s="17">
        <v>273</v>
      </c>
      <c r="G521" s="17">
        <v>58</v>
      </c>
      <c r="Q521">
        <v>0</v>
      </c>
      <c r="R521" s="17">
        <v>440</v>
      </c>
      <c r="T521">
        <v>10</v>
      </c>
      <c r="U521" s="17">
        <v>307</v>
      </c>
      <c r="V521" s="17">
        <v>311</v>
      </c>
      <c r="Y521" s="17">
        <f t="shared" si="111"/>
        <v>163</v>
      </c>
      <c r="Z521">
        <f t="shared" si="112"/>
        <v>11</v>
      </c>
      <c r="AA521" s="17">
        <v>173</v>
      </c>
    </row>
    <row r="522" spans="1:27" x14ac:dyDescent="0.2">
      <c r="A522" s="1">
        <v>36487</v>
      </c>
      <c r="B522" s="17">
        <v>56</v>
      </c>
      <c r="C522" s="17">
        <v>74</v>
      </c>
      <c r="D522" s="17">
        <v>150</v>
      </c>
      <c r="E522">
        <v>0</v>
      </c>
      <c r="F522" s="17">
        <v>270</v>
      </c>
      <c r="G522" s="17">
        <v>56</v>
      </c>
      <c r="Q522">
        <v>0</v>
      </c>
      <c r="R522" s="17">
        <v>357</v>
      </c>
      <c r="T522">
        <v>10</v>
      </c>
      <c r="U522" s="17">
        <v>221</v>
      </c>
      <c r="V522" s="17">
        <v>119</v>
      </c>
      <c r="Y522" s="17">
        <f t="shared" ref="Y522:Y587" si="113">+AA522-T522</f>
        <v>157</v>
      </c>
      <c r="Z522">
        <f t="shared" si="112"/>
        <v>11</v>
      </c>
      <c r="AA522" s="17">
        <v>167</v>
      </c>
    </row>
    <row r="523" spans="1:27" x14ac:dyDescent="0.2">
      <c r="A523" s="1">
        <v>36493</v>
      </c>
      <c r="B523" s="17">
        <v>49</v>
      </c>
      <c r="C523" s="17">
        <v>115</v>
      </c>
      <c r="D523" s="17">
        <v>191</v>
      </c>
      <c r="E523">
        <v>0</v>
      </c>
      <c r="F523" s="17">
        <v>270</v>
      </c>
      <c r="G523" s="17">
        <v>58</v>
      </c>
      <c r="Q523">
        <v>0</v>
      </c>
      <c r="R523" s="17">
        <v>407</v>
      </c>
      <c r="T523">
        <v>10</v>
      </c>
      <c r="U523" s="17">
        <v>261</v>
      </c>
      <c r="V523" s="17">
        <v>112</v>
      </c>
      <c r="Y523" s="17">
        <f t="shared" si="113"/>
        <v>174</v>
      </c>
      <c r="Z523">
        <f t="shared" ref="Z523:Z588" si="114">MONTH(A523)</f>
        <v>11</v>
      </c>
      <c r="AA523" s="17">
        <v>184</v>
      </c>
    </row>
    <row r="524" spans="1:27" x14ac:dyDescent="0.2">
      <c r="A524" s="1">
        <v>36501</v>
      </c>
      <c r="B524" s="17">
        <v>39</v>
      </c>
      <c r="C524" s="17">
        <v>104</v>
      </c>
      <c r="D524" s="17">
        <v>163</v>
      </c>
      <c r="E524">
        <v>0</v>
      </c>
      <c r="F524" s="17">
        <v>270</v>
      </c>
      <c r="G524" s="17">
        <v>58</v>
      </c>
      <c r="R524" s="17">
        <v>370</v>
      </c>
      <c r="T524">
        <v>10</v>
      </c>
      <c r="U524" s="17">
        <v>290</v>
      </c>
      <c r="V524" s="17">
        <v>135</v>
      </c>
      <c r="Y524" s="17">
        <f t="shared" si="113"/>
        <v>102</v>
      </c>
      <c r="Z524">
        <f t="shared" si="114"/>
        <v>12</v>
      </c>
      <c r="AA524" s="17">
        <v>112</v>
      </c>
    </row>
    <row r="525" spans="1:27" x14ac:dyDescent="0.2">
      <c r="A525" s="1">
        <v>36502</v>
      </c>
      <c r="B525" s="17">
        <v>27</v>
      </c>
      <c r="C525" s="17">
        <v>107</v>
      </c>
      <c r="D525" s="17">
        <v>180</v>
      </c>
      <c r="E525">
        <v>0</v>
      </c>
      <c r="F525" s="17">
        <v>270</v>
      </c>
      <c r="G525" s="17">
        <v>58</v>
      </c>
      <c r="R525" s="17">
        <v>361</v>
      </c>
      <c r="T525">
        <v>10</v>
      </c>
      <c r="U525" s="17">
        <v>256</v>
      </c>
      <c r="V525" s="17">
        <v>146</v>
      </c>
      <c r="Y525" s="17">
        <f t="shared" si="113"/>
        <v>121</v>
      </c>
      <c r="Z525">
        <f t="shared" si="114"/>
        <v>12</v>
      </c>
      <c r="AA525" s="17">
        <v>131</v>
      </c>
    </row>
    <row r="526" spans="1:27" x14ac:dyDescent="0.2">
      <c r="A526" s="1">
        <v>36503</v>
      </c>
      <c r="B526" s="17">
        <v>19</v>
      </c>
      <c r="C526" s="17">
        <v>119</v>
      </c>
      <c r="D526" s="17">
        <v>199</v>
      </c>
      <c r="E526">
        <v>0</v>
      </c>
      <c r="F526" s="17">
        <v>270</v>
      </c>
      <c r="G526" s="17">
        <v>58</v>
      </c>
      <c r="R526" s="17">
        <v>371</v>
      </c>
      <c r="T526">
        <v>10</v>
      </c>
      <c r="U526" s="17">
        <v>274</v>
      </c>
      <c r="V526" s="17">
        <v>133</v>
      </c>
      <c r="Y526" s="17">
        <f t="shared" si="113"/>
        <v>117</v>
      </c>
      <c r="Z526">
        <f t="shared" si="114"/>
        <v>12</v>
      </c>
      <c r="AA526" s="17">
        <v>127</v>
      </c>
    </row>
    <row r="527" spans="1:27" x14ac:dyDescent="0.2">
      <c r="A527" s="1">
        <v>36504</v>
      </c>
      <c r="B527" s="17">
        <v>19</v>
      </c>
      <c r="C527" s="17">
        <v>118</v>
      </c>
      <c r="D527" s="17">
        <v>190</v>
      </c>
      <c r="E527">
        <v>0</v>
      </c>
      <c r="F527" s="17">
        <v>270</v>
      </c>
      <c r="G527" s="17">
        <v>58</v>
      </c>
      <c r="R527" s="17">
        <v>363</v>
      </c>
      <c r="T527">
        <v>10</v>
      </c>
      <c r="U527" s="17">
        <v>260</v>
      </c>
      <c r="V527" s="17">
        <v>88</v>
      </c>
      <c r="Y527" s="17">
        <f t="shared" si="113"/>
        <v>121</v>
      </c>
      <c r="Z527">
        <f t="shared" si="114"/>
        <v>12</v>
      </c>
      <c r="AA527" s="17">
        <v>131</v>
      </c>
    </row>
    <row r="528" spans="1:27" x14ac:dyDescent="0.2">
      <c r="A528" s="1">
        <v>36506</v>
      </c>
      <c r="B528" s="17">
        <v>17</v>
      </c>
      <c r="C528" s="17">
        <v>117</v>
      </c>
      <c r="D528" s="17">
        <v>181</v>
      </c>
      <c r="E528">
        <v>0</v>
      </c>
      <c r="F528" s="17">
        <v>270</v>
      </c>
      <c r="G528" s="17">
        <v>58</v>
      </c>
      <c r="R528" s="17">
        <v>373</v>
      </c>
      <c r="T528">
        <v>10</v>
      </c>
      <c r="U528" s="17">
        <v>268</v>
      </c>
      <c r="V528" s="17">
        <v>-46</v>
      </c>
      <c r="Y528" s="17">
        <f t="shared" si="113"/>
        <v>125</v>
      </c>
      <c r="Z528">
        <f t="shared" si="114"/>
        <v>12</v>
      </c>
      <c r="AA528" s="17">
        <v>135</v>
      </c>
    </row>
    <row r="529" spans="1:27" x14ac:dyDescent="0.2">
      <c r="A529" s="1">
        <v>36507</v>
      </c>
      <c r="B529" s="17">
        <v>18</v>
      </c>
      <c r="C529" s="17">
        <v>119</v>
      </c>
      <c r="D529" s="17">
        <v>187</v>
      </c>
      <c r="E529">
        <v>0</v>
      </c>
      <c r="F529" s="17">
        <v>270</v>
      </c>
      <c r="G529" s="17">
        <v>58</v>
      </c>
      <c r="R529" s="17">
        <v>373</v>
      </c>
      <c r="T529">
        <v>10</v>
      </c>
      <c r="U529" s="17">
        <v>249</v>
      </c>
      <c r="V529" s="17">
        <v>69</v>
      </c>
      <c r="Y529" s="17">
        <f t="shared" si="113"/>
        <v>143</v>
      </c>
      <c r="Z529">
        <f t="shared" si="114"/>
        <v>12</v>
      </c>
      <c r="AA529" s="17">
        <v>153</v>
      </c>
    </row>
    <row r="530" spans="1:27" x14ac:dyDescent="0.2">
      <c r="A530" s="1">
        <v>36508</v>
      </c>
      <c r="B530" s="17">
        <v>16</v>
      </c>
      <c r="C530" s="17">
        <v>120</v>
      </c>
      <c r="D530" s="17">
        <v>192</v>
      </c>
      <c r="E530">
        <v>0</v>
      </c>
      <c r="F530" s="17">
        <v>270</v>
      </c>
      <c r="G530" s="17">
        <v>58</v>
      </c>
      <c r="R530" s="17">
        <v>370</v>
      </c>
      <c r="T530">
        <v>10</v>
      </c>
      <c r="U530" s="17">
        <v>257</v>
      </c>
      <c r="V530" s="17">
        <v>-15</v>
      </c>
      <c r="Y530" s="17">
        <f t="shared" si="113"/>
        <v>132</v>
      </c>
      <c r="Z530">
        <f t="shared" si="114"/>
        <v>12</v>
      </c>
      <c r="AA530" s="17">
        <v>142</v>
      </c>
    </row>
    <row r="531" spans="1:27" x14ac:dyDescent="0.2">
      <c r="A531" s="1">
        <v>36509</v>
      </c>
      <c r="B531" s="17">
        <v>19</v>
      </c>
      <c r="C531" s="17">
        <v>120</v>
      </c>
      <c r="D531" s="17">
        <v>186</v>
      </c>
      <c r="E531">
        <v>0</v>
      </c>
      <c r="F531" s="17">
        <v>270</v>
      </c>
      <c r="G531" s="17">
        <v>58</v>
      </c>
      <c r="R531" s="17">
        <v>361</v>
      </c>
      <c r="T531">
        <v>10</v>
      </c>
      <c r="U531" s="17">
        <v>259</v>
      </c>
      <c r="V531" s="17">
        <v>0</v>
      </c>
      <c r="Y531" s="17">
        <f t="shared" si="113"/>
        <v>125</v>
      </c>
      <c r="Z531">
        <f t="shared" si="114"/>
        <v>12</v>
      </c>
      <c r="AA531" s="17">
        <v>135</v>
      </c>
    </row>
    <row r="532" spans="1:27" x14ac:dyDescent="0.2">
      <c r="A532" s="1">
        <v>36510</v>
      </c>
      <c r="B532" s="17">
        <v>7</v>
      </c>
      <c r="C532" s="17">
        <v>118</v>
      </c>
      <c r="D532" s="17">
        <v>188</v>
      </c>
      <c r="E532">
        <v>0</v>
      </c>
      <c r="F532" s="17">
        <v>270</v>
      </c>
      <c r="G532" s="17">
        <v>58</v>
      </c>
      <c r="R532" s="17">
        <v>347</v>
      </c>
      <c r="T532">
        <v>10</v>
      </c>
      <c r="U532" s="17">
        <v>244</v>
      </c>
      <c r="V532" s="17">
        <v>78</v>
      </c>
      <c r="Y532" s="17">
        <f t="shared" si="113"/>
        <v>125</v>
      </c>
      <c r="Z532">
        <f t="shared" si="114"/>
        <v>12</v>
      </c>
      <c r="AA532" s="17">
        <v>135</v>
      </c>
    </row>
    <row r="533" spans="1:27" x14ac:dyDescent="0.2">
      <c r="A533" s="1">
        <v>36514</v>
      </c>
      <c r="B533" s="17">
        <v>42</v>
      </c>
      <c r="C533" s="17">
        <v>119</v>
      </c>
      <c r="D533" s="17">
        <v>200</v>
      </c>
      <c r="E533">
        <v>0</v>
      </c>
      <c r="F533" s="17">
        <v>270</v>
      </c>
      <c r="G533" s="17">
        <v>58</v>
      </c>
      <c r="R533" s="17">
        <v>409</v>
      </c>
      <c r="T533">
        <v>10</v>
      </c>
      <c r="U533" s="17">
        <v>311</v>
      </c>
      <c r="V533" s="17">
        <v>52</v>
      </c>
      <c r="Y533" s="17">
        <f t="shared" si="113"/>
        <v>116</v>
      </c>
      <c r="Z533">
        <f t="shared" si="114"/>
        <v>12</v>
      </c>
      <c r="AA533" s="17">
        <v>126</v>
      </c>
    </row>
    <row r="534" spans="1:27" x14ac:dyDescent="0.2">
      <c r="A534" s="1">
        <v>36515</v>
      </c>
      <c r="B534" s="17">
        <v>70</v>
      </c>
      <c r="C534" s="17">
        <v>116</v>
      </c>
      <c r="D534" s="17">
        <v>194</v>
      </c>
      <c r="E534">
        <v>0</v>
      </c>
      <c r="F534" s="17">
        <v>270</v>
      </c>
      <c r="G534" s="17">
        <v>58</v>
      </c>
      <c r="R534" s="17">
        <v>466</v>
      </c>
      <c r="T534">
        <v>10</v>
      </c>
      <c r="U534" s="17">
        <v>344</v>
      </c>
      <c r="V534" s="17">
        <v>-18</v>
      </c>
      <c r="Y534" s="17">
        <f t="shared" si="113"/>
        <v>122</v>
      </c>
      <c r="Z534">
        <f t="shared" si="114"/>
        <v>12</v>
      </c>
      <c r="AA534" s="17">
        <v>132</v>
      </c>
    </row>
    <row r="535" spans="1:27" x14ac:dyDescent="0.2">
      <c r="A535" s="1">
        <v>36516</v>
      </c>
      <c r="B535" s="17">
        <v>90</v>
      </c>
      <c r="C535" s="17">
        <v>115</v>
      </c>
      <c r="D535" s="17">
        <v>188</v>
      </c>
      <c r="E535">
        <v>0</v>
      </c>
      <c r="F535" s="17">
        <v>270</v>
      </c>
      <c r="G535" s="17">
        <v>58</v>
      </c>
      <c r="R535" s="17">
        <v>465</v>
      </c>
      <c r="T535">
        <v>10</v>
      </c>
      <c r="U535" s="17">
        <v>351</v>
      </c>
      <c r="V535" s="17">
        <v>76</v>
      </c>
      <c r="Y535" s="17">
        <f t="shared" si="113"/>
        <v>115</v>
      </c>
      <c r="Z535">
        <f t="shared" si="114"/>
        <v>12</v>
      </c>
      <c r="AA535" s="17">
        <v>125</v>
      </c>
    </row>
    <row r="536" spans="1:27" x14ac:dyDescent="0.2">
      <c r="A536" s="1">
        <v>36522</v>
      </c>
      <c r="B536" s="17">
        <v>52</v>
      </c>
      <c r="C536" s="17">
        <v>115</v>
      </c>
      <c r="D536" s="17">
        <v>171</v>
      </c>
      <c r="E536">
        <v>0</v>
      </c>
      <c r="F536" s="17">
        <v>270</v>
      </c>
      <c r="G536" s="17">
        <v>58</v>
      </c>
      <c r="R536" s="17">
        <v>411</v>
      </c>
      <c r="T536">
        <v>10</v>
      </c>
      <c r="U536" s="17">
        <v>305</v>
      </c>
      <c r="V536" s="17">
        <v>141</v>
      </c>
      <c r="Y536" s="17">
        <f t="shared" si="113"/>
        <v>122</v>
      </c>
      <c r="Z536">
        <f t="shared" si="114"/>
        <v>12</v>
      </c>
      <c r="AA536" s="17">
        <v>132</v>
      </c>
    </row>
    <row r="537" spans="1:27" x14ac:dyDescent="0.2">
      <c r="A537" s="1">
        <v>36523</v>
      </c>
      <c r="B537" s="17">
        <v>20</v>
      </c>
      <c r="C537" s="17">
        <v>115</v>
      </c>
      <c r="D537" s="17">
        <v>162</v>
      </c>
      <c r="E537">
        <v>0</v>
      </c>
      <c r="F537" s="17">
        <v>270</v>
      </c>
      <c r="G537" s="17">
        <v>58</v>
      </c>
      <c r="R537" s="17">
        <v>378</v>
      </c>
      <c r="T537">
        <v>10</v>
      </c>
      <c r="U537" s="17">
        <v>259</v>
      </c>
      <c r="V537" s="17">
        <v>22</v>
      </c>
      <c r="Y537" s="17">
        <f t="shared" si="113"/>
        <v>134</v>
      </c>
      <c r="Z537">
        <f t="shared" si="114"/>
        <v>12</v>
      </c>
      <c r="AA537" s="17">
        <v>144</v>
      </c>
    </row>
    <row r="538" spans="1:27" ht="13.5" thickBot="1" x14ac:dyDescent="0.25">
      <c r="A538" s="1">
        <v>36524</v>
      </c>
      <c r="B538" s="17">
        <v>19</v>
      </c>
      <c r="C538" s="17">
        <v>115</v>
      </c>
      <c r="D538" s="17">
        <v>164</v>
      </c>
      <c r="E538">
        <v>0</v>
      </c>
      <c r="F538" s="17">
        <v>270</v>
      </c>
      <c r="G538" s="17">
        <v>58</v>
      </c>
      <c r="R538" s="17">
        <v>371</v>
      </c>
      <c r="T538">
        <v>10</v>
      </c>
      <c r="U538" s="17">
        <v>253</v>
      </c>
      <c r="V538">
        <v>126</v>
      </c>
      <c r="Y538" s="17">
        <f t="shared" si="113"/>
        <v>128</v>
      </c>
      <c r="Z538">
        <f t="shared" si="114"/>
        <v>12</v>
      </c>
      <c r="AA538" s="17">
        <v>138</v>
      </c>
    </row>
    <row r="539" spans="1:27" x14ac:dyDescent="0.2">
      <c r="B539" s="179" t="s">
        <v>6</v>
      </c>
      <c r="C539" s="180"/>
      <c r="D539" s="180"/>
      <c r="E539" s="180"/>
      <c r="F539" s="180"/>
      <c r="G539" s="181"/>
      <c r="H539" s="182" t="s">
        <v>13</v>
      </c>
      <c r="I539" s="183"/>
      <c r="J539" s="183"/>
      <c r="K539" s="183"/>
      <c r="L539" s="183"/>
      <c r="M539" s="183"/>
      <c r="N539" s="183"/>
      <c r="O539" s="183"/>
      <c r="P539" s="183"/>
      <c r="Q539" s="184"/>
      <c r="R539" s="17"/>
      <c r="S539" s="13"/>
      <c r="T539" s="10" t="s">
        <v>6</v>
      </c>
      <c r="U539" s="11"/>
      <c r="V539" s="12"/>
      <c r="W539" s="185" t="s">
        <v>13</v>
      </c>
      <c r="X539" s="186"/>
      <c r="Y539" s="187"/>
    </row>
    <row r="540" spans="1:27" x14ac:dyDescent="0.2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4" t="s">
        <v>5</v>
      </c>
      <c r="H540" s="5" t="s">
        <v>7</v>
      </c>
      <c r="I540" s="6" t="s">
        <v>8</v>
      </c>
      <c r="J540" s="6" t="s">
        <v>9</v>
      </c>
      <c r="K540" s="6" t="s">
        <v>10</v>
      </c>
      <c r="L540" s="6" t="s">
        <v>31</v>
      </c>
      <c r="M540" s="6" t="s">
        <v>11</v>
      </c>
      <c r="N540" s="6" t="s">
        <v>32</v>
      </c>
      <c r="O540" s="6" t="s">
        <v>26</v>
      </c>
      <c r="P540" s="6" t="s">
        <v>16</v>
      </c>
      <c r="Q540" s="6" t="s">
        <v>12</v>
      </c>
      <c r="R540" s="17"/>
      <c r="S540" s="6"/>
      <c r="T540" s="2" t="s">
        <v>18</v>
      </c>
      <c r="U540" s="3" t="s">
        <v>19</v>
      </c>
      <c r="V540" s="4" t="s">
        <v>25</v>
      </c>
      <c r="W540" s="5" t="s">
        <v>20</v>
      </c>
      <c r="X540" s="6" t="s">
        <v>21</v>
      </c>
      <c r="Y540" s="6" t="s">
        <v>22</v>
      </c>
      <c r="Z540" t="s">
        <v>35</v>
      </c>
    </row>
    <row r="541" spans="1:27" x14ac:dyDescent="0.2">
      <c r="A541" s="1">
        <v>36532</v>
      </c>
      <c r="B541" s="17">
        <v>21</v>
      </c>
      <c r="C541" s="17">
        <v>118</v>
      </c>
      <c r="D541" s="17">
        <v>195</v>
      </c>
      <c r="E541">
        <v>0</v>
      </c>
      <c r="F541" s="17">
        <v>270</v>
      </c>
      <c r="G541" s="17">
        <v>58</v>
      </c>
      <c r="R541" s="17">
        <v>388</v>
      </c>
      <c r="T541">
        <v>10</v>
      </c>
      <c r="U541" s="17">
        <v>286</v>
      </c>
      <c r="V541" s="17">
        <v>21</v>
      </c>
      <c r="Y541" s="17">
        <f t="shared" si="113"/>
        <v>136</v>
      </c>
      <c r="Z541">
        <f t="shared" si="114"/>
        <v>1</v>
      </c>
      <c r="AA541" s="17">
        <v>146</v>
      </c>
    </row>
    <row r="542" spans="1:27" x14ac:dyDescent="0.2">
      <c r="A542" s="1">
        <v>36534</v>
      </c>
      <c r="B542" s="17">
        <v>23</v>
      </c>
      <c r="C542" s="17">
        <v>121</v>
      </c>
      <c r="D542" s="17">
        <v>199</v>
      </c>
      <c r="E542">
        <v>0</v>
      </c>
      <c r="F542" s="17">
        <v>270</v>
      </c>
      <c r="G542" s="17">
        <v>58</v>
      </c>
      <c r="R542" s="17">
        <v>400</v>
      </c>
      <c r="T542">
        <v>10</v>
      </c>
      <c r="U542" s="17">
        <v>293</v>
      </c>
      <c r="V542" s="17">
        <v>42</v>
      </c>
      <c r="Y542" s="17">
        <f t="shared" si="113"/>
        <v>124</v>
      </c>
      <c r="Z542">
        <f t="shared" si="114"/>
        <v>1</v>
      </c>
      <c r="AA542" s="17">
        <v>134</v>
      </c>
    </row>
    <row r="543" spans="1:27" x14ac:dyDescent="0.2">
      <c r="A543" s="1">
        <v>36537</v>
      </c>
      <c r="B543" s="17">
        <v>15</v>
      </c>
      <c r="C543" s="17">
        <v>113</v>
      </c>
      <c r="D543" s="17">
        <v>200</v>
      </c>
      <c r="E543">
        <v>0</v>
      </c>
      <c r="F543" s="17">
        <v>270</v>
      </c>
      <c r="G543" s="17">
        <v>43</v>
      </c>
      <c r="R543" s="17">
        <v>464</v>
      </c>
      <c r="T543">
        <v>10</v>
      </c>
      <c r="U543" s="17">
        <v>334</v>
      </c>
      <c r="V543">
        <v>-7</v>
      </c>
      <c r="Y543" s="17">
        <f t="shared" si="113"/>
        <v>143</v>
      </c>
      <c r="Z543">
        <f t="shared" si="114"/>
        <v>1</v>
      </c>
      <c r="AA543" s="17">
        <v>153</v>
      </c>
    </row>
    <row r="544" spans="1:27" x14ac:dyDescent="0.2">
      <c r="A544" s="1">
        <v>36537</v>
      </c>
      <c r="B544" s="19">
        <v>12</v>
      </c>
      <c r="C544" s="17">
        <v>117</v>
      </c>
      <c r="D544" s="17">
        <v>200</v>
      </c>
      <c r="E544">
        <v>0</v>
      </c>
      <c r="F544" s="17">
        <v>270</v>
      </c>
      <c r="G544" s="17">
        <v>58</v>
      </c>
      <c r="R544" s="17">
        <v>389</v>
      </c>
      <c r="T544">
        <v>10</v>
      </c>
      <c r="U544" s="17">
        <v>280</v>
      </c>
      <c r="V544" s="17">
        <v>59</v>
      </c>
      <c r="Y544" s="17">
        <f t="shared" si="113"/>
        <v>154</v>
      </c>
      <c r="Z544">
        <f t="shared" si="114"/>
        <v>1</v>
      </c>
      <c r="AA544" s="17">
        <v>164</v>
      </c>
    </row>
    <row r="545" spans="1:27" x14ac:dyDescent="0.2">
      <c r="A545" s="1">
        <v>36538</v>
      </c>
      <c r="B545" s="17">
        <v>16</v>
      </c>
      <c r="C545" s="17">
        <v>114</v>
      </c>
      <c r="D545" s="17">
        <v>200</v>
      </c>
      <c r="E545">
        <v>0</v>
      </c>
      <c r="F545" s="17">
        <v>270</v>
      </c>
      <c r="G545" s="17">
        <v>58</v>
      </c>
      <c r="R545" s="17">
        <v>410</v>
      </c>
      <c r="T545">
        <v>10</v>
      </c>
      <c r="U545" s="17">
        <v>263</v>
      </c>
      <c r="V545" s="17">
        <v>9</v>
      </c>
      <c r="Y545" s="17">
        <f t="shared" si="113"/>
        <v>164</v>
      </c>
      <c r="Z545">
        <f t="shared" si="114"/>
        <v>1</v>
      </c>
      <c r="AA545" s="17">
        <v>174</v>
      </c>
    </row>
    <row r="546" spans="1:27" x14ac:dyDescent="0.2">
      <c r="A546" s="1">
        <v>36542</v>
      </c>
      <c r="B546" s="17">
        <v>20</v>
      </c>
      <c r="C546" s="17">
        <v>118</v>
      </c>
      <c r="D546" s="17">
        <v>200</v>
      </c>
      <c r="E546">
        <v>0</v>
      </c>
      <c r="F546" s="17">
        <v>270</v>
      </c>
      <c r="G546" s="17">
        <v>58</v>
      </c>
      <c r="R546" s="17">
        <v>383</v>
      </c>
      <c r="T546">
        <v>10</v>
      </c>
      <c r="U546" s="17">
        <v>282</v>
      </c>
      <c r="V546" s="17">
        <v>69</v>
      </c>
      <c r="Y546" s="17">
        <f t="shared" si="113"/>
        <v>145</v>
      </c>
      <c r="Z546">
        <f t="shared" si="114"/>
        <v>1</v>
      </c>
      <c r="AA546" s="17">
        <v>155</v>
      </c>
    </row>
    <row r="547" spans="1:27" x14ac:dyDescent="0.2">
      <c r="A547" s="1">
        <v>36543</v>
      </c>
      <c r="B547" s="17">
        <v>20</v>
      </c>
      <c r="C547" s="17">
        <v>115</v>
      </c>
      <c r="D547" s="17">
        <v>200</v>
      </c>
      <c r="E547">
        <v>0</v>
      </c>
      <c r="F547" s="17">
        <v>270</v>
      </c>
      <c r="G547" s="17">
        <v>58</v>
      </c>
      <c r="R547" s="17">
        <v>381</v>
      </c>
      <c r="T547">
        <v>10</v>
      </c>
      <c r="U547" s="17">
        <v>283</v>
      </c>
      <c r="V547" s="17">
        <v>45</v>
      </c>
      <c r="Y547" s="17">
        <f t="shared" si="113"/>
        <v>140</v>
      </c>
      <c r="Z547">
        <f t="shared" si="114"/>
        <v>1</v>
      </c>
      <c r="AA547" s="17">
        <v>150</v>
      </c>
    </row>
    <row r="548" spans="1:27" x14ac:dyDescent="0.2">
      <c r="A548" s="1">
        <v>36544</v>
      </c>
      <c r="B548" s="17">
        <v>13</v>
      </c>
      <c r="C548" s="17">
        <v>122</v>
      </c>
      <c r="D548" s="17">
        <v>200</v>
      </c>
      <c r="E548">
        <v>0</v>
      </c>
      <c r="F548" s="17">
        <v>270</v>
      </c>
      <c r="G548" s="17">
        <v>58</v>
      </c>
      <c r="R548" s="17">
        <v>394</v>
      </c>
      <c r="T548">
        <v>10</v>
      </c>
      <c r="U548" s="17">
        <v>284</v>
      </c>
      <c r="V548" s="17">
        <v>36</v>
      </c>
      <c r="Y548" s="17">
        <f t="shared" si="113"/>
        <v>144</v>
      </c>
      <c r="Z548">
        <f t="shared" si="114"/>
        <v>1</v>
      </c>
      <c r="AA548" s="17">
        <v>154</v>
      </c>
    </row>
    <row r="549" spans="1:27" x14ac:dyDescent="0.2">
      <c r="A549" s="1">
        <v>36546</v>
      </c>
      <c r="B549" s="17">
        <v>15</v>
      </c>
      <c r="C549" s="17">
        <v>128</v>
      </c>
      <c r="D549" s="17">
        <v>200</v>
      </c>
      <c r="E549">
        <v>0</v>
      </c>
      <c r="F549" s="17">
        <v>270</v>
      </c>
      <c r="G549" s="17">
        <v>58</v>
      </c>
      <c r="R549" s="17">
        <v>403</v>
      </c>
      <c r="T549">
        <v>10</v>
      </c>
      <c r="U549" s="17">
        <v>307</v>
      </c>
      <c r="V549" s="17">
        <v>177</v>
      </c>
      <c r="Y549" s="17">
        <f t="shared" si="113"/>
        <v>129</v>
      </c>
      <c r="Z549">
        <f t="shared" si="114"/>
        <v>1</v>
      </c>
      <c r="AA549" s="17">
        <v>139</v>
      </c>
    </row>
    <row r="550" spans="1:27" x14ac:dyDescent="0.2">
      <c r="A550" s="1">
        <v>36548</v>
      </c>
      <c r="B550" s="17">
        <v>13</v>
      </c>
      <c r="C550" s="17">
        <v>130</v>
      </c>
      <c r="D550" s="17">
        <v>200</v>
      </c>
      <c r="E550">
        <v>0</v>
      </c>
      <c r="F550" s="17">
        <v>270</v>
      </c>
      <c r="G550" s="17">
        <v>58</v>
      </c>
      <c r="R550" s="17">
        <v>407</v>
      </c>
      <c r="T550">
        <v>10</v>
      </c>
      <c r="U550" s="17">
        <v>288</v>
      </c>
      <c r="V550" s="17">
        <v>101</v>
      </c>
      <c r="Y550" s="17">
        <f t="shared" si="113"/>
        <v>151</v>
      </c>
      <c r="Z550">
        <f t="shared" si="114"/>
        <v>1</v>
      </c>
      <c r="AA550" s="17">
        <v>161</v>
      </c>
    </row>
    <row r="551" spans="1:27" x14ac:dyDescent="0.2">
      <c r="A551" s="1">
        <v>36551</v>
      </c>
      <c r="B551" s="17">
        <v>54</v>
      </c>
      <c r="C551" s="17">
        <v>129</v>
      </c>
      <c r="D551" s="17">
        <v>200</v>
      </c>
      <c r="E551">
        <v>0</v>
      </c>
      <c r="F551" s="17">
        <v>270</v>
      </c>
      <c r="G551" s="17">
        <v>56</v>
      </c>
      <c r="R551" s="17">
        <v>443</v>
      </c>
      <c r="T551">
        <v>10</v>
      </c>
      <c r="U551" s="17">
        <v>326</v>
      </c>
      <c r="V551" s="17">
        <v>223</v>
      </c>
      <c r="Y551" s="17">
        <f t="shared" si="113"/>
        <v>133</v>
      </c>
      <c r="Z551">
        <f t="shared" si="114"/>
        <v>1</v>
      </c>
      <c r="AA551" s="17">
        <v>143</v>
      </c>
    </row>
    <row r="552" spans="1:27" x14ac:dyDescent="0.2">
      <c r="A552" s="1">
        <v>36552</v>
      </c>
      <c r="B552" s="17">
        <v>43</v>
      </c>
      <c r="C552" s="17">
        <v>127</v>
      </c>
      <c r="D552" s="17">
        <v>200</v>
      </c>
      <c r="E552">
        <v>0</v>
      </c>
      <c r="F552" s="17">
        <v>270</v>
      </c>
      <c r="G552" s="17">
        <v>56</v>
      </c>
      <c r="R552" s="17">
        <v>438</v>
      </c>
      <c r="T552">
        <v>10</v>
      </c>
      <c r="U552" s="17">
        <v>314</v>
      </c>
      <c r="V552" s="17">
        <v>162</v>
      </c>
      <c r="Y552" s="17">
        <f t="shared" si="113"/>
        <v>136</v>
      </c>
      <c r="Z552">
        <f t="shared" si="114"/>
        <v>1</v>
      </c>
      <c r="AA552" s="17">
        <v>146</v>
      </c>
    </row>
    <row r="553" spans="1:27" x14ac:dyDescent="0.2">
      <c r="A553" s="1">
        <v>36553</v>
      </c>
      <c r="B553" s="17">
        <v>55</v>
      </c>
      <c r="C553" s="17">
        <v>125</v>
      </c>
      <c r="D553" s="17">
        <v>200</v>
      </c>
      <c r="E553">
        <v>0</v>
      </c>
      <c r="F553" s="17">
        <v>270</v>
      </c>
      <c r="G553" s="17">
        <v>56</v>
      </c>
      <c r="R553" s="17">
        <v>464</v>
      </c>
      <c r="T553">
        <v>10</v>
      </c>
      <c r="U553" s="17">
        <v>346</v>
      </c>
      <c r="V553" s="17">
        <v>207</v>
      </c>
      <c r="Y553" s="17">
        <f t="shared" si="113"/>
        <v>118</v>
      </c>
      <c r="Z553">
        <f t="shared" si="114"/>
        <v>1</v>
      </c>
      <c r="AA553" s="17">
        <v>128</v>
      </c>
    </row>
    <row r="554" spans="1:27" x14ac:dyDescent="0.2">
      <c r="A554" s="1">
        <v>36563</v>
      </c>
      <c r="B554" s="17">
        <v>76</v>
      </c>
      <c r="C554" s="17">
        <v>111</v>
      </c>
      <c r="D554" s="17">
        <v>200</v>
      </c>
      <c r="E554">
        <v>0</v>
      </c>
      <c r="F554" s="17">
        <v>255</v>
      </c>
      <c r="G554" s="17">
        <v>54</v>
      </c>
      <c r="R554" s="17">
        <v>490</v>
      </c>
      <c r="T554">
        <v>10</v>
      </c>
      <c r="U554" s="17">
        <v>407</v>
      </c>
      <c r="V554" s="17">
        <v>205</v>
      </c>
      <c r="Y554" s="17">
        <f t="shared" si="113"/>
        <v>115</v>
      </c>
      <c r="Z554">
        <f t="shared" si="114"/>
        <v>2</v>
      </c>
      <c r="AA554" s="17">
        <v>125</v>
      </c>
    </row>
    <row r="555" spans="1:27" x14ac:dyDescent="0.2">
      <c r="A555" s="1">
        <v>36564</v>
      </c>
      <c r="B555" s="17">
        <v>64</v>
      </c>
      <c r="C555" s="17">
        <v>119</v>
      </c>
      <c r="D555" s="17">
        <v>200</v>
      </c>
      <c r="E555">
        <v>0</v>
      </c>
      <c r="F555" s="17">
        <v>267</v>
      </c>
      <c r="G555" s="17">
        <v>54</v>
      </c>
      <c r="R555" s="17">
        <v>478</v>
      </c>
      <c r="T555">
        <v>10</v>
      </c>
      <c r="U555" s="17">
        <v>399</v>
      </c>
      <c r="V555" s="17">
        <v>273</v>
      </c>
      <c r="Y555" s="17">
        <f t="shared" si="113"/>
        <v>116</v>
      </c>
      <c r="Z555">
        <f t="shared" si="114"/>
        <v>2</v>
      </c>
      <c r="AA555" s="17">
        <v>126</v>
      </c>
    </row>
    <row r="556" spans="1:27" x14ac:dyDescent="0.2">
      <c r="A556" s="1">
        <v>36572</v>
      </c>
      <c r="B556" s="17">
        <v>27</v>
      </c>
      <c r="C556" s="17">
        <v>127</v>
      </c>
      <c r="D556" s="17">
        <v>198</v>
      </c>
      <c r="E556">
        <v>0</v>
      </c>
      <c r="F556" s="17">
        <v>270</v>
      </c>
      <c r="G556" s="17">
        <v>55</v>
      </c>
      <c r="R556" s="17">
        <v>431</v>
      </c>
      <c r="T556">
        <v>10</v>
      </c>
      <c r="U556" s="17">
        <v>355</v>
      </c>
      <c r="V556" s="17">
        <v>205</v>
      </c>
      <c r="Y556" s="17">
        <f t="shared" si="113"/>
        <v>117</v>
      </c>
      <c r="Z556">
        <f t="shared" si="114"/>
        <v>2</v>
      </c>
      <c r="AA556" s="17">
        <v>127</v>
      </c>
    </row>
    <row r="557" spans="1:27" x14ac:dyDescent="0.2">
      <c r="A557" s="1">
        <v>36574</v>
      </c>
      <c r="B557" s="17">
        <v>45</v>
      </c>
      <c r="C557" s="17">
        <v>130</v>
      </c>
      <c r="D557" s="17">
        <v>207</v>
      </c>
      <c r="E557">
        <v>0</v>
      </c>
      <c r="F557" s="17">
        <v>270</v>
      </c>
      <c r="G557" s="17">
        <v>55</v>
      </c>
      <c r="R557" s="17">
        <v>464</v>
      </c>
      <c r="T557">
        <v>10</v>
      </c>
      <c r="U557" s="17">
        <v>382</v>
      </c>
      <c r="V557" s="17">
        <v>304</v>
      </c>
      <c r="Y557" s="17">
        <f t="shared" si="113"/>
        <v>110</v>
      </c>
      <c r="Z557">
        <f t="shared" si="114"/>
        <v>2</v>
      </c>
      <c r="AA557" s="17">
        <v>120</v>
      </c>
    </row>
    <row r="558" spans="1:27" x14ac:dyDescent="0.2">
      <c r="A558" s="1">
        <v>36578</v>
      </c>
      <c r="B558" s="17">
        <v>30</v>
      </c>
      <c r="C558" s="17">
        <v>131</v>
      </c>
      <c r="D558" s="17">
        <v>204</v>
      </c>
      <c r="E558">
        <v>0</v>
      </c>
      <c r="F558" s="17">
        <v>270</v>
      </c>
      <c r="G558" s="17">
        <v>55</v>
      </c>
      <c r="R558" s="17">
        <v>440</v>
      </c>
      <c r="T558">
        <v>10</v>
      </c>
      <c r="U558" s="17">
        <v>361</v>
      </c>
      <c r="V558" s="17">
        <v>234</v>
      </c>
      <c r="Y558" s="17">
        <f t="shared" si="113"/>
        <v>124</v>
      </c>
      <c r="Z558">
        <f t="shared" si="114"/>
        <v>2</v>
      </c>
      <c r="AA558" s="17">
        <v>134</v>
      </c>
    </row>
    <row r="559" spans="1:27" x14ac:dyDescent="0.2">
      <c r="A559" s="1">
        <v>36579</v>
      </c>
      <c r="B559" s="17">
        <v>30</v>
      </c>
      <c r="C559" s="17">
        <v>131</v>
      </c>
      <c r="D559" s="17">
        <v>203</v>
      </c>
      <c r="E559">
        <v>0</v>
      </c>
      <c r="F559" s="17">
        <v>270</v>
      </c>
      <c r="G559" s="17">
        <v>55</v>
      </c>
      <c r="R559" s="17">
        <v>453</v>
      </c>
      <c r="T559">
        <v>10</v>
      </c>
      <c r="U559" s="17">
        <v>375</v>
      </c>
      <c r="V559" s="17">
        <v>211</v>
      </c>
      <c r="Y559" s="17">
        <f t="shared" si="113"/>
        <v>100</v>
      </c>
      <c r="Z559">
        <f t="shared" si="114"/>
        <v>2</v>
      </c>
      <c r="AA559" s="17">
        <v>110</v>
      </c>
    </row>
    <row r="560" spans="1:27" x14ac:dyDescent="0.2">
      <c r="A560" s="1">
        <v>36580</v>
      </c>
      <c r="B560" s="17">
        <v>17</v>
      </c>
      <c r="C560" s="17">
        <v>130</v>
      </c>
      <c r="D560" s="17">
        <v>201</v>
      </c>
      <c r="E560">
        <v>0</v>
      </c>
      <c r="F560" s="17">
        <v>270</v>
      </c>
      <c r="G560" s="17">
        <v>57</v>
      </c>
      <c r="R560" s="17">
        <v>420</v>
      </c>
      <c r="T560">
        <v>10</v>
      </c>
      <c r="U560" s="17">
        <v>338</v>
      </c>
      <c r="V560" s="17">
        <v>235</v>
      </c>
      <c r="Y560" s="17">
        <f t="shared" si="113"/>
        <v>104</v>
      </c>
      <c r="Z560">
        <f t="shared" si="114"/>
        <v>2</v>
      </c>
      <c r="AA560" s="17">
        <v>114</v>
      </c>
    </row>
    <row r="561" spans="1:27" x14ac:dyDescent="0.2">
      <c r="A561" s="1">
        <v>36581</v>
      </c>
      <c r="B561" s="17">
        <v>18</v>
      </c>
      <c r="C561" s="17">
        <v>135</v>
      </c>
      <c r="D561" s="17">
        <v>208</v>
      </c>
      <c r="E561">
        <v>0</v>
      </c>
      <c r="F561" s="17">
        <v>270</v>
      </c>
      <c r="G561" s="17">
        <v>57</v>
      </c>
      <c r="R561" s="17">
        <v>406</v>
      </c>
      <c r="T561">
        <v>10</v>
      </c>
      <c r="U561" s="17">
        <v>319</v>
      </c>
      <c r="V561" s="17">
        <v>141</v>
      </c>
      <c r="Y561" s="17">
        <f t="shared" si="113"/>
        <v>111</v>
      </c>
      <c r="Z561">
        <f t="shared" si="114"/>
        <v>2</v>
      </c>
      <c r="AA561" s="17">
        <v>121</v>
      </c>
    </row>
    <row r="562" spans="1:27" x14ac:dyDescent="0.2">
      <c r="A562" s="1">
        <v>36585</v>
      </c>
      <c r="B562" s="17">
        <v>24</v>
      </c>
      <c r="C562" s="17">
        <v>137</v>
      </c>
      <c r="D562" s="17">
        <v>208</v>
      </c>
      <c r="E562">
        <v>0</v>
      </c>
      <c r="F562" s="17">
        <v>270</v>
      </c>
      <c r="G562" s="17">
        <v>57</v>
      </c>
      <c r="R562" s="17">
        <v>437</v>
      </c>
      <c r="T562">
        <v>10</v>
      </c>
      <c r="U562" s="17">
        <v>358</v>
      </c>
      <c r="V562" s="17">
        <v>163</v>
      </c>
      <c r="Y562" s="17">
        <f t="shared" si="113"/>
        <v>112</v>
      </c>
      <c r="Z562">
        <f t="shared" si="114"/>
        <v>2</v>
      </c>
      <c r="AA562" s="17">
        <v>122</v>
      </c>
    </row>
    <row r="563" spans="1:27" x14ac:dyDescent="0.2">
      <c r="A563" s="1">
        <v>36586</v>
      </c>
      <c r="B563" s="17">
        <v>12</v>
      </c>
      <c r="C563" s="17">
        <v>134</v>
      </c>
      <c r="D563" s="17">
        <v>203</v>
      </c>
      <c r="E563">
        <v>0</v>
      </c>
      <c r="F563" s="17">
        <v>270</v>
      </c>
      <c r="G563" s="17">
        <v>57</v>
      </c>
      <c r="R563" s="17">
        <v>427</v>
      </c>
      <c r="T563">
        <v>10</v>
      </c>
      <c r="U563" s="17">
        <v>346</v>
      </c>
      <c r="V563" s="17">
        <v>312</v>
      </c>
      <c r="Y563" s="17">
        <f t="shared" si="113"/>
        <v>94</v>
      </c>
      <c r="Z563">
        <f t="shared" si="114"/>
        <v>3</v>
      </c>
      <c r="AA563" s="17">
        <v>104</v>
      </c>
    </row>
    <row r="564" spans="1:27" x14ac:dyDescent="0.2">
      <c r="A564" s="1">
        <v>36587</v>
      </c>
      <c r="B564" s="17">
        <v>2</v>
      </c>
      <c r="C564" s="17">
        <v>132</v>
      </c>
      <c r="D564" s="17">
        <v>202</v>
      </c>
      <c r="E564">
        <v>0</v>
      </c>
      <c r="F564" s="17">
        <v>270</v>
      </c>
      <c r="G564" s="17">
        <v>58</v>
      </c>
      <c r="R564" s="17">
        <v>435</v>
      </c>
      <c r="T564">
        <v>10</v>
      </c>
      <c r="U564" s="17">
        <v>353</v>
      </c>
      <c r="V564" s="17">
        <v>286</v>
      </c>
      <c r="Y564" s="17">
        <f t="shared" si="113"/>
        <v>81</v>
      </c>
      <c r="Z564">
        <f t="shared" si="114"/>
        <v>3</v>
      </c>
      <c r="AA564" s="17">
        <v>91</v>
      </c>
    </row>
    <row r="565" spans="1:27" x14ac:dyDescent="0.2">
      <c r="A565" s="1">
        <v>36588</v>
      </c>
      <c r="B565" s="17">
        <v>25</v>
      </c>
      <c r="C565" s="17">
        <v>134</v>
      </c>
      <c r="D565" s="17">
        <v>210</v>
      </c>
      <c r="E565">
        <v>0</v>
      </c>
      <c r="F565" s="17">
        <v>270</v>
      </c>
      <c r="G565" s="17">
        <v>58</v>
      </c>
      <c r="R565" s="17">
        <v>481</v>
      </c>
      <c r="T565">
        <v>10</v>
      </c>
      <c r="U565" s="17">
        <v>371</v>
      </c>
      <c r="V565" s="17">
        <v>314</v>
      </c>
      <c r="Y565" s="17">
        <f t="shared" si="113"/>
        <v>112</v>
      </c>
      <c r="Z565">
        <f t="shared" si="114"/>
        <v>3</v>
      </c>
      <c r="AA565" s="17">
        <v>122</v>
      </c>
    </row>
    <row r="566" spans="1:27" x14ac:dyDescent="0.2">
      <c r="A566" s="1">
        <v>36592</v>
      </c>
      <c r="B566" s="17">
        <v>9</v>
      </c>
      <c r="C566" s="17">
        <v>138</v>
      </c>
      <c r="D566" s="17">
        <v>199</v>
      </c>
      <c r="E566">
        <v>0</v>
      </c>
      <c r="F566" s="17">
        <v>270</v>
      </c>
      <c r="G566" s="17">
        <v>57</v>
      </c>
      <c r="R566" s="17">
        <v>413</v>
      </c>
      <c r="T566">
        <v>10</v>
      </c>
      <c r="U566" s="17">
        <v>329</v>
      </c>
      <c r="V566" s="17">
        <v>272</v>
      </c>
      <c r="Y566" s="17">
        <f t="shared" si="113"/>
        <v>116</v>
      </c>
      <c r="Z566">
        <f t="shared" si="114"/>
        <v>3</v>
      </c>
      <c r="AA566" s="17">
        <v>126</v>
      </c>
    </row>
    <row r="567" spans="1:27" x14ac:dyDescent="0.2">
      <c r="A567" s="1">
        <v>36594</v>
      </c>
      <c r="B567" s="17">
        <v>14</v>
      </c>
      <c r="C567" s="17">
        <v>137</v>
      </c>
      <c r="D567" s="17">
        <v>194</v>
      </c>
      <c r="E567">
        <v>0</v>
      </c>
      <c r="F567" s="17">
        <v>270</v>
      </c>
      <c r="G567" s="17">
        <v>58</v>
      </c>
      <c r="R567" s="17">
        <v>428</v>
      </c>
      <c r="T567">
        <v>10</v>
      </c>
      <c r="U567" s="17">
        <v>342</v>
      </c>
      <c r="V567" s="17">
        <v>314</v>
      </c>
      <c r="Y567" s="17">
        <f t="shared" si="113"/>
        <v>112</v>
      </c>
      <c r="Z567">
        <f t="shared" si="114"/>
        <v>3</v>
      </c>
      <c r="AA567" s="17">
        <v>122</v>
      </c>
    </row>
    <row r="568" spans="1:27" x14ac:dyDescent="0.2">
      <c r="A568" s="1">
        <v>36598</v>
      </c>
      <c r="B568" s="17">
        <v>22</v>
      </c>
      <c r="C568" s="17">
        <v>133</v>
      </c>
      <c r="D568" s="17">
        <v>189</v>
      </c>
      <c r="E568">
        <v>0</v>
      </c>
      <c r="F568" s="17">
        <v>270</v>
      </c>
      <c r="G568" s="17">
        <v>58</v>
      </c>
      <c r="R568" s="17">
        <v>443</v>
      </c>
      <c r="T568">
        <v>10</v>
      </c>
      <c r="U568" s="17">
        <v>358</v>
      </c>
      <c r="V568" s="17">
        <v>306</v>
      </c>
      <c r="Y568" s="17">
        <f t="shared" si="113"/>
        <v>106</v>
      </c>
      <c r="Z568">
        <f t="shared" si="114"/>
        <v>3</v>
      </c>
      <c r="AA568" s="17">
        <v>116</v>
      </c>
    </row>
    <row r="569" spans="1:27" x14ac:dyDescent="0.2">
      <c r="A569" s="1">
        <v>36605</v>
      </c>
      <c r="B569" s="17">
        <v>21</v>
      </c>
      <c r="C569" s="17">
        <v>135</v>
      </c>
      <c r="D569" s="17">
        <v>193</v>
      </c>
      <c r="E569">
        <v>0</v>
      </c>
      <c r="F569" s="17">
        <v>270</v>
      </c>
      <c r="G569" s="17">
        <v>43</v>
      </c>
      <c r="R569" s="17">
        <v>439</v>
      </c>
      <c r="T569">
        <v>10</v>
      </c>
      <c r="U569" s="17">
        <v>354</v>
      </c>
      <c r="V569" s="17">
        <v>314</v>
      </c>
      <c r="Y569" s="17">
        <f t="shared" si="113"/>
        <v>113</v>
      </c>
      <c r="Z569">
        <f t="shared" si="114"/>
        <v>3</v>
      </c>
      <c r="AA569" s="17">
        <v>123</v>
      </c>
    </row>
    <row r="570" spans="1:27" x14ac:dyDescent="0.2">
      <c r="A570" s="1">
        <v>36606</v>
      </c>
      <c r="B570" s="17">
        <v>15</v>
      </c>
      <c r="C570" s="17">
        <v>135</v>
      </c>
      <c r="D570" s="17">
        <v>192</v>
      </c>
      <c r="E570">
        <v>0</v>
      </c>
      <c r="F570" s="17">
        <v>270</v>
      </c>
      <c r="G570" s="17">
        <v>39</v>
      </c>
      <c r="R570" s="17">
        <v>432</v>
      </c>
      <c r="T570">
        <v>10</v>
      </c>
      <c r="U570" s="17">
        <v>345</v>
      </c>
      <c r="V570" s="17">
        <v>314</v>
      </c>
      <c r="Y570" s="17">
        <f t="shared" si="113"/>
        <v>109</v>
      </c>
      <c r="Z570">
        <f t="shared" si="114"/>
        <v>3</v>
      </c>
      <c r="AA570" s="17">
        <v>119</v>
      </c>
    </row>
    <row r="571" spans="1:27" x14ac:dyDescent="0.2">
      <c r="A571" s="1">
        <v>36607</v>
      </c>
      <c r="B571" s="17">
        <v>30</v>
      </c>
      <c r="C571" s="17">
        <v>135</v>
      </c>
      <c r="D571" s="17">
        <v>197</v>
      </c>
      <c r="E571">
        <v>0</v>
      </c>
      <c r="F571" s="17">
        <v>270</v>
      </c>
      <c r="G571" s="17">
        <v>39</v>
      </c>
      <c r="R571" s="17">
        <v>479</v>
      </c>
      <c r="T571">
        <v>10</v>
      </c>
      <c r="U571" s="17">
        <v>398</v>
      </c>
      <c r="V571" s="17">
        <v>285</v>
      </c>
      <c r="Y571" s="17">
        <f t="shared" si="113"/>
        <v>87</v>
      </c>
      <c r="Z571">
        <f t="shared" si="114"/>
        <v>3</v>
      </c>
      <c r="AA571" s="17">
        <v>97</v>
      </c>
    </row>
    <row r="572" spans="1:27" x14ac:dyDescent="0.2">
      <c r="A572" s="1">
        <v>36608</v>
      </c>
      <c r="B572" s="17">
        <v>33</v>
      </c>
      <c r="C572" s="17">
        <v>135</v>
      </c>
      <c r="D572" s="17">
        <v>203</v>
      </c>
      <c r="E572">
        <v>0</v>
      </c>
      <c r="F572" s="17">
        <v>270</v>
      </c>
      <c r="G572" s="17">
        <v>58</v>
      </c>
      <c r="R572" s="17">
        <v>467</v>
      </c>
      <c r="T572">
        <v>10</v>
      </c>
      <c r="U572" s="17">
        <v>384</v>
      </c>
      <c r="V572" s="17">
        <v>313</v>
      </c>
      <c r="Y572" s="17">
        <f t="shared" si="113"/>
        <v>108</v>
      </c>
      <c r="Z572">
        <f t="shared" si="114"/>
        <v>3</v>
      </c>
      <c r="AA572" s="17">
        <v>118</v>
      </c>
    </row>
    <row r="573" spans="1:27" x14ac:dyDescent="0.2">
      <c r="A573" s="1">
        <v>36609</v>
      </c>
      <c r="B573" s="17">
        <v>16</v>
      </c>
      <c r="C573" s="17">
        <v>135</v>
      </c>
      <c r="D573" s="17">
        <v>201</v>
      </c>
      <c r="E573">
        <v>0</v>
      </c>
      <c r="F573" s="17">
        <v>270</v>
      </c>
      <c r="G573" s="17">
        <v>58</v>
      </c>
      <c r="R573" s="17">
        <v>445</v>
      </c>
      <c r="T573">
        <v>10</v>
      </c>
      <c r="U573" s="17">
        <v>445</v>
      </c>
      <c r="V573" s="17">
        <v>308</v>
      </c>
      <c r="Y573" s="17">
        <f t="shared" si="113"/>
        <v>427</v>
      </c>
      <c r="Z573">
        <f t="shared" si="114"/>
        <v>3</v>
      </c>
      <c r="AA573" s="17">
        <v>437</v>
      </c>
    </row>
    <row r="574" spans="1:27" x14ac:dyDescent="0.2">
      <c r="A574" s="1">
        <v>36612</v>
      </c>
      <c r="B574" s="17">
        <v>6</v>
      </c>
      <c r="C574" s="17">
        <v>133</v>
      </c>
      <c r="D574" s="17">
        <v>198</v>
      </c>
      <c r="E574">
        <v>0</v>
      </c>
      <c r="F574" s="17">
        <v>270</v>
      </c>
      <c r="G574" s="17">
        <v>58</v>
      </c>
      <c r="R574" s="17">
        <v>445</v>
      </c>
      <c r="T574">
        <v>10</v>
      </c>
      <c r="U574" s="17">
        <v>367</v>
      </c>
      <c r="V574" s="17">
        <v>314</v>
      </c>
      <c r="Y574" s="17">
        <f t="shared" si="113"/>
        <v>100</v>
      </c>
      <c r="Z574">
        <f t="shared" si="114"/>
        <v>3</v>
      </c>
      <c r="AA574" s="17">
        <v>110</v>
      </c>
    </row>
    <row r="575" spans="1:27" x14ac:dyDescent="0.2">
      <c r="A575" s="1">
        <v>36613</v>
      </c>
      <c r="B575" s="17">
        <v>17</v>
      </c>
      <c r="C575" s="17">
        <v>134</v>
      </c>
      <c r="D575" s="17">
        <v>204</v>
      </c>
      <c r="E575">
        <v>0</v>
      </c>
      <c r="F575" s="17">
        <v>270</v>
      </c>
      <c r="G575" s="17">
        <v>58</v>
      </c>
      <c r="R575" s="17">
        <v>464</v>
      </c>
      <c r="T575">
        <v>10</v>
      </c>
      <c r="U575" s="17">
        <v>363</v>
      </c>
      <c r="V575" s="17">
        <v>298</v>
      </c>
      <c r="Y575" s="17">
        <f t="shared" si="113"/>
        <v>121</v>
      </c>
      <c r="Z575">
        <f t="shared" si="114"/>
        <v>3</v>
      </c>
      <c r="AA575" s="17">
        <v>131</v>
      </c>
    </row>
    <row r="576" spans="1:27" x14ac:dyDescent="0.2">
      <c r="A576" s="1">
        <v>36614</v>
      </c>
      <c r="B576" s="17">
        <v>1</v>
      </c>
      <c r="C576" s="17">
        <v>136</v>
      </c>
      <c r="D576" s="17">
        <v>210</v>
      </c>
      <c r="E576">
        <v>0</v>
      </c>
      <c r="F576" s="17">
        <v>270</v>
      </c>
      <c r="G576" s="17">
        <v>58</v>
      </c>
      <c r="R576" s="17">
        <v>415</v>
      </c>
      <c r="T576">
        <v>10</v>
      </c>
      <c r="U576" s="17">
        <v>329</v>
      </c>
      <c r="V576" s="17">
        <v>278</v>
      </c>
      <c r="Y576" s="17">
        <f t="shared" si="113"/>
        <v>114</v>
      </c>
      <c r="Z576">
        <f t="shared" si="114"/>
        <v>3</v>
      </c>
      <c r="AA576" s="17">
        <v>124</v>
      </c>
    </row>
    <row r="577" spans="1:27" x14ac:dyDescent="0.2">
      <c r="A577" s="1">
        <v>36616</v>
      </c>
      <c r="B577" s="17">
        <v>1</v>
      </c>
      <c r="C577" s="17">
        <v>138</v>
      </c>
      <c r="D577" s="17">
        <v>210</v>
      </c>
      <c r="E577">
        <v>0</v>
      </c>
      <c r="F577" s="17">
        <v>270</v>
      </c>
      <c r="G577" s="17">
        <v>58</v>
      </c>
      <c r="R577" s="17">
        <v>424</v>
      </c>
      <c r="T577">
        <v>10</v>
      </c>
      <c r="U577" s="17">
        <v>333</v>
      </c>
      <c r="V577" s="17">
        <v>284</v>
      </c>
      <c r="Y577" s="17">
        <f t="shared" si="113"/>
        <v>115</v>
      </c>
      <c r="Z577">
        <f t="shared" si="114"/>
        <v>3</v>
      </c>
      <c r="AA577" s="17">
        <v>125</v>
      </c>
    </row>
    <row r="578" spans="1:27" x14ac:dyDescent="0.2">
      <c r="A578" s="1">
        <v>36619</v>
      </c>
      <c r="B578" s="17">
        <v>33</v>
      </c>
      <c r="C578" s="17">
        <v>132</v>
      </c>
      <c r="D578" s="17">
        <v>195</v>
      </c>
      <c r="E578">
        <v>0</v>
      </c>
      <c r="F578" s="17">
        <v>250</v>
      </c>
      <c r="G578" s="17">
        <v>41</v>
      </c>
      <c r="R578" s="17">
        <v>367</v>
      </c>
      <c r="T578">
        <v>10</v>
      </c>
      <c r="U578" s="17">
        <v>308</v>
      </c>
      <c r="V578" s="17">
        <v>319</v>
      </c>
      <c r="Y578" s="17">
        <f t="shared" si="113"/>
        <v>118</v>
      </c>
      <c r="Z578">
        <f t="shared" si="114"/>
        <v>4</v>
      </c>
      <c r="AA578" s="17">
        <v>128</v>
      </c>
    </row>
    <row r="579" spans="1:27" x14ac:dyDescent="0.2">
      <c r="A579" s="1">
        <v>36621</v>
      </c>
      <c r="B579" s="17">
        <v>33</v>
      </c>
      <c r="C579" s="17">
        <v>131</v>
      </c>
      <c r="D579" s="17">
        <v>199</v>
      </c>
      <c r="E579">
        <v>0</v>
      </c>
      <c r="F579" s="17">
        <v>270</v>
      </c>
      <c r="G579" s="17">
        <v>41</v>
      </c>
      <c r="R579" s="17">
        <v>410</v>
      </c>
      <c r="T579">
        <v>10</v>
      </c>
      <c r="U579" s="17">
        <v>363</v>
      </c>
      <c r="V579" s="17">
        <v>318</v>
      </c>
      <c r="Y579" s="17">
        <f t="shared" si="113"/>
        <v>87</v>
      </c>
      <c r="Z579">
        <f t="shared" si="114"/>
        <v>4</v>
      </c>
      <c r="AA579" s="17">
        <v>97</v>
      </c>
    </row>
    <row r="580" spans="1:27" x14ac:dyDescent="0.2">
      <c r="A580" s="1">
        <v>36626</v>
      </c>
      <c r="B580" s="17">
        <v>34</v>
      </c>
      <c r="C580" s="17">
        <v>135</v>
      </c>
      <c r="D580" s="17">
        <v>195</v>
      </c>
      <c r="E580">
        <v>0</v>
      </c>
      <c r="F580" s="17">
        <v>270</v>
      </c>
      <c r="G580" s="17">
        <v>49</v>
      </c>
      <c r="R580" s="17">
        <v>428</v>
      </c>
      <c r="T580">
        <v>10</v>
      </c>
      <c r="U580" s="17">
        <v>323</v>
      </c>
      <c r="V580" s="17">
        <v>315</v>
      </c>
      <c r="Y580" s="17">
        <f t="shared" si="113"/>
        <v>141</v>
      </c>
      <c r="Z580">
        <f t="shared" si="114"/>
        <v>4</v>
      </c>
      <c r="AA580" s="17">
        <v>151</v>
      </c>
    </row>
    <row r="581" spans="1:27" x14ac:dyDescent="0.2">
      <c r="A581" s="1">
        <v>36628</v>
      </c>
      <c r="B581" s="17">
        <v>38</v>
      </c>
      <c r="C581" s="17">
        <v>136</v>
      </c>
      <c r="D581" s="17">
        <v>201</v>
      </c>
      <c r="E581">
        <v>0</v>
      </c>
      <c r="F581" s="17">
        <v>270</v>
      </c>
      <c r="G581" s="17">
        <v>52</v>
      </c>
      <c r="R581" s="17">
        <v>408</v>
      </c>
      <c r="T581">
        <v>10</v>
      </c>
      <c r="U581" s="17">
        <v>346</v>
      </c>
      <c r="V581" s="17">
        <v>314</v>
      </c>
      <c r="Y581" s="17">
        <f t="shared" si="113"/>
        <v>124</v>
      </c>
      <c r="Z581">
        <f t="shared" si="114"/>
        <v>4</v>
      </c>
      <c r="AA581" s="17">
        <v>134</v>
      </c>
    </row>
    <row r="582" spans="1:27" x14ac:dyDescent="0.2">
      <c r="A582" s="1">
        <v>36629</v>
      </c>
      <c r="B582" s="17">
        <v>34</v>
      </c>
      <c r="C582" s="17">
        <v>134</v>
      </c>
      <c r="D582" s="17">
        <v>201</v>
      </c>
      <c r="E582">
        <v>0</v>
      </c>
      <c r="F582" s="17">
        <v>270</v>
      </c>
      <c r="G582" s="17">
        <v>55</v>
      </c>
      <c r="R582" s="17">
        <v>401</v>
      </c>
      <c r="T582">
        <v>10</v>
      </c>
      <c r="U582" s="17">
        <v>331</v>
      </c>
      <c r="V582" s="17">
        <v>313</v>
      </c>
      <c r="Y582" s="17">
        <f t="shared" si="113"/>
        <v>133</v>
      </c>
      <c r="Z582">
        <f t="shared" si="114"/>
        <v>4</v>
      </c>
      <c r="AA582" s="17">
        <v>143</v>
      </c>
    </row>
    <row r="583" spans="1:27" x14ac:dyDescent="0.2">
      <c r="A583" s="1">
        <v>36630</v>
      </c>
      <c r="B583" s="17">
        <v>34</v>
      </c>
      <c r="C583" s="17">
        <v>135</v>
      </c>
      <c r="D583" s="17">
        <v>197</v>
      </c>
      <c r="E583">
        <v>0</v>
      </c>
      <c r="F583" s="17">
        <v>270</v>
      </c>
      <c r="G583" s="17">
        <v>55</v>
      </c>
      <c r="R583" s="17">
        <v>395</v>
      </c>
      <c r="T583">
        <v>10</v>
      </c>
      <c r="U583" s="17">
        <v>319</v>
      </c>
      <c r="V583" s="17">
        <v>312</v>
      </c>
      <c r="Y583" s="17">
        <f t="shared" si="113"/>
        <v>137</v>
      </c>
      <c r="Z583">
        <f t="shared" si="114"/>
        <v>4</v>
      </c>
      <c r="AA583" s="17">
        <v>147</v>
      </c>
    </row>
    <row r="584" spans="1:27" x14ac:dyDescent="0.2">
      <c r="A584" s="1">
        <v>36636</v>
      </c>
      <c r="B584" s="17">
        <v>26</v>
      </c>
      <c r="C584" s="17">
        <v>134</v>
      </c>
      <c r="D584" s="17">
        <v>204</v>
      </c>
      <c r="E584">
        <v>0</v>
      </c>
      <c r="F584" s="17">
        <v>270</v>
      </c>
      <c r="G584" s="17">
        <v>56</v>
      </c>
      <c r="R584" s="17">
        <v>381</v>
      </c>
      <c r="T584">
        <v>10</v>
      </c>
      <c r="U584" s="17">
        <v>302</v>
      </c>
      <c r="V584" s="17">
        <v>310</v>
      </c>
      <c r="Y584" s="17">
        <f t="shared" si="113"/>
        <v>183</v>
      </c>
      <c r="Z584">
        <f t="shared" si="114"/>
        <v>4</v>
      </c>
      <c r="AA584" s="17">
        <v>193</v>
      </c>
    </row>
    <row r="585" spans="1:27" x14ac:dyDescent="0.2">
      <c r="A585" s="1">
        <v>36642</v>
      </c>
      <c r="B585" s="17">
        <v>21</v>
      </c>
      <c r="C585" s="17">
        <v>148</v>
      </c>
      <c r="D585" s="17">
        <v>205</v>
      </c>
      <c r="E585">
        <v>0</v>
      </c>
      <c r="F585" s="17">
        <v>270</v>
      </c>
      <c r="G585" s="17">
        <v>56</v>
      </c>
      <c r="R585" s="17">
        <v>412</v>
      </c>
      <c r="T585">
        <v>10</v>
      </c>
      <c r="U585" s="17">
        <v>341</v>
      </c>
      <c r="V585" s="17">
        <v>314</v>
      </c>
      <c r="Y585" s="17">
        <f t="shared" si="113"/>
        <v>156</v>
      </c>
      <c r="Z585">
        <f t="shared" si="114"/>
        <v>4</v>
      </c>
      <c r="AA585" s="17">
        <v>166</v>
      </c>
    </row>
    <row r="586" spans="1:27" x14ac:dyDescent="0.2">
      <c r="A586" s="1">
        <v>36643</v>
      </c>
      <c r="B586" s="17">
        <v>21</v>
      </c>
      <c r="C586" s="17">
        <v>151</v>
      </c>
      <c r="D586" s="17">
        <v>205</v>
      </c>
      <c r="E586">
        <v>0</v>
      </c>
      <c r="F586" s="17">
        <v>270</v>
      </c>
      <c r="G586" s="17">
        <v>56</v>
      </c>
      <c r="R586" s="17">
        <v>398</v>
      </c>
      <c r="T586">
        <v>10</v>
      </c>
      <c r="U586" s="17">
        <v>337</v>
      </c>
      <c r="V586" s="17">
        <v>314</v>
      </c>
      <c r="Y586" s="17">
        <f t="shared" si="113"/>
        <v>151</v>
      </c>
      <c r="Z586">
        <f t="shared" si="114"/>
        <v>4</v>
      </c>
      <c r="AA586" s="17">
        <v>161</v>
      </c>
    </row>
    <row r="587" spans="1:27" x14ac:dyDescent="0.2">
      <c r="A587" s="1">
        <v>36648</v>
      </c>
      <c r="B587" s="17">
        <v>34</v>
      </c>
      <c r="C587" s="17">
        <v>138</v>
      </c>
      <c r="D587" s="17">
        <v>207</v>
      </c>
      <c r="E587">
        <v>0</v>
      </c>
      <c r="F587" s="17">
        <v>270</v>
      </c>
      <c r="G587" s="17">
        <v>52</v>
      </c>
      <c r="R587" s="17">
        <v>380</v>
      </c>
      <c r="T587">
        <v>10</v>
      </c>
      <c r="U587" s="17">
        <v>260</v>
      </c>
      <c r="V587" s="17">
        <v>301</v>
      </c>
      <c r="Y587" s="17">
        <f t="shared" si="113"/>
        <v>175</v>
      </c>
      <c r="Z587">
        <f t="shared" si="114"/>
        <v>5</v>
      </c>
      <c r="AA587" s="17">
        <v>185</v>
      </c>
    </row>
    <row r="588" spans="1:27" x14ac:dyDescent="0.2">
      <c r="A588" s="1">
        <v>36649</v>
      </c>
      <c r="B588" s="17">
        <v>27</v>
      </c>
      <c r="C588" s="17">
        <v>143</v>
      </c>
      <c r="D588" s="17">
        <v>205</v>
      </c>
      <c r="E588">
        <v>0</v>
      </c>
      <c r="F588" s="17">
        <v>270</v>
      </c>
      <c r="G588" s="17">
        <v>57</v>
      </c>
      <c r="R588" s="17">
        <v>362</v>
      </c>
      <c r="T588">
        <v>10</v>
      </c>
      <c r="U588" s="17">
        <v>297</v>
      </c>
      <c r="V588" s="17">
        <v>297</v>
      </c>
      <c r="Y588" s="17">
        <f t="shared" ref="Y588:Y599" si="115">+AA588-T588</f>
        <v>173</v>
      </c>
      <c r="Z588">
        <f t="shared" si="114"/>
        <v>5</v>
      </c>
      <c r="AA588" s="17">
        <v>183</v>
      </c>
    </row>
    <row r="589" spans="1:27" x14ac:dyDescent="0.2">
      <c r="A589" s="1">
        <v>36650</v>
      </c>
      <c r="B589" s="17">
        <v>30</v>
      </c>
      <c r="C589" s="17">
        <v>144</v>
      </c>
      <c r="D589" s="17">
        <v>209</v>
      </c>
      <c r="E589">
        <v>0</v>
      </c>
      <c r="F589" s="17">
        <v>270</v>
      </c>
      <c r="G589" s="17">
        <v>57</v>
      </c>
      <c r="R589" s="17">
        <v>383</v>
      </c>
      <c r="T589">
        <v>10</v>
      </c>
      <c r="U589" s="17">
        <v>307</v>
      </c>
      <c r="V589" s="17">
        <v>304</v>
      </c>
      <c r="Y589" s="17">
        <f t="shared" si="115"/>
        <v>151</v>
      </c>
      <c r="Z589">
        <f t="shared" ref="Z589:Z599" si="116">MONTH(A589)</f>
        <v>5</v>
      </c>
      <c r="AA589" s="17">
        <v>161</v>
      </c>
    </row>
    <row r="590" spans="1:27" x14ac:dyDescent="0.2">
      <c r="A590" s="1">
        <v>36651</v>
      </c>
      <c r="B590" s="17">
        <v>30</v>
      </c>
      <c r="C590" s="17">
        <v>143</v>
      </c>
      <c r="D590" s="17">
        <v>210</v>
      </c>
      <c r="E590">
        <v>0</v>
      </c>
      <c r="F590" s="17">
        <v>270</v>
      </c>
      <c r="G590" s="17">
        <v>57</v>
      </c>
      <c r="R590" s="17">
        <v>388</v>
      </c>
      <c r="T590">
        <v>10</v>
      </c>
      <c r="U590" s="17">
        <v>319</v>
      </c>
      <c r="V590" s="17">
        <v>305</v>
      </c>
      <c r="Y590" s="17">
        <f t="shared" si="115"/>
        <v>149</v>
      </c>
      <c r="Z590">
        <f t="shared" si="116"/>
        <v>5</v>
      </c>
      <c r="AA590" s="17">
        <v>159</v>
      </c>
    </row>
    <row r="591" spans="1:27" x14ac:dyDescent="0.2">
      <c r="A591" s="1">
        <v>36655</v>
      </c>
      <c r="B591" s="17">
        <v>24</v>
      </c>
      <c r="C591" s="17">
        <v>141</v>
      </c>
      <c r="D591" s="17">
        <v>210</v>
      </c>
      <c r="E591">
        <v>0</v>
      </c>
      <c r="F591" s="17">
        <v>270</v>
      </c>
      <c r="G591" s="17">
        <v>56</v>
      </c>
      <c r="R591" s="17">
        <v>350</v>
      </c>
      <c r="T591">
        <v>10</v>
      </c>
      <c r="U591" s="17">
        <v>250</v>
      </c>
      <c r="V591" s="17">
        <v>188</v>
      </c>
      <c r="Y591" s="17">
        <f t="shared" si="115"/>
        <v>185</v>
      </c>
      <c r="Z591">
        <f t="shared" si="116"/>
        <v>5</v>
      </c>
      <c r="AA591" s="17">
        <v>195</v>
      </c>
    </row>
    <row r="592" spans="1:27" x14ac:dyDescent="0.2">
      <c r="A592" s="1">
        <v>36656</v>
      </c>
      <c r="B592" s="17">
        <v>2</v>
      </c>
      <c r="C592" s="17">
        <v>148</v>
      </c>
      <c r="D592" s="17">
        <v>187</v>
      </c>
      <c r="E592">
        <v>0</v>
      </c>
      <c r="F592" s="17">
        <v>270</v>
      </c>
      <c r="G592" s="17">
        <v>57</v>
      </c>
      <c r="R592" s="17">
        <v>318</v>
      </c>
      <c r="T592">
        <v>10</v>
      </c>
      <c r="U592" s="17">
        <v>249</v>
      </c>
      <c r="V592" s="17">
        <v>209</v>
      </c>
      <c r="Y592" s="17">
        <f t="shared" si="115"/>
        <v>193</v>
      </c>
      <c r="Z592">
        <f t="shared" si="116"/>
        <v>5</v>
      </c>
      <c r="AA592" s="17">
        <v>203</v>
      </c>
    </row>
    <row r="593" spans="1:27" x14ac:dyDescent="0.2">
      <c r="A593" s="1">
        <v>36657</v>
      </c>
      <c r="B593" s="17">
        <v>3</v>
      </c>
      <c r="C593" s="17">
        <v>140</v>
      </c>
      <c r="D593" s="17">
        <v>186</v>
      </c>
      <c r="E593">
        <v>0</v>
      </c>
      <c r="F593" s="17">
        <v>270</v>
      </c>
      <c r="G593" s="17">
        <v>55</v>
      </c>
      <c r="R593" s="17">
        <v>357</v>
      </c>
      <c r="T593">
        <v>10</v>
      </c>
      <c r="U593" s="17">
        <v>220</v>
      </c>
      <c r="V593" s="17">
        <v>187</v>
      </c>
      <c r="Y593" s="17">
        <f t="shared" si="115"/>
        <v>185</v>
      </c>
      <c r="Z593">
        <f t="shared" si="116"/>
        <v>5</v>
      </c>
      <c r="AA593" s="17">
        <v>195</v>
      </c>
    </row>
    <row r="594" spans="1:27" x14ac:dyDescent="0.2">
      <c r="A594" s="1">
        <v>36658</v>
      </c>
      <c r="B594" s="17">
        <v>24</v>
      </c>
      <c r="C594" s="17">
        <v>151</v>
      </c>
      <c r="D594" s="17">
        <v>210</v>
      </c>
      <c r="E594">
        <v>0</v>
      </c>
      <c r="F594" s="17">
        <v>270</v>
      </c>
      <c r="G594" s="17">
        <v>57</v>
      </c>
      <c r="R594" s="17">
        <v>343</v>
      </c>
      <c r="T594">
        <v>10</v>
      </c>
      <c r="U594" s="17">
        <v>288</v>
      </c>
      <c r="V594" s="17">
        <v>242</v>
      </c>
      <c r="Y594" s="17">
        <f t="shared" si="115"/>
        <v>156</v>
      </c>
      <c r="Z594">
        <f t="shared" si="116"/>
        <v>5</v>
      </c>
      <c r="AA594" s="17">
        <v>166</v>
      </c>
    </row>
    <row r="595" spans="1:27" x14ac:dyDescent="0.2">
      <c r="A595" s="1">
        <v>36661</v>
      </c>
      <c r="B595" s="17">
        <v>22</v>
      </c>
      <c r="C595" s="17">
        <v>159</v>
      </c>
      <c r="D595" s="17">
        <v>204</v>
      </c>
      <c r="E595">
        <v>0</v>
      </c>
      <c r="F595" s="17">
        <v>270</v>
      </c>
      <c r="G595" s="17">
        <v>56</v>
      </c>
      <c r="R595" s="17">
        <v>322</v>
      </c>
      <c r="T595">
        <v>10</v>
      </c>
      <c r="U595" s="17">
        <v>254</v>
      </c>
      <c r="V595" s="17">
        <v>220</v>
      </c>
      <c r="Y595" s="17">
        <f t="shared" si="115"/>
        <v>174</v>
      </c>
      <c r="Z595">
        <f t="shared" si="116"/>
        <v>5</v>
      </c>
      <c r="AA595" s="17">
        <v>184</v>
      </c>
    </row>
    <row r="596" spans="1:27" x14ac:dyDescent="0.2">
      <c r="A596" s="1">
        <v>36664</v>
      </c>
      <c r="B596" s="17">
        <v>36</v>
      </c>
      <c r="C596" s="17">
        <v>156</v>
      </c>
      <c r="D596" s="17">
        <v>209</v>
      </c>
      <c r="E596">
        <v>0</v>
      </c>
      <c r="F596" s="17">
        <v>268</v>
      </c>
      <c r="G596" s="17">
        <v>57</v>
      </c>
      <c r="R596" s="17">
        <v>358</v>
      </c>
      <c r="T596">
        <v>10</v>
      </c>
      <c r="U596" s="17">
        <v>315</v>
      </c>
      <c r="V596" s="17">
        <v>341</v>
      </c>
      <c r="Y596" s="17">
        <f t="shared" si="115"/>
        <v>149</v>
      </c>
      <c r="Z596">
        <f t="shared" si="116"/>
        <v>5</v>
      </c>
      <c r="AA596" s="17">
        <v>159</v>
      </c>
    </row>
    <row r="597" spans="1:27" x14ac:dyDescent="0.2">
      <c r="A597" s="1">
        <v>36665</v>
      </c>
      <c r="B597" s="17">
        <v>32</v>
      </c>
      <c r="C597" s="17">
        <v>146</v>
      </c>
      <c r="D597" s="17">
        <v>198</v>
      </c>
      <c r="E597">
        <v>0</v>
      </c>
      <c r="F597" s="17">
        <v>270</v>
      </c>
      <c r="G597" s="17">
        <v>58</v>
      </c>
      <c r="R597" s="17">
        <v>363</v>
      </c>
      <c r="T597">
        <v>10</v>
      </c>
      <c r="U597" s="17">
        <v>322</v>
      </c>
      <c r="V597" s="17">
        <v>293</v>
      </c>
      <c r="Y597" s="17">
        <f t="shared" si="115"/>
        <v>130</v>
      </c>
      <c r="Z597">
        <f t="shared" si="116"/>
        <v>5</v>
      </c>
      <c r="AA597" s="17">
        <v>140</v>
      </c>
    </row>
    <row r="598" spans="1:27" x14ac:dyDescent="0.2">
      <c r="A598" s="1">
        <v>36667</v>
      </c>
      <c r="B598" s="17">
        <v>31</v>
      </c>
      <c r="C598" s="17">
        <v>145</v>
      </c>
      <c r="D598" s="17">
        <v>193</v>
      </c>
      <c r="E598">
        <v>0</v>
      </c>
      <c r="F598" s="17">
        <v>270</v>
      </c>
      <c r="G598" s="17">
        <v>58</v>
      </c>
      <c r="R598" s="17">
        <v>348</v>
      </c>
      <c r="T598">
        <v>10</v>
      </c>
      <c r="U598" s="17">
        <v>315</v>
      </c>
      <c r="V598" s="17">
        <v>313</v>
      </c>
      <c r="Y598" s="17">
        <f t="shared" si="115"/>
        <v>115</v>
      </c>
      <c r="Z598">
        <f t="shared" si="116"/>
        <v>5</v>
      </c>
      <c r="AA598" s="17">
        <v>125</v>
      </c>
    </row>
    <row r="599" spans="1:27" x14ac:dyDescent="0.2">
      <c r="A599" s="1">
        <v>36670</v>
      </c>
      <c r="B599" s="17">
        <v>36</v>
      </c>
      <c r="C599" s="17">
        <v>147</v>
      </c>
      <c r="D599" s="17">
        <v>197</v>
      </c>
      <c r="E599">
        <v>0</v>
      </c>
      <c r="F599" s="17">
        <v>249</v>
      </c>
      <c r="G599" s="17">
        <v>48</v>
      </c>
      <c r="R599" s="17">
        <v>322</v>
      </c>
      <c r="T599">
        <v>10</v>
      </c>
      <c r="U599" s="17">
        <v>272</v>
      </c>
      <c r="V599" s="17">
        <v>315</v>
      </c>
      <c r="Y599" s="17">
        <f t="shared" si="115"/>
        <v>170</v>
      </c>
      <c r="Z599">
        <f t="shared" si="116"/>
        <v>5</v>
      </c>
      <c r="AA599" s="17">
        <v>180</v>
      </c>
    </row>
  </sheetData>
  <mergeCells count="12">
    <mergeCell ref="B239:G239"/>
    <mergeCell ref="H239:Q239"/>
    <mergeCell ref="W239:Y239"/>
    <mergeCell ref="B3:G3"/>
    <mergeCell ref="H3:Q3"/>
    <mergeCell ref="W3:Y3"/>
    <mergeCell ref="B539:G539"/>
    <mergeCell ref="H539:Q539"/>
    <mergeCell ref="W539:Y539"/>
    <mergeCell ref="B378:G378"/>
    <mergeCell ref="H378:Q378"/>
    <mergeCell ref="W378:Y378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B4"/>
  <sheetViews>
    <sheetView workbookViewId="0">
      <selection activeCell="B5" sqref="B5"/>
    </sheetView>
  </sheetViews>
  <sheetFormatPr defaultRowHeight="12.75" x14ac:dyDescent="0.2"/>
  <sheetData>
    <row r="3" spans="2:2" x14ac:dyDescent="0.2">
      <c r="B3" t="s">
        <v>66</v>
      </c>
    </row>
    <row r="4" spans="2:2" x14ac:dyDescent="0.2">
      <c r="B4" t="s">
        <v>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U523"/>
  <sheetViews>
    <sheetView workbookViewId="0">
      <selection activeCell="F10" sqref="F10"/>
    </sheetView>
  </sheetViews>
  <sheetFormatPr defaultRowHeight="12.75" x14ac:dyDescent="0.2"/>
  <cols>
    <col min="10" max="10" width="38.85546875" bestFit="1" customWidth="1"/>
  </cols>
  <sheetData>
    <row r="1" spans="2:21" x14ac:dyDescent="0.2">
      <c r="B1" s="31" t="s">
        <v>49</v>
      </c>
      <c r="C1" s="27" t="s">
        <v>45</v>
      </c>
      <c r="D1" s="27" t="s">
        <v>46</v>
      </c>
      <c r="E1" s="27" t="s">
        <v>50</v>
      </c>
      <c r="F1" t="s">
        <v>35</v>
      </c>
    </row>
    <row r="2" spans="2:21" x14ac:dyDescent="0.2">
      <c r="B2" s="30">
        <v>36100</v>
      </c>
      <c r="C2" s="28">
        <v>40</v>
      </c>
      <c r="D2" s="28">
        <v>32</v>
      </c>
      <c r="E2" s="28">
        <f>AVERAGE(C2:D2)</f>
        <v>36</v>
      </c>
      <c r="F2">
        <f>MONTH(B2)</f>
        <v>11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</row>
    <row r="3" spans="2:21" x14ac:dyDescent="0.2">
      <c r="B3" s="30">
        <v>36101</v>
      </c>
      <c r="C3" s="28">
        <v>39</v>
      </c>
      <c r="D3" s="28">
        <v>33</v>
      </c>
      <c r="E3" s="28">
        <f t="shared" ref="E3:E62" si="0">AVERAGE(C3:D3)</f>
        <v>36</v>
      </c>
      <c r="F3">
        <f t="shared" ref="F3:F66" si="1">MONTH(B3)</f>
        <v>11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</row>
    <row r="4" spans="2:21" x14ac:dyDescent="0.2">
      <c r="B4" s="30">
        <v>36102</v>
      </c>
      <c r="C4" s="28">
        <v>39</v>
      </c>
      <c r="D4" s="28">
        <v>31</v>
      </c>
      <c r="E4" s="28">
        <f t="shared" si="0"/>
        <v>35</v>
      </c>
      <c r="F4">
        <f t="shared" si="1"/>
        <v>11</v>
      </c>
    </row>
    <row r="5" spans="2:21" x14ac:dyDescent="0.2">
      <c r="B5" s="30">
        <v>36103</v>
      </c>
      <c r="C5" s="28">
        <v>45</v>
      </c>
      <c r="D5" s="28">
        <v>29</v>
      </c>
      <c r="E5" s="28">
        <f t="shared" si="0"/>
        <v>37</v>
      </c>
      <c r="F5">
        <f t="shared" si="1"/>
        <v>11</v>
      </c>
      <c r="I5">
        <v>1998</v>
      </c>
      <c r="J5" s="32" t="e">
        <f>DAVERAGE($B$1:$F$62,4,J$2:J$3)</f>
        <v>#DIV/0!</v>
      </c>
      <c r="K5" s="32" t="e">
        <f t="shared" ref="K5:U5" si="2">DAVERAGE($B$1:$F$62,4,K$2:K$3)</f>
        <v>#DIV/0!</v>
      </c>
      <c r="L5" s="32" t="e">
        <f t="shared" si="2"/>
        <v>#DIV/0!</v>
      </c>
      <c r="M5" s="32" t="e">
        <f t="shared" si="2"/>
        <v>#DIV/0!</v>
      </c>
      <c r="N5" s="32" t="e">
        <f t="shared" si="2"/>
        <v>#DIV/0!</v>
      </c>
      <c r="O5" s="32" t="e">
        <f t="shared" si="2"/>
        <v>#DIV/0!</v>
      </c>
      <c r="P5" s="32" t="e">
        <f t="shared" si="2"/>
        <v>#DIV/0!</v>
      </c>
      <c r="Q5" s="32" t="e">
        <f t="shared" si="2"/>
        <v>#DIV/0!</v>
      </c>
      <c r="R5" s="32" t="e">
        <f t="shared" si="2"/>
        <v>#DIV/0!</v>
      </c>
      <c r="S5" s="32" t="e">
        <f t="shared" si="2"/>
        <v>#DIV/0!</v>
      </c>
      <c r="T5" s="32">
        <f t="shared" si="2"/>
        <v>41.983333333333334</v>
      </c>
      <c r="U5" s="32">
        <f t="shared" si="2"/>
        <v>28.85483870967742</v>
      </c>
    </row>
    <row r="6" spans="2:21" x14ac:dyDescent="0.2">
      <c r="B6" s="30">
        <v>36104</v>
      </c>
      <c r="C6" s="28">
        <v>45</v>
      </c>
      <c r="D6" s="28">
        <v>27</v>
      </c>
      <c r="E6" s="28">
        <f t="shared" si="0"/>
        <v>36</v>
      </c>
      <c r="F6">
        <f t="shared" si="1"/>
        <v>11</v>
      </c>
      <c r="I6">
        <v>1999</v>
      </c>
      <c r="J6" s="32">
        <f>DAVERAGE($B$65:$F$430,4,J$2:J$3)</f>
        <v>33.70967741935484</v>
      </c>
      <c r="K6" s="32" t="e">
        <f t="shared" ref="K6:U6" si="3">DAVERAGE($B$65:$F$430,4,K$2:K$3)</f>
        <v>#N/A</v>
      </c>
      <c r="L6" s="32" t="e">
        <f t="shared" si="3"/>
        <v>#N/A</v>
      </c>
      <c r="M6" s="32">
        <f t="shared" si="3"/>
        <v>40.15</v>
      </c>
      <c r="N6" s="32">
        <f t="shared" si="3"/>
        <v>53.935483870967744</v>
      </c>
      <c r="O6" s="32">
        <f t="shared" si="3"/>
        <v>64.05</v>
      </c>
      <c r="P6" s="32">
        <f t="shared" si="3"/>
        <v>74.177419354838705</v>
      </c>
      <c r="Q6" s="32">
        <f t="shared" si="3"/>
        <v>71.032258064516128</v>
      </c>
      <c r="R6" s="32">
        <f t="shared" si="3"/>
        <v>59.68333333333333</v>
      </c>
      <c r="S6" s="32">
        <f t="shared" si="3"/>
        <v>52.951612903225808</v>
      </c>
      <c r="T6" s="32">
        <f t="shared" si="3"/>
        <v>49.85</v>
      </c>
      <c r="U6" s="32">
        <f t="shared" si="3"/>
        <v>33.758064516129032</v>
      </c>
    </row>
    <row r="7" spans="2:21" x14ac:dyDescent="0.2">
      <c r="B7" s="30">
        <v>36105</v>
      </c>
      <c r="C7" s="28">
        <v>51</v>
      </c>
      <c r="D7" s="28">
        <v>34</v>
      </c>
      <c r="E7" s="28">
        <f t="shared" si="0"/>
        <v>42.5</v>
      </c>
      <c r="F7">
        <f t="shared" si="1"/>
        <v>11</v>
      </c>
      <c r="I7">
        <v>2000</v>
      </c>
      <c r="J7" s="32">
        <f>DAVERAGE($B$432:$F$736,4,J$2:J$3)</f>
        <v>33.774193548387096</v>
      </c>
      <c r="K7" s="32">
        <f t="shared" ref="K7:U7" si="4">DAVERAGE($B$432:$F$736,4,K$2:K$3)</f>
        <v>39.672413793103445</v>
      </c>
      <c r="L7" s="32">
        <f t="shared" si="4"/>
        <v>39.725806451612904</v>
      </c>
      <c r="M7" s="32" t="e">
        <f t="shared" si="4"/>
        <v>#DIV/0!</v>
      </c>
      <c r="N7" s="32" t="e">
        <f t="shared" si="4"/>
        <v>#DIV/0!</v>
      </c>
      <c r="O7" s="32" t="e">
        <f t="shared" si="4"/>
        <v>#DIV/0!</v>
      </c>
      <c r="P7" s="32" t="e">
        <f t="shared" si="4"/>
        <v>#DIV/0!</v>
      </c>
      <c r="Q7" s="32" t="e">
        <f t="shared" si="4"/>
        <v>#DIV/0!</v>
      </c>
      <c r="R7" s="32" t="e">
        <f t="shared" si="4"/>
        <v>#DIV/0!</v>
      </c>
      <c r="S7" s="32" t="e">
        <f t="shared" si="4"/>
        <v>#DIV/0!</v>
      </c>
      <c r="T7" s="32" t="e">
        <f t="shared" si="4"/>
        <v>#DIV/0!</v>
      </c>
      <c r="U7" s="32" t="e">
        <f t="shared" si="4"/>
        <v>#DIV/0!</v>
      </c>
    </row>
    <row r="8" spans="2:21" x14ac:dyDescent="0.2">
      <c r="B8" s="30">
        <v>36106</v>
      </c>
      <c r="C8" s="28">
        <v>39</v>
      </c>
      <c r="D8" s="28">
        <v>24</v>
      </c>
      <c r="E8" s="28">
        <f t="shared" si="0"/>
        <v>31.5</v>
      </c>
      <c r="F8">
        <f t="shared" si="1"/>
        <v>11</v>
      </c>
    </row>
    <row r="9" spans="2:21" x14ac:dyDescent="0.2">
      <c r="B9" s="30">
        <v>36107</v>
      </c>
      <c r="C9" s="28">
        <v>42</v>
      </c>
      <c r="D9" s="28">
        <v>24</v>
      </c>
      <c r="E9" s="28">
        <f t="shared" si="0"/>
        <v>33</v>
      </c>
      <c r="F9">
        <f t="shared" si="1"/>
        <v>11</v>
      </c>
    </row>
    <row r="10" spans="2:21" x14ac:dyDescent="0.2">
      <c r="B10" s="30">
        <v>36108</v>
      </c>
      <c r="C10" s="28">
        <v>33</v>
      </c>
      <c r="D10" s="28">
        <v>11</v>
      </c>
      <c r="E10" s="28">
        <f t="shared" si="0"/>
        <v>22</v>
      </c>
      <c r="F10">
        <f t="shared" si="1"/>
        <v>11</v>
      </c>
    </row>
    <row r="11" spans="2:21" x14ac:dyDescent="0.2">
      <c r="B11" s="30">
        <v>36109</v>
      </c>
      <c r="C11" s="28">
        <v>38</v>
      </c>
      <c r="D11" s="28">
        <v>13</v>
      </c>
      <c r="E11" s="28">
        <f t="shared" si="0"/>
        <v>25.5</v>
      </c>
      <c r="F11">
        <f t="shared" si="1"/>
        <v>11</v>
      </c>
    </row>
    <row r="12" spans="2:21" x14ac:dyDescent="0.2">
      <c r="B12" s="30">
        <v>36110</v>
      </c>
      <c r="C12" s="28">
        <v>45</v>
      </c>
      <c r="D12" s="28">
        <v>17</v>
      </c>
      <c r="E12" s="28">
        <f t="shared" si="0"/>
        <v>31</v>
      </c>
      <c r="F12">
        <f t="shared" si="1"/>
        <v>11</v>
      </c>
    </row>
    <row r="13" spans="2:21" x14ac:dyDescent="0.2">
      <c r="B13" s="30">
        <v>36111</v>
      </c>
      <c r="C13" s="28">
        <v>53</v>
      </c>
      <c r="D13" s="28">
        <v>22</v>
      </c>
      <c r="E13" s="28">
        <f t="shared" si="0"/>
        <v>37.5</v>
      </c>
      <c r="F13">
        <f t="shared" si="1"/>
        <v>11</v>
      </c>
    </row>
    <row r="14" spans="2:21" x14ac:dyDescent="0.2">
      <c r="B14" s="30">
        <v>36112</v>
      </c>
      <c r="C14" s="28">
        <v>65</v>
      </c>
      <c r="D14" s="28">
        <v>26</v>
      </c>
      <c r="E14" s="28">
        <f t="shared" si="0"/>
        <v>45.5</v>
      </c>
      <c r="F14">
        <f t="shared" si="1"/>
        <v>11</v>
      </c>
    </row>
    <row r="15" spans="2:21" x14ac:dyDescent="0.2">
      <c r="B15" s="30">
        <v>36113</v>
      </c>
      <c r="C15" s="28">
        <v>65</v>
      </c>
      <c r="D15" s="28">
        <v>34</v>
      </c>
      <c r="E15" s="28">
        <f t="shared" si="0"/>
        <v>49.5</v>
      </c>
      <c r="F15">
        <f t="shared" si="1"/>
        <v>11</v>
      </c>
    </row>
    <row r="16" spans="2:21" x14ac:dyDescent="0.2">
      <c r="B16" s="30">
        <v>36114</v>
      </c>
      <c r="C16" s="28">
        <v>74</v>
      </c>
      <c r="D16" s="28">
        <v>39</v>
      </c>
      <c r="E16" s="28">
        <f t="shared" si="0"/>
        <v>56.5</v>
      </c>
      <c r="F16">
        <f t="shared" si="1"/>
        <v>11</v>
      </c>
    </row>
    <row r="17" spans="2:10" x14ac:dyDescent="0.2">
      <c r="B17" s="30">
        <v>36115</v>
      </c>
      <c r="C17" s="28">
        <v>64</v>
      </c>
      <c r="D17" s="28">
        <v>31</v>
      </c>
      <c r="E17" s="28">
        <f t="shared" si="0"/>
        <v>47.5</v>
      </c>
      <c r="F17">
        <f t="shared" si="1"/>
        <v>11</v>
      </c>
    </row>
    <row r="18" spans="2:10" x14ac:dyDescent="0.2">
      <c r="B18" s="30">
        <v>36116</v>
      </c>
      <c r="C18" s="28">
        <v>58</v>
      </c>
      <c r="D18" s="28">
        <v>31</v>
      </c>
      <c r="E18" s="28">
        <f t="shared" si="0"/>
        <v>44.5</v>
      </c>
      <c r="F18">
        <f t="shared" si="1"/>
        <v>11</v>
      </c>
    </row>
    <row r="19" spans="2:10" x14ac:dyDescent="0.2">
      <c r="B19" s="30">
        <v>36117</v>
      </c>
      <c r="C19" s="28">
        <v>54</v>
      </c>
      <c r="D19" s="28">
        <v>34</v>
      </c>
      <c r="E19" s="28">
        <f t="shared" si="0"/>
        <v>44</v>
      </c>
      <c r="F19">
        <f t="shared" si="1"/>
        <v>11</v>
      </c>
    </row>
    <row r="20" spans="2:10" x14ac:dyDescent="0.2">
      <c r="B20" s="30">
        <v>36118</v>
      </c>
      <c r="C20" s="28">
        <v>44</v>
      </c>
      <c r="D20" s="28">
        <v>24</v>
      </c>
      <c r="E20" s="28">
        <f t="shared" si="0"/>
        <v>34</v>
      </c>
      <c r="F20">
        <f t="shared" si="1"/>
        <v>11</v>
      </c>
    </row>
    <row r="21" spans="2:10" x14ac:dyDescent="0.2">
      <c r="B21" s="30">
        <v>36119</v>
      </c>
      <c r="C21" s="28">
        <v>53</v>
      </c>
      <c r="D21" s="28">
        <v>20</v>
      </c>
      <c r="E21" s="28">
        <f t="shared" si="0"/>
        <v>36.5</v>
      </c>
      <c r="F21">
        <f t="shared" si="1"/>
        <v>11</v>
      </c>
    </row>
    <row r="22" spans="2:10" x14ac:dyDescent="0.2">
      <c r="B22" s="30">
        <v>36120</v>
      </c>
      <c r="C22" s="28">
        <v>66</v>
      </c>
      <c r="D22" s="28">
        <v>34</v>
      </c>
      <c r="E22" s="28">
        <f t="shared" si="0"/>
        <v>50</v>
      </c>
      <c r="F22">
        <f t="shared" si="1"/>
        <v>11</v>
      </c>
    </row>
    <row r="23" spans="2:10" x14ac:dyDescent="0.2">
      <c r="B23" s="30">
        <v>36121</v>
      </c>
      <c r="C23" s="28">
        <v>74</v>
      </c>
      <c r="D23" s="28">
        <v>45</v>
      </c>
      <c r="E23" s="28">
        <f t="shared" si="0"/>
        <v>59.5</v>
      </c>
      <c r="F23">
        <f t="shared" si="1"/>
        <v>11</v>
      </c>
    </row>
    <row r="24" spans="2:10" x14ac:dyDescent="0.2">
      <c r="B24" s="30">
        <v>36122</v>
      </c>
      <c r="C24" s="28">
        <v>58</v>
      </c>
      <c r="D24" s="28">
        <v>30</v>
      </c>
      <c r="E24" s="28">
        <f t="shared" si="0"/>
        <v>44</v>
      </c>
      <c r="F24">
        <f t="shared" si="1"/>
        <v>11</v>
      </c>
    </row>
    <row r="25" spans="2:10" x14ac:dyDescent="0.2">
      <c r="B25" s="30">
        <v>36123</v>
      </c>
      <c r="C25" s="28">
        <v>70</v>
      </c>
      <c r="D25" s="28">
        <v>26</v>
      </c>
      <c r="E25" s="28">
        <f t="shared" si="0"/>
        <v>48</v>
      </c>
      <c r="F25">
        <f t="shared" si="1"/>
        <v>11</v>
      </c>
    </row>
    <row r="26" spans="2:10" x14ac:dyDescent="0.2">
      <c r="B26" s="30">
        <v>36124</v>
      </c>
      <c r="C26" s="28">
        <v>60</v>
      </c>
      <c r="D26" s="28">
        <v>27</v>
      </c>
      <c r="E26" s="28">
        <f t="shared" si="0"/>
        <v>43.5</v>
      </c>
      <c r="F26">
        <f t="shared" si="1"/>
        <v>11</v>
      </c>
    </row>
    <row r="27" spans="2:10" x14ac:dyDescent="0.2">
      <c r="B27" s="30">
        <v>36125</v>
      </c>
      <c r="C27" s="28">
        <v>72</v>
      </c>
      <c r="D27" s="28">
        <v>35</v>
      </c>
      <c r="E27" s="28">
        <f t="shared" si="0"/>
        <v>53.5</v>
      </c>
      <c r="F27">
        <f t="shared" si="1"/>
        <v>11</v>
      </c>
    </row>
    <row r="28" spans="2:10" x14ac:dyDescent="0.2">
      <c r="B28" s="30">
        <v>36126</v>
      </c>
      <c r="C28" s="28">
        <v>73</v>
      </c>
      <c r="D28" s="28">
        <v>40</v>
      </c>
      <c r="E28" s="28">
        <f t="shared" si="0"/>
        <v>56.5</v>
      </c>
      <c r="F28">
        <f t="shared" si="1"/>
        <v>11</v>
      </c>
      <c r="J28" s="108">
        <f>1.3^250</f>
        <v>3.0608220174409274E+28</v>
      </c>
    </row>
    <row r="29" spans="2:10" x14ac:dyDescent="0.2">
      <c r="B29" s="30">
        <v>36127</v>
      </c>
      <c r="C29" s="28">
        <v>65</v>
      </c>
      <c r="D29" s="28">
        <v>35</v>
      </c>
      <c r="E29" s="28">
        <f t="shared" si="0"/>
        <v>50</v>
      </c>
      <c r="F29">
        <f t="shared" si="1"/>
        <v>11</v>
      </c>
    </row>
    <row r="30" spans="2:10" x14ac:dyDescent="0.2">
      <c r="B30" s="30">
        <v>36128</v>
      </c>
      <c r="C30" s="28">
        <v>59</v>
      </c>
      <c r="D30" s="28">
        <v>35</v>
      </c>
      <c r="E30" s="28">
        <f t="shared" si="0"/>
        <v>47</v>
      </c>
      <c r="F30">
        <f t="shared" si="1"/>
        <v>11</v>
      </c>
    </row>
    <row r="31" spans="2:10" x14ac:dyDescent="0.2">
      <c r="B31" s="30">
        <v>36129</v>
      </c>
      <c r="C31" s="28">
        <v>66</v>
      </c>
      <c r="D31" s="28">
        <v>27</v>
      </c>
      <c r="E31" s="28">
        <f t="shared" si="0"/>
        <v>46.5</v>
      </c>
      <c r="F31">
        <f t="shared" si="1"/>
        <v>11</v>
      </c>
    </row>
    <row r="32" spans="2:10" x14ac:dyDescent="0.2">
      <c r="B32" s="30">
        <v>36130</v>
      </c>
      <c r="C32" s="28">
        <v>71</v>
      </c>
      <c r="D32" s="28">
        <v>39</v>
      </c>
      <c r="E32" s="28">
        <f t="shared" si="0"/>
        <v>55</v>
      </c>
      <c r="F32">
        <f t="shared" si="1"/>
        <v>12</v>
      </c>
    </row>
    <row r="33" spans="2:6" x14ac:dyDescent="0.2">
      <c r="B33" s="30">
        <v>36131</v>
      </c>
      <c r="C33" s="28">
        <v>72</v>
      </c>
      <c r="D33" s="28">
        <v>29</v>
      </c>
      <c r="E33" s="28">
        <f t="shared" si="0"/>
        <v>50.5</v>
      </c>
      <c r="F33">
        <f t="shared" si="1"/>
        <v>12</v>
      </c>
    </row>
    <row r="34" spans="2:6" x14ac:dyDescent="0.2">
      <c r="B34" s="30">
        <v>36132</v>
      </c>
      <c r="C34" s="28">
        <v>65</v>
      </c>
      <c r="D34" s="28">
        <v>24</v>
      </c>
      <c r="E34" s="28">
        <f t="shared" si="0"/>
        <v>44.5</v>
      </c>
      <c r="F34">
        <f t="shared" si="1"/>
        <v>12</v>
      </c>
    </row>
    <row r="35" spans="2:6" x14ac:dyDescent="0.2">
      <c r="B35" s="30">
        <v>36133</v>
      </c>
      <c r="C35" s="28">
        <v>68</v>
      </c>
      <c r="D35" s="28">
        <v>28</v>
      </c>
      <c r="E35" s="28">
        <f t="shared" si="0"/>
        <v>48</v>
      </c>
      <c r="F35">
        <f t="shared" si="1"/>
        <v>12</v>
      </c>
    </row>
    <row r="36" spans="2:6" x14ac:dyDescent="0.2">
      <c r="B36" s="30">
        <v>36134</v>
      </c>
      <c r="C36" s="28">
        <v>43</v>
      </c>
      <c r="D36" s="28">
        <v>16</v>
      </c>
      <c r="E36" s="28">
        <f t="shared" si="0"/>
        <v>29.5</v>
      </c>
      <c r="F36">
        <f t="shared" si="1"/>
        <v>12</v>
      </c>
    </row>
    <row r="37" spans="2:6" x14ac:dyDescent="0.2">
      <c r="B37" s="30">
        <v>36135</v>
      </c>
      <c r="C37" s="28">
        <v>35</v>
      </c>
      <c r="D37" s="28">
        <v>15</v>
      </c>
      <c r="E37" s="28">
        <f t="shared" si="0"/>
        <v>25</v>
      </c>
      <c r="F37">
        <f t="shared" si="1"/>
        <v>12</v>
      </c>
    </row>
    <row r="38" spans="2:6" x14ac:dyDescent="0.2">
      <c r="B38" s="30">
        <v>36136</v>
      </c>
      <c r="C38" s="28">
        <v>35</v>
      </c>
      <c r="D38" s="28">
        <v>14</v>
      </c>
      <c r="E38" s="28">
        <f t="shared" si="0"/>
        <v>24.5</v>
      </c>
      <c r="F38">
        <f t="shared" si="1"/>
        <v>12</v>
      </c>
    </row>
    <row r="39" spans="2:6" x14ac:dyDescent="0.2">
      <c r="B39" s="30">
        <v>36137</v>
      </c>
      <c r="C39" s="28">
        <v>49</v>
      </c>
      <c r="D39" s="28">
        <v>15</v>
      </c>
      <c r="E39" s="28">
        <f t="shared" si="0"/>
        <v>32</v>
      </c>
      <c r="F39">
        <f t="shared" si="1"/>
        <v>12</v>
      </c>
    </row>
    <row r="40" spans="2:6" x14ac:dyDescent="0.2">
      <c r="B40" s="30">
        <v>36138</v>
      </c>
      <c r="C40" s="28">
        <v>30</v>
      </c>
      <c r="D40" s="28">
        <v>19</v>
      </c>
      <c r="E40" s="28">
        <f t="shared" si="0"/>
        <v>24.5</v>
      </c>
      <c r="F40">
        <f t="shared" si="1"/>
        <v>12</v>
      </c>
    </row>
    <row r="41" spans="2:6" x14ac:dyDescent="0.2">
      <c r="B41" s="30">
        <v>36139</v>
      </c>
      <c r="C41" s="28">
        <v>32</v>
      </c>
      <c r="D41" s="28">
        <v>4</v>
      </c>
      <c r="E41" s="28">
        <f t="shared" si="0"/>
        <v>18</v>
      </c>
      <c r="F41">
        <f t="shared" si="1"/>
        <v>12</v>
      </c>
    </row>
    <row r="42" spans="2:6" x14ac:dyDescent="0.2">
      <c r="B42" s="30">
        <v>36140</v>
      </c>
      <c r="C42" s="28">
        <v>47</v>
      </c>
      <c r="D42" s="28">
        <v>18</v>
      </c>
      <c r="E42" s="28">
        <f t="shared" si="0"/>
        <v>32.5</v>
      </c>
      <c r="F42">
        <f t="shared" si="1"/>
        <v>12</v>
      </c>
    </row>
    <row r="43" spans="2:6" x14ac:dyDescent="0.2">
      <c r="B43" s="30">
        <v>36141</v>
      </c>
      <c r="C43" s="28">
        <v>50</v>
      </c>
      <c r="D43" s="28">
        <v>19</v>
      </c>
      <c r="E43" s="28">
        <f t="shared" si="0"/>
        <v>34.5</v>
      </c>
      <c r="F43">
        <f t="shared" si="1"/>
        <v>12</v>
      </c>
    </row>
    <row r="44" spans="2:6" x14ac:dyDescent="0.2">
      <c r="B44" s="30">
        <v>36142</v>
      </c>
      <c r="C44" s="28">
        <v>61</v>
      </c>
      <c r="D44" s="28">
        <v>21</v>
      </c>
      <c r="E44" s="28">
        <f t="shared" si="0"/>
        <v>41</v>
      </c>
      <c r="F44">
        <f t="shared" si="1"/>
        <v>12</v>
      </c>
    </row>
    <row r="45" spans="2:6" x14ac:dyDescent="0.2">
      <c r="B45" s="30">
        <v>36143</v>
      </c>
      <c r="C45" s="28">
        <v>64</v>
      </c>
      <c r="D45" s="28">
        <v>28</v>
      </c>
      <c r="E45" s="28">
        <f t="shared" si="0"/>
        <v>46</v>
      </c>
      <c r="F45">
        <f t="shared" si="1"/>
        <v>12</v>
      </c>
    </row>
    <row r="46" spans="2:6" x14ac:dyDescent="0.2">
      <c r="B46" s="30">
        <v>36144</v>
      </c>
      <c r="C46" s="28">
        <v>53</v>
      </c>
      <c r="D46" s="28">
        <v>20</v>
      </c>
      <c r="E46" s="28">
        <f t="shared" si="0"/>
        <v>36.5</v>
      </c>
      <c r="F46">
        <f t="shared" si="1"/>
        <v>12</v>
      </c>
    </row>
    <row r="47" spans="2:6" x14ac:dyDescent="0.2">
      <c r="B47" s="30">
        <v>36145</v>
      </c>
      <c r="C47" s="28">
        <v>46</v>
      </c>
      <c r="D47" s="28">
        <v>21</v>
      </c>
      <c r="E47" s="28">
        <f t="shared" si="0"/>
        <v>33.5</v>
      </c>
      <c r="F47">
        <f t="shared" si="1"/>
        <v>12</v>
      </c>
    </row>
    <row r="48" spans="2:6" x14ac:dyDescent="0.2">
      <c r="B48" s="30">
        <v>36146</v>
      </c>
      <c r="C48" s="28">
        <v>65</v>
      </c>
      <c r="D48" s="28">
        <v>30</v>
      </c>
      <c r="E48" s="28">
        <f t="shared" si="0"/>
        <v>47.5</v>
      </c>
      <c r="F48">
        <f t="shared" si="1"/>
        <v>12</v>
      </c>
    </row>
    <row r="49" spans="2:6" x14ac:dyDescent="0.2">
      <c r="B49" s="30">
        <v>36147</v>
      </c>
      <c r="C49" s="28">
        <v>51</v>
      </c>
      <c r="D49" s="28">
        <v>6</v>
      </c>
      <c r="E49" s="28">
        <f t="shared" si="0"/>
        <v>28.5</v>
      </c>
      <c r="F49">
        <f t="shared" si="1"/>
        <v>12</v>
      </c>
    </row>
    <row r="50" spans="2:6" x14ac:dyDescent="0.2">
      <c r="B50" s="30">
        <v>36148</v>
      </c>
      <c r="C50" s="28">
        <v>7</v>
      </c>
      <c r="D50" s="28">
        <v>-3</v>
      </c>
      <c r="E50" s="28">
        <f t="shared" si="0"/>
        <v>2</v>
      </c>
      <c r="F50">
        <f t="shared" si="1"/>
        <v>12</v>
      </c>
    </row>
    <row r="51" spans="2:6" x14ac:dyDescent="0.2">
      <c r="B51" s="30">
        <v>36149</v>
      </c>
      <c r="C51" s="28">
        <v>3</v>
      </c>
      <c r="D51" s="28">
        <v>-4</v>
      </c>
      <c r="E51" s="28">
        <f t="shared" si="0"/>
        <v>-0.5</v>
      </c>
      <c r="F51">
        <f t="shared" si="1"/>
        <v>12</v>
      </c>
    </row>
    <row r="52" spans="2:6" x14ac:dyDescent="0.2">
      <c r="B52" s="30">
        <v>36150</v>
      </c>
      <c r="C52" s="28">
        <v>3</v>
      </c>
      <c r="D52" s="28">
        <v>-17</v>
      </c>
      <c r="E52" s="28">
        <f t="shared" si="0"/>
        <v>-7</v>
      </c>
      <c r="F52">
        <f t="shared" si="1"/>
        <v>12</v>
      </c>
    </row>
    <row r="53" spans="2:6" x14ac:dyDescent="0.2">
      <c r="B53" s="30">
        <v>36151</v>
      </c>
      <c r="C53" s="28">
        <v>6</v>
      </c>
      <c r="D53" s="28">
        <v>-19</v>
      </c>
      <c r="E53" s="28">
        <f t="shared" si="0"/>
        <v>-6.5</v>
      </c>
      <c r="F53">
        <f t="shared" si="1"/>
        <v>12</v>
      </c>
    </row>
    <row r="54" spans="2:6" x14ac:dyDescent="0.2">
      <c r="B54" s="30">
        <v>36152</v>
      </c>
      <c r="C54" s="28">
        <v>10</v>
      </c>
      <c r="D54" s="28">
        <v>-16</v>
      </c>
      <c r="E54" s="28">
        <f t="shared" si="0"/>
        <v>-3</v>
      </c>
      <c r="F54">
        <f t="shared" si="1"/>
        <v>12</v>
      </c>
    </row>
    <row r="55" spans="2:6" x14ac:dyDescent="0.2">
      <c r="B55" s="30">
        <v>36153</v>
      </c>
      <c r="C55" s="28">
        <v>27</v>
      </c>
      <c r="D55" s="28">
        <v>-11</v>
      </c>
      <c r="E55" s="28">
        <f t="shared" si="0"/>
        <v>8</v>
      </c>
      <c r="F55">
        <f t="shared" si="1"/>
        <v>12</v>
      </c>
    </row>
    <row r="56" spans="2:6" x14ac:dyDescent="0.2">
      <c r="B56" s="30">
        <v>36154</v>
      </c>
      <c r="C56" s="28">
        <v>42</v>
      </c>
      <c r="D56" s="28">
        <v>14</v>
      </c>
      <c r="E56" s="28">
        <f t="shared" si="0"/>
        <v>28</v>
      </c>
      <c r="F56">
        <f t="shared" si="1"/>
        <v>12</v>
      </c>
    </row>
    <row r="57" spans="2:6" x14ac:dyDescent="0.2">
      <c r="B57" s="30">
        <v>36155</v>
      </c>
      <c r="C57" s="28">
        <v>48</v>
      </c>
      <c r="D57" s="28">
        <v>28</v>
      </c>
      <c r="E57" s="28">
        <f t="shared" si="0"/>
        <v>38</v>
      </c>
      <c r="F57">
        <f t="shared" si="1"/>
        <v>12</v>
      </c>
    </row>
    <row r="58" spans="2:6" x14ac:dyDescent="0.2">
      <c r="B58" s="30">
        <v>36156</v>
      </c>
      <c r="C58" s="28">
        <v>43</v>
      </c>
      <c r="D58" s="28">
        <v>21</v>
      </c>
      <c r="E58" s="28">
        <f t="shared" si="0"/>
        <v>32</v>
      </c>
      <c r="F58">
        <f t="shared" si="1"/>
        <v>12</v>
      </c>
    </row>
    <row r="59" spans="2:6" x14ac:dyDescent="0.2">
      <c r="B59" s="30">
        <v>36157</v>
      </c>
      <c r="C59" s="28">
        <v>49</v>
      </c>
      <c r="D59" s="28">
        <v>31</v>
      </c>
      <c r="E59" s="28">
        <f t="shared" si="0"/>
        <v>40</v>
      </c>
      <c r="F59">
        <f t="shared" si="1"/>
        <v>12</v>
      </c>
    </row>
    <row r="60" spans="2:6" x14ac:dyDescent="0.2">
      <c r="B60" s="30">
        <v>36158</v>
      </c>
      <c r="C60" s="28">
        <v>49</v>
      </c>
      <c r="D60" s="28">
        <v>25</v>
      </c>
      <c r="E60" s="28">
        <f t="shared" si="0"/>
        <v>37</v>
      </c>
      <c r="F60">
        <f t="shared" si="1"/>
        <v>12</v>
      </c>
    </row>
    <row r="61" spans="2:6" x14ac:dyDescent="0.2">
      <c r="B61" s="30">
        <v>36159</v>
      </c>
      <c r="C61" s="28">
        <v>58</v>
      </c>
      <c r="D61" s="28">
        <v>27</v>
      </c>
      <c r="E61" s="28">
        <f t="shared" si="0"/>
        <v>42.5</v>
      </c>
      <c r="F61">
        <f t="shared" si="1"/>
        <v>12</v>
      </c>
    </row>
    <row r="62" spans="2:6" x14ac:dyDescent="0.2">
      <c r="B62" s="30">
        <v>36160</v>
      </c>
      <c r="C62" s="28">
        <v>39</v>
      </c>
      <c r="D62" s="28">
        <v>26</v>
      </c>
      <c r="E62" s="28">
        <f t="shared" si="0"/>
        <v>32.5</v>
      </c>
      <c r="F62">
        <f t="shared" si="1"/>
        <v>12</v>
      </c>
    </row>
    <row r="63" spans="2:6" x14ac:dyDescent="0.2">
      <c r="B63" s="31"/>
    </row>
    <row r="64" spans="2:6" x14ac:dyDescent="0.2">
      <c r="C64" s="27" t="s">
        <v>45</v>
      </c>
      <c r="D64" s="27" t="s">
        <v>46</v>
      </c>
    </row>
    <row r="65" spans="2:6" x14ac:dyDescent="0.2">
      <c r="B65" s="31" t="s">
        <v>49</v>
      </c>
      <c r="C65" s="188" t="s">
        <v>47</v>
      </c>
      <c r="D65" s="188"/>
      <c r="F65" t="s">
        <v>35</v>
      </c>
    </row>
    <row r="66" spans="2:6" x14ac:dyDescent="0.2">
      <c r="B66" s="30">
        <v>36161</v>
      </c>
      <c r="C66" s="28">
        <v>42</v>
      </c>
      <c r="D66" s="28">
        <v>19</v>
      </c>
      <c r="E66" s="28">
        <f t="shared" ref="E66:E129" si="5">AVERAGE(C66:D66)</f>
        <v>30.5</v>
      </c>
      <c r="F66">
        <f t="shared" si="1"/>
        <v>1</v>
      </c>
    </row>
    <row r="67" spans="2:6" x14ac:dyDescent="0.2">
      <c r="B67" s="30">
        <v>36162</v>
      </c>
      <c r="C67" s="28">
        <v>24</v>
      </c>
      <c r="D67" s="28">
        <v>2</v>
      </c>
      <c r="E67" s="28">
        <f t="shared" si="5"/>
        <v>13</v>
      </c>
      <c r="F67">
        <f t="shared" ref="F67:F130" si="6">MONTH(B67)</f>
        <v>1</v>
      </c>
    </row>
    <row r="68" spans="2:6" x14ac:dyDescent="0.2">
      <c r="B68" s="30">
        <v>36163</v>
      </c>
      <c r="C68" s="28">
        <v>21</v>
      </c>
      <c r="D68" s="28">
        <v>-3</v>
      </c>
      <c r="E68" s="28">
        <f t="shared" si="5"/>
        <v>9</v>
      </c>
      <c r="F68">
        <f t="shared" si="6"/>
        <v>1</v>
      </c>
    </row>
    <row r="69" spans="2:6" x14ac:dyDescent="0.2">
      <c r="B69" s="30">
        <v>36164</v>
      </c>
      <c r="C69" s="28">
        <v>41</v>
      </c>
      <c r="D69" s="28">
        <v>12</v>
      </c>
      <c r="E69" s="28">
        <f t="shared" si="5"/>
        <v>26.5</v>
      </c>
      <c r="F69">
        <f t="shared" si="6"/>
        <v>1</v>
      </c>
    </row>
    <row r="70" spans="2:6" x14ac:dyDescent="0.2">
      <c r="B70" s="30">
        <v>36165</v>
      </c>
      <c r="C70" s="28">
        <v>45</v>
      </c>
      <c r="D70" s="28">
        <v>34</v>
      </c>
      <c r="E70" s="28">
        <f t="shared" si="5"/>
        <v>39.5</v>
      </c>
      <c r="F70">
        <f t="shared" si="6"/>
        <v>1</v>
      </c>
    </row>
    <row r="71" spans="2:6" x14ac:dyDescent="0.2">
      <c r="B71" s="30">
        <v>36166</v>
      </c>
      <c r="C71" s="28">
        <v>55</v>
      </c>
      <c r="D71" s="28">
        <v>24</v>
      </c>
      <c r="E71" s="28">
        <f t="shared" si="5"/>
        <v>39.5</v>
      </c>
      <c r="F71">
        <f t="shared" si="6"/>
        <v>1</v>
      </c>
    </row>
    <row r="72" spans="2:6" x14ac:dyDescent="0.2">
      <c r="B72" s="30">
        <v>36167</v>
      </c>
      <c r="C72" s="28">
        <v>58</v>
      </c>
      <c r="D72" s="28">
        <v>24</v>
      </c>
      <c r="E72" s="28">
        <f t="shared" si="5"/>
        <v>41</v>
      </c>
      <c r="F72">
        <f t="shared" si="6"/>
        <v>1</v>
      </c>
    </row>
    <row r="73" spans="2:6" x14ac:dyDescent="0.2">
      <c r="B73" s="30">
        <v>36168</v>
      </c>
      <c r="C73" s="28">
        <v>33</v>
      </c>
      <c r="D73" s="28">
        <v>20</v>
      </c>
      <c r="E73" s="28">
        <f t="shared" si="5"/>
        <v>26.5</v>
      </c>
      <c r="F73">
        <f t="shared" si="6"/>
        <v>1</v>
      </c>
    </row>
    <row r="74" spans="2:6" x14ac:dyDescent="0.2">
      <c r="B74" s="30">
        <v>36169</v>
      </c>
      <c r="C74" s="28">
        <v>47</v>
      </c>
      <c r="D74" s="28">
        <v>14</v>
      </c>
      <c r="E74" s="28">
        <f t="shared" si="5"/>
        <v>30.5</v>
      </c>
      <c r="F74">
        <f t="shared" si="6"/>
        <v>1</v>
      </c>
    </row>
    <row r="75" spans="2:6" x14ac:dyDescent="0.2">
      <c r="B75" s="30">
        <v>36170</v>
      </c>
      <c r="C75" s="28">
        <v>50</v>
      </c>
      <c r="D75" s="28">
        <v>30</v>
      </c>
      <c r="E75" s="28">
        <f t="shared" si="5"/>
        <v>40</v>
      </c>
      <c r="F75">
        <f t="shared" si="6"/>
        <v>1</v>
      </c>
    </row>
    <row r="76" spans="2:6" x14ac:dyDescent="0.2">
      <c r="B76" s="30">
        <v>36171</v>
      </c>
      <c r="C76" s="28">
        <v>63</v>
      </c>
      <c r="D76" s="28">
        <v>39</v>
      </c>
      <c r="E76" s="28">
        <f t="shared" si="5"/>
        <v>51</v>
      </c>
      <c r="F76">
        <f t="shared" si="6"/>
        <v>1</v>
      </c>
    </row>
    <row r="77" spans="2:6" x14ac:dyDescent="0.2">
      <c r="B77" s="30">
        <v>36172</v>
      </c>
      <c r="C77" s="28">
        <v>52</v>
      </c>
      <c r="D77" s="28">
        <v>25</v>
      </c>
      <c r="E77" s="28">
        <f t="shared" si="5"/>
        <v>38.5</v>
      </c>
      <c r="F77">
        <f t="shared" si="6"/>
        <v>1</v>
      </c>
    </row>
    <row r="78" spans="2:6" x14ac:dyDescent="0.2">
      <c r="B78" s="30">
        <v>36173</v>
      </c>
      <c r="C78" s="28">
        <v>42</v>
      </c>
      <c r="D78" s="28">
        <v>19</v>
      </c>
      <c r="E78" s="28">
        <f t="shared" si="5"/>
        <v>30.5</v>
      </c>
      <c r="F78">
        <f t="shared" si="6"/>
        <v>1</v>
      </c>
    </row>
    <row r="79" spans="2:6" x14ac:dyDescent="0.2">
      <c r="B79" s="30">
        <v>36174</v>
      </c>
      <c r="C79" s="28">
        <v>55</v>
      </c>
      <c r="D79" s="28">
        <v>20</v>
      </c>
      <c r="E79" s="28">
        <f t="shared" si="5"/>
        <v>37.5</v>
      </c>
      <c r="F79">
        <f t="shared" si="6"/>
        <v>1</v>
      </c>
    </row>
    <row r="80" spans="2:6" x14ac:dyDescent="0.2">
      <c r="B80" s="30">
        <v>36175</v>
      </c>
      <c r="C80" s="28">
        <v>60</v>
      </c>
      <c r="D80" s="28">
        <v>34</v>
      </c>
      <c r="E80" s="28">
        <f t="shared" si="5"/>
        <v>47</v>
      </c>
      <c r="F80">
        <f t="shared" si="6"/>
        <v>1</v>
      </c>
    </row>
    <row r="81" spans="2:6" x14ac:dyDescent="0.2">
      <c r="B81" s="30">
        <v>36176</v>
      </c>
      <c r="C81" s="28">
        <v>51</v>
      </c>
      <c r="D81" s="28">
        <v>21</v>
      </c>
      <c r="E81" s="28">
        <f t="shared" si="5"/>
        <v>36</v>
      </c>
      <c r="F81">
        <f t="shared" si="6"/>
        <v>1</v>
      </c>
    </row>
    <row r="82" spans="2:6" x14ac:dyDescent="0.2">
      <c r="B82" s="30">
        <v>36177</v>
      </c>
      <c r="C82" s="28">
        <v>42</v>
      </c>
      <c r="D82" s="28">
        <v>20</v>
      </c>
      <c r="E82" s="28">
        <f t="shared" si="5"/>
        <v>31</v>
      </c>
      <c r="F82">
        <f t="shared" si="6"/>
        <v>1</v>
      </c>
    </row>
    <row r="83" spans="2:6" x14ac:dyDescent="0.2">
      <c r="B83" s="30">
        <v>36178</v>
      </c>
      <c r="C83" s="28">
        <v>63</v>
      </c>
      <c r="D83" s="28">
        <v>20</v>
      </c>
      <c r="E83" s="28">
        <f t="shared" si="5"/>
        <v>41.5</v>
      </c>
      <c r="F83">
        <f t="shared" si="6"/>
        <v>1</v>
      </c>
    </row>
    <row r="84" spans="2:6" x14ac:dyDescent="0.2">
      <c r="B84" s="30">
        <v>36179</v>
      </c>
      <c r="C84" s="28">
        <v>57</v>
      </c>
      <c r="D84" s="28">
        <v>29</v>
      </c>
      <c r="E84" s="28">
        <f t="shared" si="5"/>
        <v>43</v>
      </c>
      <c r="F84">
        <f t="shared" si="6"/>
        <v>1</v>
      </c>
    </row>
    <row r="85" spans="2:6" x14ac:dyDescent="0.2">
      <c r="B85" s="30">
        <v>36180</v>
      </c>
      <c r="C85" s="28">
        <v>56</v>
      </c>
      <c r="D85" s="28">
        <v>27</v>
      </c>
      <c r="E85" s="28">
        <f t="shared" si="5"/>
        <v>41.5</v>
      </c>
      <c r="F85">
        <f t="shared" si="6"/>
        <v>1</v>
      </c>
    </row>
    <row r="86" spans="2:6" x14ac:dyDescent="0.2">
      <c r="B86" s="30">
        <v>36181</v>
      </c>
      <c r="C86" s="28">
        <v>45</v>
      </c>
      <c r="D86" s="28">
        <v>25</v>
      </c>
      <c r="E86" s="28">
        <f t="shared" si="5"/>
        <v>35</v>
      </c>
      <c r="F86">
        <f t="shared" si="6"/>
        <v>1</v>
      </c>
    </row>
    <row r="87" spans="2:6" x14ac:dyDescent="0.2">
      <c r="B87" s="30">
        <v>36182</v>
      </c>
      <c r="C87" s="28">
        <v>37</v>
      </c>
      <c r="D87" s="28">
        <v>11</v>
      </c>
      <c r="E87" s="28">
        <f t="shared" si="5"/>
        <v>24</v>
      </c>
      <c r="F87">
        <f t="shared" si="6"/>
        <v>1</v>
      </c>
    </row>
    <row r="88" spans="2:6" x14ac:dyDescent="0.2">
      <c r="B88" s="30">
        <v>36183</v>
      </c>
      <c r="C88" s="28">
        <v>55</v>
      </c>
      <c r="D88" s="28">
        <v>12</v>
      </c>
      <c r="E88" s="28">
        <f t="shared" si="5"/>
        <v>33.5</v>
      </c>
      <c r="F88">
        <f t="shared" si="6"/>
        <v>1</v>
      </c>
    </row>
    <row r="89" spans="2:6" x14ac:dyDescent="0.2">
      <c r="B89" s="30">
        <v>36184</v>
      </c>
      <c r="C89" s="28">
        <v>41</v>
      </c>
      <c r="D89" s="28">
        <v>21</v>
      </c>
      <c r="E89" s="28">
        <f t="shared" si="5"/>
        <v>31</v>
      </c>
      <c r="F89">
        <f t="shared" si="6"/>
        <v>1</v>
      </c>
    </row>
    <row r="90" spans="2:6" x14ac:dyDescent="0.2">
      <c r="B90" s="30">
        <v>36185</v>
      </c>
      <c r="C90" s="28">
        <v>34</v>
      </c>
      <c r="D90" s="28">
        <v>19</v>
      </c>
      <c r="E90" s="28">
        <f t="shared" si="5"/>
        <v>26.5</v>
      </c>
      <c r="F90">
        <f t="shared" si="6"/>
        <v>1</v>
      </c>
    </row>
    <row r="91" spans="2:6" x14ac:dyDescent="0.2">
      <c r="B91" s="30">
        <v>36186</v>
      </c>
      <c r="C91" s="28">
        <v>54</v>
      </c>
      <c r="D91" s="28">
        <v>18</v>
      </c>
      <c r="E91" s="28">
        <f t="shared" si="5"/>
        <v>36</v>
      </c>
      <c r="F91">
        <f t="shared" si="6"/>
        <v>1</v>
      </c>
    </row>
    <row r="92" spans="2:6" x14ac:dyDescent="0.2">
      <c r="B92" s="30">
        <v>36187</v>
      </c>
      <c r="C92" s="28">
        <v>42</v>
      </c>
      <c r="D92" s="28">
        <v>26</v>
      </c>
      <c r="E92" s="28">
        <f t="shared" si="5"/>
        <v>34</v>
      </c>
      <c r="F92">
        <f t="shared" si="6"/>
        <v>1</v>
      </c>
    </row>
    <row r="93" spans="2:6" x14ac:dyDescent="0.2">
      <c r="B93" s="30">
        <v>36188</v>
      </c>
      <c r="C93" s="28">
        <v>44</v>
      </c>
      <c r="D93" s="28">
        <v>19</v>
      </c>
      <c r="E93" s="28">
        <f t="shared" si="5"/>
        <v>31.5</v>
      </c>
      <c r="F93">
        <f t="shared" si="6"/>
        <v>1</v>
      </c>
    </row>
    <row r="94" spans="2:6" x14ac:dyDescent="0.2">
      <c r="B94" s="30">
        <v>36189</v>
      </c>
      <c r="C94" s="28">
        <v>44</v>
      </c>
      <c r="D94" s="28">
        <v>21</v>
      </c>
      <c r="E94" s="28">
        <f t="shared" si="5"/>
        <v>32.5</v>
      </c>
      <c r="F94">
        <f t="shared" si="6"/>
        <v>1</v>
      </c>
    </row>
    <row r="95" spans="2:6" x14ac:dyDescent="0.2">
      <c r="B95" s="30">
        <v>36190</v>
      </c>
      <c r="C95" s="28">
        <v>41</v>
      </c>
      <c r="D95" s="28">
        <v>25</v>
      </c>
      <c r="E95" s="28">
        <f t="shared" si="5"/>
        <v>33</v>
      </c>
      <c r="F95">
        <f t="shared" si="6"/>
        <v>1</v>
      </c>
    </row>
    <row r="96" spans="2:6" x14ac:dyDescent="0.2">
      <c r="B96" s="30">
        <v>36191</v>
      </c>
      <c r="C96" s="28">
        <v>47</v>
      </c>
      <c r="D96" s="28">
        <v>22</v>
      </c>
      <c r="E96" s="28">
        <f t="shared" si="5"/>
        <v>34.5</v>
      </c>
      <c r="F96">
        <f t="shared" si="6"/>
        <v>1</v>
      </c>
    </row>
    <row r="97" spans="2:6" x14ac:dyDescent="0.2">
      <c r="B97" s="30">
        <v>36192</v>
      </c>
      <c r="C97" s="28">
        <v>42</v>
      </c>
      <c r="D97" s="28">
        <v>21</v>
      </c>
      <c r="E97" s="28">
        <f t="shared" si="5"/>
        <v>31.5</v>
      </c>
      <c r="F97">
        <f t="shared" si="6"/>
        <v>2</v>
      </c>
    </row>
    <row r="98" spans="2:6" x14ac:dyDescent="0.2">
      <c r="B98" s="30">
        <v>36193</v>
      </c>
      <c r="C98" s="28">
        <v>54</v>
      </c>
      <c r="D98" s="28">
        <v>23</v>
      </c>
      <c r="E98" s="28">
        <f t="shared" si="5"/>
        <v>38.5</v>
      </c>
      <c r="F98">
        <f t="shared" si="6"/>
        <v>2</v>
      </c>
    </row>
    <row r="99" spans="2:6" x14ac:dyDescent="0.2">
      <c r="B99" s="30">
        <v>36194</v>
      </c>
      <c r="C99" s="28">
        <v>50</v>
      </c>
      <c r="D99" s="28">
        <v>28</v>
      </c>
      <c r="E99" s="28">
        <f t="shared" si="5"/>
        <v>39</v>
      </c>
      <c r="F99">
        <f t="shared" si="6"/>
        <v>2</v>
      </c>
    </row>
    <row r="100" spans="2:6" x14ac:dyDescent="0.2">
      <c r="B100" s="30">
        <v>36195</v>
      </c>
      <c r="C100" s="28">
        <v>64</v>
      </c>
      <c r="D100" s="28">
        <v>22</v>
      </c>
      <c r="E100" s="28">
        <f t="shared" si="5"/>
        <v>43</v>
      </c>
      <c r="F100">
        <f t="shared" si="6"/>
        <v>2</v>
      </c>
    </row>
    <row r="101" spans="2:6" x14ac:dyDescent="0.2">
      <c r="B101" s="30">
        <v>36196</v>
      </c>
      <c r="C101" s="28">
        <v>52</v>
      </c>
      <c r="D101" s="28">
        <v>24</v>
      </c>
      <c r="E101" s="28">
        <f t="shared" si="5"/>
        <v>38</v>
      </c>
      <c r="F101">
        <f t="shared" si="6"/>
        <v>2</v>
      </c>
    </row>
    <row r="102" spans="2:6" x14ac:dyDescent="0.2">
      <c r="B102" s="30">
        <v>36197</v>
      </c>
      <c r="C102" s="28">
        <v>52</v>
      </c>
      <c r="D102" s="28">
        <v>26</v>
      </c>
      <c r="E102" s="28">
        <f t="shared" si="5"/>
        <v>39</v>
      </c>
      <c r="F102">
        <f t="shared" si="6"/>
        <v>2</v>
      </c>
    </row>
    <row r="103" spans="2:6" x14ac:dyDescent="0.2">
      <c r="B103" s="30">
        <v>36198</v>
      </c>
      <c r="C103" s="28">
        <v>65</v>
      </c>
      <c r="D103" s="28">
        <v>32</v>
      </c>
      <c r="E103" s="28">
        <f t="shared" si="5"/>
        <v>48.5</v>
      </c>
      <c r="F103">
        <f t="shared" si="6"/>
        <v>2</v>
      </c>
    </row>
    <row r="104" spans="2:6" x14ac:dyDescent="0.2">
      <c r="B104" s="30">
        <v>36199</v>
      </c>
      <c r="C104" s="28">
        <v>65</v>
      </c>
      <c r="D104" s="28">
        <v>26</v>
      </c>
      <c r="E104" s="28">
        <f t="shared" si="5"/>
        <v>45.5</v>
      </c>
      <c r="F104">
        <f t="shared" si="6"/>
        <v>2</v>
      </c>
    </row>
    <row r="105" spans="2:6" x14ac:dyDescent="0.2">
      <c r="B105" s="30">
        <v>36200</v>
      </c>
      <c r="C105" s="28">
        <v>69</v>
      </c>
      <c r="D105" s="28">
        <v>22</v>
      </c>
      <c r="E105" s="28">
        <f t="shared" si="5"/>
        <v>45.5</v>
      </c>
      <c r="F105">
        <f t="shared" si="6"/>
        <v>2</v>
      </c>
    </row>
    <row r="106" spans="2:6" x14ac:dyDescent="0.2">
      <c r="B106" s="30">
        <v>36201</v>
      </c>
      <c r="C106" s="28">
        <v>68</v>
      </c>
      <c r="D106" s="28">
        <v>20</v>
      </c>
      <c r="E106" s="28">
        <f t="shared" si="5"/>
        <v>44</v>
      </c>
      <c r="F106">
        <f t="shared" si="6"/>
        <v>2</v>
      </c>
    </row>
    <row r="107" spans="2:6" x14ac:dyDescent="0.2">
      <c r="B107" s="30">
        <v>36202</v>
      </c>
      <c r="C107" s="28">
        <v>29</v>
      </c>
      <c r="D107" s="28">
        <v>12</v>
      </c>
      <c r="E107" s="28">
        <f t="shared" si="5"/>
        <v>20.5</v>
      </c>
      <c r="F107">
        <f t="shared" si="6"/>
        <v>2</v>
      </c>
    </row>
    <row r="108" spans="2:6" x14ac:dyDescent="0.2">
      <c r="B108" s="30">
        <v>36203</v>
      </c>
      <c r="C108" s="28">
        <v>46</v>
      </c>
      <c r="D108" s="28">
        <v>13</v>
      </c>
      <c r="E108" s="28">
        <f t="shared" si="5"/>
        <v>29.5</v>
      </c>
      <c r="F108">
        <f t="shared" si="6"/>
        <v>2</v>
      </c>
    </row>
    <row r="109" spans="2:6" x14ac:dyDescent="0.2">
      <c r="B109" s="30">
        <v>36204</v>
      </c>
      <c r="C109" s="28">
        <v>66</v>
      </c>
      <c r="D109" s="28">
        <v>27</v>
      </c>
      <c r="E109" s="28">
        <f t="shared" si="5"/>
        <v>46.5</v>
      </c>
      <c r="F109">
        <f t="shared" si="6"/>
        <v>2</v>
      </c>
    </row>
    <row r="110" spans="2:6" x14ac:dyDescent="0.2">
      <c r="B110" s="30">
        <v>36205</v>
      </c>
      <c r="C110" s="28">
        <v>68</v>
      </c>
      <c r="D110" s="28">
        <v>34</v>
      </c>
      <c r="E110" s="28">
        <f t="shared" si="5"/>
        <v>51</v>
      </c>
      <c r="F110">
        <f t="shared" si="6"/>
        <v>2</v>
      </c>
    </row>
    <row r="111" spans="2:6" x14ac:dyDescent="0.2">
      <c r="B111" s="30">
        <v>36206</v>
      </c>
      <c r="C111" s="28">
        <v>41</v>
      </c>
      <c r="D111" s="28">
        <v>19</v>
      </c>
      <c r="E111" s="28">
        <f t="shared" si="5"/>
        <v>30</v>
      </c>
      <c r="F111">
        <f t="shared" si="6"/>
        <v>2</v>
      </c>
    </row>
    <row r="112" spans="2:6" x14ac:dyDescent="0.2">
      <c r="B112" s="30">
        <v>36207</v>
      </c>
      <c r="C112" s="28">
        <v>52</v>
      </c>
      <c r="D112" s="28">
        <v>11</v>
      </c>
      <c r="E112" s="28">
        <f t="shared" si="5"/>
        <v>31.5</v>
      </c>
      <c r="F112">
        <f t="shared" si="6"/>
        <v>2</v>
      </c>
    </row>
    <row r="113" spans="2:6" x14ac:dyDescent="0.2">
      <c r="B113" s="30">
        <v>36208</v>
      </c>
      <c r="C113" s="28">
        <v>51</v>
      </c>
      <c r="D113" s="28">
        <v>17</v>
      </c>
      <c r="E113" s="28">
        <f t="shared" si="5"/>
        <v>34</v>
      </c>
      <c r="F113">
        <f t="shared" si="6"/>
        <v>2</v>
      </c>
    </row>
    <row r="114" spans="2:6" x14ac:dyDescent="0.2">
      <c r="B114" s="30">
        <v>36209</v>
      </c>
      <c r="C114" s="28">
        <v>44</v>
      </c>
      <c r="D114" s="28">
        <v>23</v>
      </c>
      <c r="E114" s="28">
        <f t="shared" si="5"/>
        <v>33.5</v>
      </c>
      <c r="F114">
        <f t="shared" si="6"/>
        <v>2</v>
      </c>
    </row>
    <row r="115" spans="2:6" x14ac:dyDescent="0.2">
      <c r="B115" s="30">
        <v>36210</v>
      </c>
      <c r="C115" s="28">
        <v>53</v>
      </c>
      <c r="D115" s="28">
        <v>24</v>
      </c>
      <c r="E115" s="28">
        <f t="shared" si="5"/>
        <v>38.5</v>
      </c>
      <c r="F115">
        <f t="shared" si="6"/>
        <v>2</v>
      </c>
    </row>
    <row r="116" spans="2:6" x14ac:dyDescent="0.2">
      <c r="B116" s="30">
        <v>36211</v>
      </c>
      <c r="C116" s="28">
        <v>44</v>
      </c>
      <c r="D116" s="28">
        <v>13</v>
      </c>
      <c r="E116" s="28">
        <f t="shared" si="5"/>
        <v>28.5</v>
      </c>
      <c r="F116">
        <f t="shared" si="6"/>
        <v>2</v>
      </c>
    </row>
    <row r="117" spans="2:6" x14ac:dyDescent="0.2">
      <c r="B117" s="30">
        <v>36212</v>
      </c>
      <c r="C117" s="28">
        <v>50</v>
      </c>
      <c r="D117" s="28">
        <v>14</v>
      </c>
      <c r="E117" s="28">
        <f t="shared" si="5"/>
        <v>32</v>
      </c>
      <c r="F117">
        <f t="shared" si="6"/>
        <v>2</v>
      </c>
    </row>
    <row r="118" spans="2:6" x14ac:dyDescent="0.2">
      <c r="B118" s="30">
        <v>36213</v>
      </c>
      <c r="C118" s="28">
        <v>39</v>
      </c>
      <c r="D118" s="28">
        <v>25</v>
      </c>
      <c r="E118" s="28">
        <f t="shared" si="5"/>
        <v>32</v>
      </c>
      <c r="F118">
        <f t="shared" si="6"/>
        <v>2</v>
      </c>
    </row>
    <row r="119" spans="2:6" x14ac:dyDescent="0.2">
      <c r="B119" s="30">
        <v>36214</v>
      </c>
      <c r="C119" s="28">
        <v>56</v>
      </c>
      <c r="D119" s="28">
        <v>30</v>
      </c>
      <c r="E119" s="28">
        <f t="shared" si="5"/>
        <v>43</v>
      </c>
      <c r="F119">
        <f t="shared" si="6"/>
        <v>2</v>
      </c>
    </row>
    <row r="120" spans="2:6" x14ac:dyDescent="0.2">
      <c r="B120" s="30">
        <v>36215</v>
      </c>
      <c r="C120" s="28">
        <v>62</v>
      </c>
      <c r="D120" s="28">
        <v>31</v>
      </c>
      <c r="E120" s="28">
        <f t="shared" si="5"/>
        <v>46.5</v>
      </c>
      <c r="F120">
        <f t="shared" si="6"/>
        <v>2</v>
      </c>
    </row>
    <row r="121" spans="2:6" x14ac:dyDescent="0.2">
      <c r="B121" s="30">
        <v>36216</v>
      </c>
      <c r="C121" s="28">
        <v>65</v>
      </c>
      <c r="D121" s="28">
        <v>32</v>
      </c>
      <c r="E121" s="28">
        <f t="shared" si="5"/>
        <v>48.5</v>
      </c>
      <c r="F121">
        <f t="shared" si="6"/>
        <v>2</v>
      </c>
    </row>
    <row r="122" spans="2:6" x14ac:dyDescent="0.2">
      <c r="B122" s="30">
        <v>36217</v>
      </c>
      <c r="C122" s="28">
        <v>58</v>
      </c>
      <c r="D122" s="28">
        <v>23</v>
      </c>
      <c r="E122" s="28">
        <f t="shared" si="5"/>
        <v>40.5</v>
      </c>
      <c r="F122">
        <f t="shared" si="6"/>
        <v>2</v>
      </c>
    </row>
    <row r="123" spans="2:6" x14ac:dyDescent="0.2">
      <c r="B123" s="30">
        <v>36218</v>
      </c>
      <c r="C123" s="28">
        <v>52</v>
      </c>
      <c r="D123" s="28">
        <v>22</v>
      </c>
      <c r="E123" s="28">
        <f t="shared" si="5"/>
        <v>37</v>
      </c>
      <c r="F123">
        <f t="shared" si="6"/>
        <v>2</v>
      </c>
    </row>
    <row r="124" spans="2:6" x14ac:dyDescent="0.2">
      <c r="B124" s="30">
        <v>36219</v>
      </c>
      <c r="C124" s="29" t="e">
        <f>VLOOKUP($A63,[1]Sheet1!$B$1554:$AZ$2100,50,0)</f>
        <v>#N/A</v>
      </c>
      <c r="D124" s="29" t="e">
        <f>VLOOKUP($A63,[1]Sheet1!$B$1554:$AZ$2100,51,0)</f>
        <v>#N/A</v>
      </c>
      <c r="E124" s="28" t="e">
        <f t="shared" si="5"/>
        <v>#N/A</v>
      </c>
      <c r="F124">
        <f t="shared" si="6"/>
        <v>2</v>
      </c>
    </row>
    <row r="125" spans="2:6" x14ac:dyDescent="0.2">
      <c r="B125" s="30">
        <v>36220</v>
      </c>
      <c r="C125" s="29" t="e">
        <f>VLOOKUP($A64,[1]Sheet1!$B$1554:$AZ$2100,50,0)</f>
        <v>#N/A</v>
      </c>
      <c r="D125" s="29" t="e">
        <f>VLOOKUP($A64,[1]Sheet1!$B$1554:$AZ$2100,51,0)</f>
        <v>#N/A</v>
      </c>
      <c r="E125" s="28" t="e">
        <f t="shared" si="5"/>
        <v>#N/A</v>
      </c>
      <c r="F125">
        <f t="shared" si="6"/>
        <v>3</v>
      </c>
    </row>
    <row r="126" spans="2:6" x14ac:dyDescent="0.2">
      <c r="B126" s="30">
        <v>36221</v>
      </c>
      <c r="C126" s="29" t="e">
        <f>VLOOKUP($A65,[1]Sheet1!$B$1554:$AZ$2100,50,0)</f>
        <v>#N/A</v>
      </c>
      <c r="D126" s="29" t="e">
        <f>VLOOKUP($A65,[1]Sheet1!$B$1554:$AZ$2100,51,0)</f>
        <v>#N/A</v>
      </c>
      <c r="E126" s="28" t="e">
        <f t="shared" si="5"/>
        <v>#N/A</v>
      </c>
      <c r="F126">
        <f t="shared" si="6"/>
        <v>3</v>
      </c>
    </row>
    <row r="127" spans="2:6" x14ac:dyDescent="0.2">
      <c r="B127" s="30">
        <v>36222</v>
      </c>
      <c r="C127" s="29" t="e">
        <f>VLOOKUP($A66,[1]Sheet1!$B$1554:$AZ$2100,50,0)</f>
        <v>#N/A</v>
      </c>
      <c r="D127" s="29" t="e">
        <f>VLOOKUP($A66,[1]Sheet1!$B$1554:$AZ$2100,51,0)</f>
        <v>#N/A</v>
      </c>
      <c r="E127" s="28" t="e">
        <f t="shared" si="5"/>
        <v>#N/A</v>
      </c>
      <c r="F127">
        <f t="shared" si="6"/>
        <v>3</v>
      </c>
    </row>
    <row r="128" spans="2:6" x14ac:dyDescent="0.2">
      <c r="B128" s="30">
        <v>36223</v>
      </c>
      <c r="C128" s="29" t="e">
        <f>VLOOKUP($A67,[1]Sheet1!$B$1554:$AZ$2100,50,0)</f>
        <v>#N/A</v>
      </c>
      <c r="D128" s="29" t="e">
        <f>VLOOKUP($A67,[1]Sheet1!$B$1554:$AZ$2100,51,0)</f>
        <v>#N/A</v>
      </c>
      <c r="E128" s="28" t="e">
        <f t="shared" si="5"/>
        <v>#N/A</v>
      </c>
      <c r="F128">
        <f t="shared" si="6"/>
        <v>3</v>
      </c>
    </row>
    <row r="129" spans="2:6" x14ac:dyDescent="0.2">
      <c r="B129" s="30">
        <v>36224</v>
      </c>
      <c r="C129" s="29" t="e">
        <f>VLOOKUP($A68,[1]Sheet1!$B$1554:$AZ$2100,50,0)</f>
        <v>#N/A</v>
      </c>
      <c r="D129" s="29" t="e">
        <f>VLOOKUP($A68,[1]Sheet1!$B$1554:$AZ$2100,51,0)</f>
        <v>#N/A</v>
      </c>
      <c r="E129" s="28" t="e">
        <f t="shared" si="5"/>
        <v>#N/A</v>
      </c>
      <c r="F129">
        <f t="shared" si="6"/>
        <v>3</v>
      </c>
    </row>
    <row r="130" spans="2:6" x14ac:dyDescent="0.2">
      <c r="B130" s="30">
        <v>36225</v>
      </c>
      <c r="C130" s="29" t="e">
        <f>VLOOKUP($A69,[1]Sheet1!$B$1554:$AZ$2100,50,0)</f>
        <v>#N/A</v>
      </c>
      <c r="D130" s="29" t="e">
        <f>VLOOKUP($A69,[1]Sheet1!$B$1554:$AZ$2100,51,0)</f>
        <v>#N/A</v>
      </c>
      <c r="E130" s="28" t="e">
        <f t="shared" ref="E130:E193" si="7">AVERAGE(C130:D130)</f>
        <v>#N/A</v>
      </c>
      <c r="F130">
        <f t="shared" si="6"/>
        <v>3</v>
      </c>
    </row>
    <row r="131" spans="2:6" x14ac:dyDescent="0.2">
      <c r="B131" s="30">
        <v>36226</v>
      </c>
      <c r="C131" s="29" t="e">
        <f>VLOOKUP($A70,[1]Sheet1!$B$1554:$AZ$2100,50,0)</f>
        <v>#N/A</v>
      </c>
      <c r="D131" s="29" t="e">
        <f>VLOOKUP($A70,[1]Sheet1!$B$1554:$AZ$2100,51,0)</f>
        <v>#N/A</v>
      </c>
      <c r="E131" s="28" t="e">
        <f t="shared" si="7"/>
        <v>#N/A</v>
      </c>
      <c r="F131">
        <f t="shared" ref="F131:F194" si="8">MONTH(B131)</f>
        <v>3</v>
      </c>
    </row>
    <row r="132" spans="2:6" x14ac:dyDescent="0.2">
      <c r="B132" s="30">
        <v>36227</v>
      </c>
      <c r="C132" s="29" t="e">
        <f>VLOOKUP($A71,[1]Sheet1!$B$1554:$AZ$2100,50,0)</f>
        <v>#N/A</v>
      </c>
      <c r="D132" s="29" t="e">
        <f>VLOOKUP($A71,[1]Sheet1!$B$1554:$AZ$2100,51,0)</f>
        <v>#N/A</v>
      </c>
      <c r="E132" s="28" t="e">
        <f t="shared" si="7"/>
        <v>#N/A</v>
      </c>
      <c r="F132">
        <f t="shared" si="8"/>
        <v>3</v>
      </c>
    </row>
    <row r="133" spans="2:6" x14ac:dyDescent="0.2">
      <c r="B133" s="30">
        <v>36228</v>
      </c>
      <c r="C133" s="29" t="e">
        <f>VLOOKUP($A72,[1]Sheet1!$B$1554:$AZ$2100,50,0)</f>
        <v>#N/A</v>
      </c>
      <c r="D133" s="29" t="e">
        <f>VLOOKUP($A72,[1]Sheet1!$B$1554:$AZ$2100,51,0)</f>
        <v>#N/A</v>
      </c>
      <c r="E133" s="28" t="e">
        <f t="shared" si="7"/>
        <v>#N/A</v>
      </c>
      <c r="F133">
        <f t="shared" si="8"/>
        <v>3</v>
      </c>
    </row>
    <row r="134" spans="2:6" x14ac:dyDescent="0.2">
      <c r="B134" s="30">
        <v>36229</v>
      </c>
      <c r="C134" s="29" t="e">
        <f>VLOOKUP($A73,[1]Sheet1!$B$1554:$AZ$2100,50,0)</f>
        <v>#N/A</v>
      </c>
      <c r="D134" s="29" t="e">
        <f>VLOOKUP($A73,[1]Sheet1!$B$1554:$AZ$2100,51,0)</f>
        <v>#N/A</v>
      </c>
      <c r="E134" s="28" t="e">
        <f t="shared" si="7"/>
        <v>#N/A</v>
      </c>
      <c r="F134">
        <f t="shared" si="8"/>
        <v>3</v>
      </c>
    </row>
    <row r="135" spans="2:6" x14ac:dyDescent="0.2">
      <c r="B135" s="30">
        <v>36230</v>
      </c>
      <c r="C135" s="29" t="e">
        <f>VLOOKUP($A74,[1]Sheet1!$B$1554:$AZ$2100,50,0)</f>
        <v>#N/A</v>
      </c>
      <c r="D135" s="29" t="e">
        <f>VLOOKUP($A74,[1]Sheet1!$B$1554:$AZ$2100,51,0)</f>
        <v>#N/A</v>
      </c>
      <c r="E135" s="28" t="e">
        <f t="shared" si="7"/>
        <v>#N/A</v>
      </c>
      <c r="F135">
        <f t="shared" si="8"/>
        <v>3</v>
      </c>
    </row>
    <row r="136" spans="2:6" x14ac:dyDescent="0.2">
      <c r="B136" s="30">
        <v>36231</v>
      </c>
      <c r="C136" s="29" t="e">
        <f>VLOOKUP($A75,[1]Sheet1!$B$1554:$AZ$2100,50,0)</f>
        <v>#N/A</v>
      </c>
      <c r="D136" s="29" t="e">
        <f>VLOOKUP($A75,[1]Sheet1!$B$1554:$AZ$2100,51,0)</f>
        <v>#N/A</v>
      </c>
      <c r="E136" s="28" t="e">
        <f t="shared" si="7"/>
        <v>#N/A</v>
      </c>
      <c r="F136">
        <f t="shared" si="8"/>
        <v>3</v>
      </c>
    </row>
    <row r="137" spans="2:6" x14ac:dyDescent="0.2">
      <c r="B137" s="30">
        <v>36232</v>
      </c>
      <c r="C137" s="29" t="e">
        <f>VLOOKUP($A76,[1]Sheet1!$B$1554:$AZ$2100,50,0)</f>
        <v>#N/A</v>
      </c>
      <c r="D137" s="29" t="e">
        <f>VLOOKUP($A76,[1]Sheet1!$B$1554:$AZ$2100,51,0)</f>
        <v>#N/A</v>
      </c>
      <c r="E137" s="28" t="e">
        <f t="shared" si="7"/>
        <v>#N/A</v>
      </c>
      <c r="F137">
        <f t="shared" si="8"/>
        <v>3</v>
      </c>
    </row>
    <row r="138" spans="2:6" x14ac:dyDescent="0.2">
      <c r="B138" s="30">
        <v>36233</v>
      </c>
      <c r="C138" s="29" t="e">
        <f>VLOOKUP($A77,[1]Sheet1!$B$1554:$AZ$2100,50,0)</f>
        <v>#N/A</v>
      </c>
      <c r="D138" s="29" t="e">
        <f>VLOOKUP($A77,[1]Sheet1!$B$1554:$AZ$2100,51,0)</f>
        <v>#N/A</v>
      </c>
      <c r="E138" s="28" t="e">
        <f t="shared" si="7"/>
        <v>#N/A</v>
      </c>
      <c r="F138">
        <f t="shared" si="8"/>
        <v>3</v>
      </c>
    </row>
    <row r="139" spans="2:6" x14ac:dyDescent="0.2">
      <c r="B139" s="30">
        <v>36234</v>
      </c>
      <c r="C139" s="29" t="e">
        <f>VLOOKUP($A78,[1]Sheet1!$B$1554:$AZ$2100,50,0)</f>
        <v>#N/A</v>
      </c>
      <c r="D139" s="29" t="e">
        <f>VLOOKUP($A78,[1]Sheet1!$B$1554:$AZ$2100,51,0)</f>
        <v>#N/A</v>
      </c>
      <c r="E139" s="28" t="e">
        <f t="shared" si="7"/>
        <v>#N/A</v>
      </c>
      <c r="F139">
        <f t="shared" si="8"/>
        <v>3</v>
      </c>
    </row>
    <row r="140" spans="2:6" x14ac:dyDescent="0.2">
      <c r="B140" s="30">
        <v>36235</v>
      </c>
      <c r="C140" s="29" t="e">
        <f>VLOOKUP($A79,[1]Sheet1!$B$1554:$AZ$2100,50,0)</f>
        <v>#N/A</v>
      </c>
      <c r="D140" s="29" t="e">
        <f>VLOOKUP($A79,[1]Sheet1!$B$1554:$AZ$2100,51,0)</f>
        <v>#N/A</v>
      </c>
      <c r="E140" s="28" t="e">
        <f t="shared" si="7"/>
        <v>#N/A</v>
      </c>
      <c r="F140">
        <f t="shared" si="8"/>
        <v>3</v>
      </c>
    </row>
    <row r="141" spans="2:6" x14ac:dyDescent="0.2">
      <c r="B141" s="30">
        <v>36236</v>
      </c>
      <c r="C141" s="29" t="e">
        <f>VLOOKUP($A80,[1]Sheet1!$B$1554:$AZ$2100,50,0)</f>
        <v>#N/A</v>
      </c>
      <c r="D141" s="29" t="e">
        <f>VLOOKUP($A80,[1]Sheet1!$B$1554:$AZ$2100,51,0)</f>
        <v>#N/A</v>
      </c>
      <c r="E141" s="28" t="e">
        <f t="shared" si="7"/>
        <v>#N/A</v>
      </c>
      <c r="F141">
        <f t="shared" si="8"/>
        <v>3</v>
      </c>
    </row>
    <row r="142" spans="2:6" x14ac:dyDescent="0.2">
      <c r="B142" s="30">
        <v>36237</v>
      </c>
      <c r="C142" s="29" t="e">
        <f>VLOOKUP($A81,[1]Sheet1!$B$1554:$AZ$2100,50,0)</f>
        <v>#N/A</v>
      </c>
      <c r="D142" s="29" t="e">
        <f>VLOOKUP($A81,[1]Sheet1!$B$1554:$AZ$2100,51,0)</f>
        <v>#N/A</v>
      </c>
      <c r="E142" s="28" t="e">
        <f t="shared" si="7"/>
        <v>#N/A</v>
      </c>
      <c r="F142">
        <f t="shared" si="8"/>
        <v>3</v>
      </c>
    </row>
    <row r="143" spans="2:6" x14ac:dyDescent="0.2">
      <c r="B143" s="30">
        <v>36238</v>
      </c>
      <c r="C143" s="29" t="e">
        <f>VLOOKUP($A82,[1]Sheet1!$B$1554:$AZ$2100,50,0)</f>
        <v>#N/A</v>
      </c>
      <c r="D143" s="29" t="e">
        <f>VLOOKUP($A82,[1]Sheet1!$B$1554:$AZ$2100,51,0)</f>
        <v>#N/A</v>
      </c>
      <c r="E143" s="28" t="e">
        <f t="shared" si="7"/>
        <v>#N/A</v>
      </c>
      <c r="F143">
        <f t="shared" si="8"/>
        <v>3</v>
      </c>
    </row>
    <row r="144" spans="2:6" x14ac:dyDescent="0.2">
      <c r="B144" s="30">
        <v>36239</v>
      </c>
      <c r="C144" s="29" t="e">
        <f>VLOOKUP($A83,[1]Sheet1!$B$1554:$AZ$2100,50,0)</f>
        <v>#N/A</v>
      </c>
      <c r="D144" s="29" t="e">
        <f>VLOOKUP($A83,[1]Sheet1!$B$1554:$AZ$2100,51,0)</f>
        <v>#N/A</v>
      </c>
      <c r="E144" s="28" t="e">
        <f t="shared" si="7"/>
        <v>#N/A</v>
      </c>
      <c r="F144">
        <f t="shared" si="8"/>
        <v>3</v>
      </c>
    </row>
    <row r="145" spans="2:6" x14ac:dyDescent="0.2">
      <c r="B145" s="30">
        <v>36240</v>
      </c>
      <c r="C145" s="29" t="e">
        <f>VLOOKUP($A84,[1]Sheet1!$B$1554:$AZ$2100,50,0)</f>
        <v>#N/A</v>
      </c>
      <c r="D145" s="29" t="e">
        <f>VLOOKUP($A84,[1]Sheet1!$B$1554:$AZ$2100,51,0)</f>
        <v>#N/A</v>
      </c>
      <c r="E145" s="28" t="e">
        <f t="shared" si="7"/>
        <v>#N/A</v>
      </c>
      <c r="F145">
        <f t="shared" si="8"/>
        <v>3</v>
      </c>
    </row>
    <row r="146" spans="2:6" x14ac:dyDescent="0.2">
      <c r="B146" s="30">
        <v>36241</v>
      </c>
      <c r="C146" s="29" t="e">
        <f>VLOOKUP($A85,[1]Sheet1!$B$1554:$AZ$2100,50,0)</f>
        <v>#N/A</v>
      </c>
      <c r="D146" s="29" t="e">
        <f>VLOOKUP($A85,[1]Sheet1!$B$1554:$AZ$2100,51,0)</f>
        <v>#N/A</v>
      </c>
      <c r="E146" s="28" t="e">
        <f t="shared" si="7"/>
        <v>#N/A</v>
      </c>
      <c r="F146">
        <f t="shared" si="8"/>
        <v>3</v>
      </c>
    </row>
    <row r="147" spans="2:6" x14ac:dyDescent="0.2">
      <c r="B147" s="30">
        <v>36242</v>
      </c>
      <c r="C147" s="29" t="e">
        <f>VLOOKUP($A86,[1]Sheet1!$B$1554:$AZ$2100,50,0)</f>
        <v>#N/A</v>
      </c>
      <c r="D147" s="29" t="e">
        <f>VLOOKUP($A86,[1]Sheet1!$B$1554:$AZ$2100,51,0)</f>
        <v>#N/A</v>
      </c>
      <c r="E147" s="28" t="e">
        <f t="shared" si="7"/>
        <v>#N/A</v>
      </c>
      <c r="F147">
        <f t="shared" si="8"/>
        <v>3</v>
      </c>
    </row>
    <row r="148" spans="2:6" x14ac:dyDescent="0.2">
      <c r="B148" s="30">
        <v>36243</v>
      </c>
      <c r="C148" s="29" t="e">
        <f>VLOOKUP($A87,[1]Sheet1!$B$1554:$AZ$2100,50,0)</f>
        <v>#N/A</v>
      </c>
      <c r="D148" s="29" t="e">
        <f>VLOOKUP($A87,[1]Sheet1!$B$1554:$AZ$2100,51,0)</f>
        <v>#N/A</v>
      </c>
      <c r="E148" s="28" t="e">
        <f t="shared" si="7"/>
        <v>#N/A</v>
      </c>
      <c r="F148">
        <f t="shared" si="8"/>
        <v>3</v>
      </c>
    </row>
    <row r="149" spans="2:6" x14ac:dyDescent="0.2">
      <c r="B149" s="30">
        <v>36244</v>
      </c>
      <c r="C149" s="29" t="e">
        <f>VLOOKUP($A88,[1]Sheet1!$B$1554:$AZ$2100,50,0)</f>
        <v>#N/A</v>
      </c>
      <c r="D149" s="29" t="e">
        <f>VLOOKUP($A88,[1]Sheet1!$B$1554:$AZ$2100,51,0)</f>
        <v>#N/A</v>
      </c>
      <c r="E149" s="28" t="e">
        <f t="shared" si="7"/>
        <v>#N/A</v>
      </c>
      <c r="F149">
        <f t="shared" si="8"/>
        <v>3</v>
      </c>
    </row>
    <row r="150" spans="2:6" x14ac:dyDescent="0.2">
      <c r="B150" s="30">
        <v>36245</v>
      </c>
      <c r="C150" s="29" t="e">
        <f>VLOOKUP($A89,[1]Sheet1!$B$1554:$AZ$2100,50,0)</f>
        <v>#N/A</v>
      </c>
      <c r="D150" s="29" t="e">
        <f>VLOOKUP($A89,[1]Sheet1!$B$1554:$AZ$2100,51,0)</f>
        <v>#N/A</v>
      </c>
      <c r="E150" s="28" t="e">
        <f t="shared" si="7"/>
        <v>#N/A</v>
      </c>
      <c r="F150">
        <f t="shared" si="8"/>
        <v>3</v>
      </c>
    </row>
    <row r="151" spans="2:6" x14ac:dyDescent="0.2">
      <c r="B151" s="30">
        <v>36246</v>
      </c>
      <c r="C151" s="29" t="e">
        <f>VLOOKUP($A90,[1]Sheet1!$B$1554:$AZ$2100,50,0)</f>
        <v>#N/A</v>
      </c>
      <c r="D151" s="29" t="e">
        <f>VLOOKUP($A90,[1]Sheet1!$B$1554:$AZ$2100,51,0)</f>
        <v>#N/A</v>
      </c>
      <c r="E151" s="28" t="e">
        <f t="shared" si="7"/>
        <v>#N/A</v>
      </c>
      <c r="F151">
        <f t="shared" si="8"/>
        <v>3</v>
      </c>
    </row>
    <row r="152" spans="2:6" x14ac:dyDescent="0.2">
      <c r="B152" s="30">
        <v>36247</v>
      </c>
      <c r="C152" s="29" t="e">
        <f>VLOOKUP($A91,[1]Sheet1!$B$1554:$AZ$2100,50,0)</f>
        <v>#N/A</v>
      </c>
      <c r="D152" s="29" t="e">
        <f>VLOOKUP($A91,[1]Sheet1!$B$1554:$AZ$2100,51,0)</f>
        <v>#N/A</v>
      </c>
      <c r="E152" s="28" t="e">
        <f t="shared" si="7"/>
        <v>#N/A</v>
      </c>
      <c r="F152">
        <f t="shared" si="8"/>
        <v>3</v>
      </c>
    </row>
    <row r="153" spans="2:6" x14ac:dyDescent="0.2">
      <c r="B153" s="30">
        <v>36248</v>
      </c>
      <c r="C153" s="29" t="e">
        <f>VLOOKUP($A92,[1]Sheet1!$B$1554:$AZ$2100,50,0)</f>
        <v>#N/A</v>
      </c>
      <c r="D153" s="29" t="e">
        <f>VLOOKUP($A92,[1]Sheet1!$B$1554:$AZ$2100,51,0)</f>
        <v>#N/A</v>
      </c>
      <c r="E153" s="28" t="e">
        <f t="shared" si="7"/>
        <v>#N/A</v>
      </c>
      <c r="F153">
        <f t="shared" si="8"/>
        <v>3</v>
      </c>
    </row>
    <row r="154" spans="2:6" x14ac:dyDescent="0.2">
      <c r="B154" s="30">
        <v>36249</v>
      </c>
      <c r="C154" s="29" t="e">
        <f>VLOOKUP($A93,[1]Sheet1!$B$1554:$AZ$2100,50,0)</f>
        <v>#N/A</v>
      </c>
      <c r="D154" s="29" t="e">
        <f>VLOOKUP($A93,[1]Sheet1!$B$1554:$AZ$2100,51,0)</f>
        <v>#N/A</v>
      </c>
      <c r="E154" s="28" t="e">
        <f t="shared" si="7"/>
        <v>#N/A</v>
      </c>
      <c r="F154">
        <f t="shared" si="8"/>
        <v>3</v>
      </c>
    </row>
    <row r="155" spans="2:6" x14ac:dyDescent="0.2">
      <c r="B155" s="30">
        <v>36250</v>
      </c>
      <c r="C155" s="29">
        <v>48</v>
      </c>
      <c r="D155" s="29">
        <v>45</v>
      </c>
      <c r="E155" s="28">
        <f t="shared" si="7"/>
        <v>46.5</v>
      </c>
      <c r="F155">
        <f t="shared" si="8"/>
        <v>3</v>
      </c>
    </row>
    <row r="156" spans="2:6" x14ac:dyDescent="0.2">
      <c r="B156" s="30">
        <v>36251</v>
      </c>
      <c r="C156" s="29">
        <v>48</v>
      </c>
      <c r="D156" s="29">
        <v>32</v>
      </c>
      <c r="E156" s="28">
        <f t="shared" si="7"/>
        <v>40</v>
      </c>
      <c r="F156">
        <f t="shared" si="8"/>
        <v>4</v>
      </c>
    </row>
    <row r="157" spans="2:6" x14ac:dyDescent="0.2">
      <c r="B157" s="30">
        <v>36252</v>
      </c>
      <c r="C157" s="29">
        <v>26</v>
      </c>
      <c r="D157" s="29">
        <v>23</v>
      </c>
      <c r="E157" s="28">
        <f t="shared" si="7"/>
        <v>24.5</v>
      </c>
      <c r="F157">
        <f t="shared" si="8"/>
        <v>4</v>
      </c>
    </row>
    <row r="158" spans="2:6" x14ac:dyDescent="0.2">
      <c r="B158" s="30">
        <v>36253</v>
      </c>
      <c r="C158" s="29">
        <v>39</v>
      </c>
      <c r="D158" s="29">
        <v>15</v>
      </c>
      <c r="E158" s="28">
        <f t="shared" si="7"/>
        <v>27</v>
      </c>
      <c r="F158">
        <f t="shared" si="8"/>
        <v>4</v>
      </c>
    </row>
    <row r="159" spans="2:6" x14ac:dyDescent="0.2">
      <c r="B159" s="30">
        <v>36254</v>
      </c>
      <c r="C159" s="29">
        <v>48</v>
      </c>
      <c r="D159" s="29">
        <v>23</v>
      </c>
      <c r="E159" s="28">
        <f t="shared" si="7"/>
        <v>35.5</v>
      </c>
      <c r="F159">
        <f t="shared" si="8"/>
        <v>4</v>
      </c>
    </row>
    <row r="160" spans="2:6" x14ac:dyDescent="0.2">
      <c r="B160" s="30">
        <v>36255</v>
      </c>
      <c r="C160" s="29">
        <v>48</v>
      </c>
      <c r="D160" s="29">
        <v>32</v>
      </c>
      <c r="E160" s="28">
        <f t="shared" si="7"/>
        <v>40</v>
      </c>
      <c r="F160">
        <f t="shared" si="8"/>
        <v>4</v>
      </c>
    </row>
    <row r="161" spans="2:6" x14ac:dyDescent="0.2">
      <c r="B161" s="30">
        <v>36256</v>
      </c>
      <c r="C161" s="29">
        <v>48</v>
      </c>
      <c r="D161" s="29">
        <v>32</v>
      </c>
      <c r="E161" s="28">
        <f t="shared" si="7"/>
        <v>40</v>
      </c>
      <c r="F161">
        <f t="shared" si="8"/>
        <v>4</v>
      </c>
    </row>
    <row r="162" spans="2:6" x14ac:dyDescent="0.2">
      <c r="B162" s="30">
        <v>36257</v>
      </c>
      <c r="C162" s="29">
        <v>48</v>
      </c>
      <c r="D162" s="29">
        <v>39</v>
      </c>
      <c r="E162" s="28">
        <f t="shared" si="7"/>
        <v>43.5</v>
      </c>
      <c r="F162">
        <f t="shared" si="8"/>
        <v>4</v>
      </c>
    </row>
    <row r="163" spans="2:6" x14ac:dyDescent="0.2">
      <c r="B163" s="30">
        <v>36258</v>
      </c>
      <c r="C163" s="29">
        <v>48</v>
      </c>
      <c r="D163" s="29">
        <v>45</v>
      </c>
      <c r="E163" s="28">
        <f t="shared" si="7"/>
        <v>46.5</v>
      </c>
      <c r="F163">
        <f t="shared" si="8"/>
        <v>4</v>
      </c>
    </row>
    <row r="164" spans="2:6" x14ac:dyDescent="0.2">
      <c r="B164" s="30">
        <v>36259</v>
      </c>
      <c r="C164" s="29">
        <v>63</v>
      </c>
      <c r="D164" s="29">
        <v>29</v>
      </c>
      <c r="E164" s="28">
        <f t="shared" si="7"/>
        <v>46</v>
      </c>
      <c r="F164">
        <f t="shared" si="8"/>
        <v>4</v>
      </c>
    </row>
    <row r="165" spans="2:6" x14ac:dyDescent="0.2">
      <c r="B165" s="30">
        <v>36260</v>
      </c>
      <c r="C165" s="29">
        <v>53</v>
      </c>
      <c r="D165" s="29">
        <v>34</v>
      </c>
      <c r="E165" s="28">
        <f t="shared" si="7"/>
        <v>43.5</v>
      </c>
      <c r="F165">
        <f t="shared" si="8"/>
        <v>4</v>
      </c>
    </row>
    <row r="166" spans="2:6" x14ac:dyDescent="0.2">
      <c r="B166" s="30">
        <v>36261</v>
      </c>
      <c r="C166" s="29">
        <v>48</v>
      </c>
      <c r="D166" s="29">
        <v>17</v>
      </c>
      <c r="E166" s="28">
        <f t="shared" si="7"/>
        <v>32.5</v>
      </c>
      <c r="F166">
        <f t="shared" si="8"/>
        <v>4</v>
      </c>
    </row>
    <row r="167" spans="2:6" x14ac:dyDescent="0.2">
      <c r="B167" s="30">
        <v>36262</v>
      </c>
      <c r="C167" s="29">
        <v>48</v>
      </c>
      <c r="D167" s="29">
        <v>31</v>
      </c>
      <c r="E167" s="28">
        <f t="shared" si="7"/>
        <v>39.5</v>
      </c>
      <c r="F167">
        <f t="shared" si="8"/>
        <v>4</v>
      </c>
    </row>
    <row r="168" spans="2:6" x14ac:dyDescent="0.2">
      <c r="B168" s="30">
        <v>36263</v>
      </c>
      <c r="C168" s="29">
        <v>48</v>
      </c>
      <c r="D168" s="29">
        <v>38</v>
      </c>
      <c r="E168" s="28">
        <f t="shared" si="7"/>
        <v>43</v>
      </c>
      <c r="F168">
        <f t="shared" si="8"/>
        <v>4</v>
      </c>
    </row>
    <row r="169" spans="2:6" x14ac:dyDescent="0.2">
      <c r="B169" s="30">
        <v>36264</v>
      </c>
      <c r="C169" s="29">
        <v>48</v>
      </c>
      <c r="D169" s="29">
        <v>41</v>
      </c>
      <c r="E169" s="28">
        <f t="shared" si="7"/>
        <v>44.5</v>
      </c>
      <c r="F169">
        <f t="shared" si="8"/>
        <v>4</v>
      </c>
    </row>
    <row r="170" spans="2:6" x14ac:dyDescent="0.2">
      <c r="B170" s="30">
        <v>36265</v>
      </c>
      <c r="C170" s="29">
        <v>48</v>
      </c>
      <c r="D170" s="29">
        <v>22</v>
      </c>
      <c r="E170" s="28">
        <f t="shared" si="7"/>
        <v>35</v>
      </c>
      <c r="F170">
        <f t="shared" si="8"/>
        <v>4</v>
      </c>
    </row>
    <row r="171" spans="2:6" x14ac:dyDescent="0.2">
      <c r="B171" s="30">
        <v>36266</v>
      </c>
      <c r="C171" s="29">
        <v>35</v>
      </c>
      <c r="D171" s="29">
        <v>22</v>
      </c>
      <c r="E171" s="28">
        <f t="shared" si="7"/>
        <v>28.5</v>
      </c>
      <c r="F171">
        <f t="shared" si="8"/>
        <v>4</v>
      </c>
    </row>
    <row r="172" spans="2:6" x14ac:dyDescent="0.2">
      <c r="B172" s="30">
        <v>36267</v>
      </c>
      <c r="C172" s="29">
        <v>54</v>
      </c>
      <c r="D172" s="29">
        <v>19</v>
      </c>
      <c r="E172" s="28">
        <f t="shared" si="7"/>
        <v>36.5</v>
      </c>
      <c r="F172">
        <f t="shared" si="8"/>
        <v>4</v>
      </c>
    </row>
    <row r="173" spans="2:6" x14ac:dyDescent="0.2">
      <c r="B173" s="30">
        <v>36268</v>
      </c>
      <c r="C173" s="29">
        <v>48</v>
      </c>
      <c r="D173" s="29">
        <v>39</v>
      </c>
      <c r="E173" s="28">
        <f t="shared" si="7"/>
        <v>43.5</v>
      </c>
      <c r="F173">
        <f t="shared" si="8"/>
        <v>4</v>
      </c>
    </row>
    <row r="174" spans="2:6" x14ac:dyDescent="0.2">
      <c r="B174" s="30">
        <v>36269</v>
      </c>
      <c r="C174" s="29">
        <v>48</v>
      </c>
      <c r="D174" s="29">
        <v>44</v>
      </c>
      <c r="E174" s="28">
        <f t="shared" si="7"/>
        <v>46</v>
      </c>
      <c r="F174">
        <f t="shared" si="8"/>
        <v>4</v>
      </c>
    </row>
    <row r="175" spans="2:6" x14ac:dyDescent="0.2">
      <c r="B175" s="30">
        <v>36270</v>
      </c>
      <c r="C175" s="29">
        <v>71</v>
      </c>
      <c r="D175" s="29">
        <v>44</v>
      </c>
      <c r="E175" s="28">
        <f t="shared" si="7"/>
        <v>57.5</v>
      </c>
      <c r="F175">
        <f t="shared" si="8"/>
        <v>4</v>
      </c>
    </row>
    <row r="176" spans="2:6" x14ac:dyDescent="0.2">
      <c r="B176" s="30">
        <v>36271</v>
      </c>
      <c r="C176" s="29">
        <v>48</v>
      </c>
      <c r="D176" s="29">
        <v>41</v>
      </c>
      <c r="E176" s="28">
        <f t="shared" si="7"/>
        <v>44.5</v>
      </c>
      <c r="F176">
        <f t="shared" si="8"/>
        <v>4</v>
      </c>
    </row>
    <row r="177" spans="2:6" x14ac:dyDescent="0.2">
      <c r="B177" s="30">
        <v>36272</v>
      </c>
      <c r="C177" s="29">
        <v>48</v>
      </c>
      <c r="D177" s="29">
        <v>32</v>
      </c>
      <c r="E177" s="28">
        <f t="shared" si="7"/>
        <v>40</v>
      </c>
      <c r="F177">
        <f t="shared" si="8"/>
        <v>4</v>
      </c>
    </row>
    <row r="178" spans="2:6" x14ac:dyDescent="0.2">
      <c r="B178" s="30">
        <v>36273</v>
      </c>
      <c r="C178" s="29">
        <v>35</v>
      </c>
      <c r="D178" s="29">
        <v>31</v>
      </c>
      <c r="E178" s="28">
        <f t="shared" si="7"/>
        <v>33</v>
      </c>
      <c r="F178">
        <f t="shared" si="8"/>
        <v>4</v>
      </c>
    </row>
    <row r="179" spans="2:6" x14ac:dyDescent="0.2">
      <c r="B179" s="30">
        <v>36274</v>
      </c>
      <c r="C179" s="29">
        <v>47</v>
      </c>
      <c r="D179" s="29">
        <v>28</v>
      </c>
      <c r="E179" s="28">
        <f t="shared" si="7"/>
        <v>37.5</v>
      </c>
      <c r="F179">
        <f t="shared" si="8"/>
        <v>4</v>
      </c>
    </row>
    <row r="180" spans="2:6" x14ac:dyDescent="0.2">
      <c r="B180" s="30">
        <v>36275</v>
      </c>
      <c r="C180" s="29">
        <v>49</v>
      </c>
      <c r="D180" s="29">
        <v>33</v>
      </c>
      <c r="E180" s="28">
        <f t="shared" si="7"/>
        <v>41</v>
      </c>
      <c r="F180">
        <f t="shared" si="8"/>
        <v>4</v>
      </c>
    </row>
    <row r="181" spans="2:6" x14ac:dyDescent="0.2">
      <c r="B181" s="30">
        <v>36276</v>
      </c>
      <c r="C181" s="29">
        <v>48</v>
      </c>
      <c r="D181" s="29">
        <v>30</v>
      </c>
      <c r="E181" s="28">
        <f t="shared" si="7"/>
        <v>39</v>
      </c>
      <c r="F181">
        <f t="shared" si="8"/>
        <v>4</v>
      </c>
    </row>
    <row r="182" spans="2:6" x14ac:dyDescent="0.2">
      <c r="B182" s="30">
        <v>36277</v>
      </c>
      <c r="C182" s="29">
        <v>48</v>
      </c>
      <c r="D182" s="29">
        <v>38</v>
      </c>
      <c r="E182" s="28">
        <f t="shared" si="7"/>
        <v>43</v>
      </c>
      <c r="F182">
        <f t="shared" si="8"/>
        <v>4</v>
      </c>
    </row>
    <row r="183" spans="2:6" x14ac:dyDescent="0.2">
      <c r="B183" s="30">
        <v>36278</v>
      </c>
      <c r="C183" s="29">
        <v>48</v>
      </c>
      <c r="D183" s="29">
        <v>38</v>
      </c>
      <c r="E183" s="28">
        <f t="shared" si="7"/>
        <v>43</v>
      </c>
      <c r="F183">
        <f t="shared" si="8"/>
        <v>4</v>
      </c>
    </row>
    <row r="184" spans="2:6" x14ac:dyDescent="0.2">
      <c r="B184" s="30">
        <v>36279</v>
      </c>
      <c r="C184" s="29">
        <v>48</v>
      </c>
      <c r="D184" s="29">
        <v>43</v>
      </c>
      <c r="E184" s="28">
        <f t="shared" si="7"/>
        <v>45.5</v>
      </c>
      <c r="F184">
        <f t="shared" si="8"/>
        <v>4</v>
      </c>
    </row>
    <row r="185" spans="2:6" x14ac:dyDescent="0.2">
      <c r="B185" s="30">
        <v>36280</v>
      </c>
      <c r="C185" s="29">
        <v>46</v>
      </c>
      <c r="D185" s="29">
        <v>44</v>
      </c>
      <c r="E185" s="28">
        <f t="shared" si="7"/>
        <v>45</v>
      </c>
      <c r="F185">
        <f t="shared" si="8"/>
        <v>4</v>
      </c>
    </row>
    <row r="186" spans="2:6" x14ac:dyDescent="0.2">
      <c r="B186" s="30">
        <v>36281</v>
      </c>
      <c r="C186" s="29">
        <v>49</v>
      </c>
      <c r="D186" s="29">
        <v>37</v>
      </c>
      <c r="E186" s="28">
        <f t="shared" si="7"/>
        <v>43</v>
      </c>
      <c r="F186">
        <f t="shared" si="8"/>
        <v>5</v>
      </c>
    </row>
    <row r="187" spans="2:6" x14ac:dyDescent="0.2">
      <c r="B187" s="30">
        <v>36282</v>
      </c>
      <c r="C187" s="29">
        <v>48</v>
      </c>
      <c r="D187" s="29">
        <v>37</v>
      </c>
      <c r="E187" s="28">
        <f t="shared" si="7"/>
        <v>42.5</v>
      </c>
      <c r="F187">
        <f t="shared" si="8"/>
        <v>5</v>
      </c>
    </row>
    <row r="188" spans="2:6" x14ac:dyDescent="0.2">
      <c r="B188" s="30">
        <v>36283</v>
      </c>
      <c r="C188" s="29">
        <v>48</v>
      </c>
      <c r="D188" s="29">
        <v>46</v>
      </c>
      <c r="E188" s="28">
        <f t="shared" si="7"/>
        <v>47</v>
      </c>
      <c r="F188">
        <f t="shared" si="8"/>
        <v>5</v>
      </c>
    </row>
    <row r="189" spans="2:6" x14ac:dyDescent="0.2">
      <c r="B189" s="30">
        <v>36284</v>
      </c>
      <c r="C189" s="29">
        <v>48</v>
      </c>
      <c r="D189" s="29">
        <v>37</v>
      </c>
      <c r="E189" s="28">
        <f t="shared" si="7"/>
        <v>42.5</v>
      </c>
      <c r="F189">
        <f t="shared" si="8"/>
        <v>5</v>
      </c>
    </row>
    <row r="190" spans="2:6" x14ac:dyDescent="0.2">
      <c r="B190" s="30">
        <v>36285</v>
      </c>
      <c r="C190" s="29">
        <v>48</v>
      </c>
      <c r="D190" s="29">
        <v>32</v>
      </c>
      <c r="E190" s="28">
        <f t="shared" si="7"/>
        <v>40</v>
      </c>
      <c r="F190">
        <f t="shared" si="8"/>
        <v>5</v>
      </c>
    </row>
    <row r="191" spans="2:6" x14ac:dyDescent="0.2">
      <c r="B191" s="30">
        <v>36286</v>
      </c>
      <c r="C191" s="29">
        <v>56</v>
      </c>
      <c r="D191" s="29">
        <v>30</v>
      </c>
      <c r="E191" s="28">
        <f t="shared" si="7"/>
        <v>43</v>
      </c>
      <c r="F191">
        <f t="shared" si="8"/>
        <v>5</v>
      </c>
    </row>
    <row r="192" spans="2:6" x14ac:dyDescent="0.2">
      <c r="B192" s="30">
        <v>36287</v>
      </c>
      <c r="C192" s="29">
        <v>71</v>
      </c>
      <c r="D192" s="29">
        <v>29</v>
      </c>
      <c r="E192" s="28">
        <f t="shared" si="7"/>
        <v>50</v>
      </c>
      <c r="F192">
        <f t="shared" si="8"/>
        <v>5</v>
      </c>
    </row>
    <row r="193" spans="2:6" x14ac:dyDescent="0.2">
      <c r="B193" s="30">
        <v>36288</v>
      </c>
      <c r="C193" s="29">
        <v>78</v>
      </c>
      <c r="D193" s="29">
        <v>49</v>
      </c>
      <c r="E193" s="28">
        <f t="shared" si="7"/>
        <v>63.5</v>
      </c>
      <c r="F193">
        <f t="shared" si="8"/>
        <v>5</v>
      </c>
    </row>
    <row r="194" spans="2:6" x14ac:dyDescent="0.2">
      <c r="B194" s="30">
        <v>36289</v>
      </c>
      <c r="C194" s="29">
        <v>80</v>
      </c>
      <c r="D194" s="29">
        <v>50</v>
      </c>
      <c r="E194" s="28">
        <f t="shared" ref="E194:E257" si="9">AVERAGE(C194:D194)</f>
        <v>65</v>
      </c>
      <c r="F194">
        <f t="shared" si="8"/>
        <v>5</v>
      </c>
    </row>
    <row r="195" spans="2:6" x14ac:dyDescent="0.2">
      <c r="B195" s="30">
        <v>36290</v>
      </c>
      <c r="C195" s="29">
        <v>50</v>
      </c>
      <c r="D195" s="29">
        <v>34</v>
      </c>
      <c r="E195" s="28">
        <f t="shared" si="9"/>
        <v>42</v>
      </c>
      <c r="F195">
        <f t="shared" ref="F195:F258" si="10">MONTH(B195)</f>
        <v>5</v>
      </c>
    </row>
    <row r="196" spans="2:6" x14ac:dyDescent="0.2">
      <c r="B196" s="30">
        <v>36291</v>
      </c>
      <c r="C196" s="29">
        <v>52</v>
      </c>
      <c r="D196" s="29">
        <v>33</v>
      </c>
      <c r="E196" s="28">
        <f t="shared" si="9"/>
        <v>42.5</v>
      </c>
      <c r="F196">
        <f t="shared" si="10"/>
        <v>5</v>
      </c>
    </row>
    <row r="197" spans="2:6" x14ac:dyDescent="0.2">
      <c r="B197" s="30">
        <v>36292</v>
      </c>
      <c r="C197" s="29">
        <v>52</v>
      </c>
      <c r="D197" s="29">
        <v>33</v>
      </c>
      <c r="E197" s="28">
        <f t="shared" si="9"/>
        <v>42.5</v>
      </c>
      <c r="F197">
        <f t="shared" si="10"/>
        <v>5</v>
      </c>
    </row>
    <row r="198" spans="2:6" x14ac:dyDescent="0.2">
      <c r="B198" s="30">
        <v>36293</v>
      </c>
      <c r="C198" s="29">
        <v>81</v>
      </c>
      <c r="D198" s="29">
        <v>42</v>
      </c>
      <c r="E198" s="28">
        <f t="shared" si="9"/>
        <v>61.5</v>
      </c>
      <c r="F198">
        <f t="shared" si="10"/>
        <v>5</v>
      </c>
    </row>
    <row r="199" spans="2:6" x14ac:dyDescent="0.2">
      <c r="B199" s="30">
        <v>36294</v>
      </c>
      <c r="C199" s="29">
        <v>69</v>
      </c>
      <c r="D199" s="29">
        <v>40</v>
      </c>
      <c r="E199" s="28">
        <f t="shared" si="9"/>
        <v>54.5</v>
      </c>
      <c r="F199">
        <f t="shared" si="10"/>
        <v>5</v>
      </c>
    </row>
    <row r="200" spans="2:6" x14ac:dyDescent="0.2">
      <c r="B200" s="30">
        <v>36295</v>
      </c>
      <c r="C200" s="29">
        <v>75</v>
      </c>
      <c r="D200" s="29">
        <v>41</v>
      </c>
      <c r="E200" s="28">
        <f t="shared" si="9"/>
        <v>58</v>
      </c>
      <c r="F200">
        <f t="shared" si="10"/>
        <v>5</v>
      </c>
    </row>
    <row r="201" spans="2:6" x14ac:dyDescent="0.2">
      <c r="B201" s="30">
        <v>36296</v>
      </c>
      <c r="C201" s="29">
        <v>56</v>
      </c>
      <c r="D201" s="29">
        <v>39</v>
      </c>
      <c r="E201" s="28">
        <f t="shared" si="9"/>
        <v>47.5</v>
      </c>
      <c r="F201">
        <f t="shared" si="10"/>
        <v>5</v>
      </c>
    </row>
    <row r="202" spans="2:6" x14ac:dyDescent="0.2">
      <c r="B202" s="30">
        <v>36297</v>
      </c>
      <c r="C202" s="29">
        <v>59</v>
      </c>
      <c r="D202" s="29">
        <v>32</v>
      </c>
      <c r="E202" s="28">
        <f t="shared" si="9"/>
        <v>45.5</v>
      </c>
      <c r="F202">
        <f t="shared" si="10"/>
        <v>5</v>
      </c>
    </row>
    <row r="203" spans="2:6" x14ac:dyDescent="0.2">
      <c r="B203" s="30">
        <v>36298</v>
      </c>
      <c r="C203" s="29">
        <v>76</v>
      </c>
      <c r="D203" s="29">
        <v>40</v>
      </c>
      <c r="E203" s="28">
        <f t="shared" si="9"/>
        <v>58</v>
      </c>
      <c r="F203">
        <f t="shared" si="10"/>
        <v>5</v>
      </c>
    </row>
    <row r="204" spans="2:6" x14ac:dyDescent="0.2">
      <c r="B204" s="30">
        <v>36299</v>
      </c>
      <c r="C204" s="29">
        <v>81</v>
      </c>
      <c r="D204" s="29">
        <v>50</v>
      </c>
      <c r="E204" s="28">
        <f t="shared" si="9"/>
        <v>65.5</v>
      </c>
      <c r="F204">
        <f t="shared" si="10"/>
        <v>5</v>
      </c>
    </row>
    <row r="205" spans="2:6" x14ac:dyDescent="0.2">
      <c r="B205" s="30">
        <v>36300</v>
      </c>
      <c r="C205" s="29">
        <v>66</v>
      </c>
      <c r="D205" s="29">
        <v>47</v>
      </c>
      <c r="E205" s="28">
        <f t="shared" si="9"/>
        <v>56.5</v>
      </c>
      <c r="F205">
        <f t="shared" si="10"/>
        <v>5</v>
      </c>
    </row>
    <row r="206" spans="2:6" x14ac:dyDescent="0.2">
      <c r="B206" s="30">
        <v>36301</v>
      </c>
      <c r="C206" s="29">
        <v>79</v>
      </c>
      <c r="D206" s="29">
        <v>47</v>
      </c>
      <c r="E206" s="28">
        <f t="shared" si="9"/>
        <v>63</v>
      </c>
      <c r="F206">
        <f t="shared" si="10"/>
        <v>5</v>
      </c>
    </row>
    <row r="207" spans="2:6" x14ac:dyDescent="0.2">
      <c r="B207" s="30">
        <v>36302</v>
      </c>
      <c r="C207" s="29">
        <v>79</v>
      </c>
      <c r="D207" s="29">
        <v>49</v>
      </c>
      <c r="E207" s="28">
        <f t="shared" si="9"/>
        <v>64</v>
      </c>
      <c r="F207">
        <f t="shared" si="10"/>
        <v>5</v>
      </c>
    </row>
    <row r="208" spans="2:6" x14ac:dyDescent="0.2">
      <c r="B208" s="30">
        <v>36303</v>
      </c>
      <c r="C208" s="29">
        <v>71</v>
      </c>
      <c r="D208" s="29">
        <v>52</v>
      </c>
      <c r="E208" s="28">
        <f t="shared" si="9"/>
        <v>61.5</v>
      </c>
      <c r="F208">
        <f t="shared" si="10"/>
        <v>5</v>
      </c>
    </row>
    <row r="209" spans="2:6" x14ac:dyDescent="0.2">
      <c r="B209" s="30">
        <v>36304</v>
      </c>
      <c r="C209" s="29">
        <v>70</v>
      </c>
      <c r="D209" s="29">
        <v>52</v>
      </c>
      <c r="E209" s="28">
        <f t="shared" si="9"/>
        <v>61</v>
      </c>
      <c r="F209">
        <f t="shared" si="10"/>
        <v>5</v>
      </c>
    </row>
    <row r="210" spans="2:6" x14ac:dyDescent="0.2">
      <c r="B210" s="30">
        <v>36305</v>
      </c>
      <c r="C210" s="29">
        <v>59</v>
      </c>
      <c r="D210" s="29">
        <v>44</v>
      </c>
      <c r="E210" s="28">
        <f t="shared" si="9"/>
        <v>51.5</v>
      </c>
      <c r="F210">
        <f t="shared" si="10"/>
        <v>5</v>
      </c>
    </row>
    <row r="211" spans="2:6" x14ac:dyDescent="0.2">
      <c r="B211" s="30">
        <v>36306</v>
      </c>
      <c r="C211" s="29">
        <v>72</v>
      </c>
      <c r="D211" s="29">
        <v>42</v>
      </c>
      <c r="E211" s="28">
        <f t="shared" si="9"/>
        <v>57</v>
      </c>
      <c r="F211">
        <f t="shared" si="10"/>
        <v>5</v>
      </c>
    </row>
    <row r="212" spans="2:6" x14ac:dyDescent="0.2">
      <c r="B212" s="30">
        <v>36307</v>
      </c>
      <c r="C212" s="29">
        <v>64</v>
      </c>
      <c r="D212" s="29">
        <v>48</v>
      </c>
      <c r="E212" s="28">
        <f t="shared" si="9"/>
        <v>56</v>
      </c>
      <c r="F212">
        <f t="shared" si="10"/>
        <v>5</v>
      </c>
    </row>
    <row r="213" spans="2:6" x14ac:dyDescent="0.2">
      <c r="B213" s="30">
        <v>36308</v>
      </c>
      <c r="C213" s="29">
        <v>75</v>
      </c>
      <c r="D213" s="29">
        <v>42</v>
      </c>
      <c r="E213" s="28">
        <f t="shared" si="9"/>
        <v>58.5</v>
      </c>
      <c r="F213">
        <f t="shared" si="10"/>
        <v>5</v>
      </c>
    </row>
    <row r="214" spans="2:6" x14ac:dyDescent="0.2">
      <c r="B214" s="30">
        <v>36309</v>
      </c>
      <c r="C214" s="29">
        <v>82</v>
      </c>
      <c r="D214" s="29">
        <v>50</v>
      </c>
      <c r="E214" s="28">
        <f t="shared" si="9"/>
        <v>66</v>
      </c>
      <c r="F214">
        <f t="shared" si="10"/>
        <v>5</v>
      </c>
    </row>
    <row r="215" spans="2:6" x14ac:dyDescent="0.2">
      <c r="B215" s="30">
        <v>36310</v>
      </c>
      <c r="C215" s="29">
        <v>77</v>
      </c>
      <c r="D215" s="29">
        <v>50</v>
      </c>
      <c r="E215" s="28">
        <f t="shared" si="9"/>
        <v>63.5</v>
      </c>
      <c r="F215">
        <f t="shared" si="10"/>
        <v>5</v>
      </c>
    </row>
    <row r="216" spans="2:6" x14ac:dyDescent="0.2">
      <c r="B216" s="30">
        <v>36311</v>
      </c>
      <c r="C216" s="29">
        <v>73</v>
      </c>
      <c r="D216" s="29">
        <v>46</v>
      </c>
      <c r="E216" s="28">
        <f t="shared" si="9"/>
        <v>59.5</v>
      </c>
      <c r="F216">
        <f t="shared" si="10"/>
        <v>5</v>
      </c>
    </row>
    <row r="217" spans="2:6" x14ac:dyDescent="0.2">
      <c r="B217" s="30">
        <v>36312</v>
      </c>
      <c r="C217" s="29">
        <v>73</v>
      </c>
      <c r="D217" s="29">
        <v>39</v>
      </c>
      <c r="E217" s="28">
        <f t="shared" si="9"/>
        <v>56</v>
      </c>
      <c r="F217">
        <f t="shared" si="10"/>
        <v>6</v>
      </c>
    </row>
    <row r="218" spans="2:6" x14ac:dyDescent="0.2">
      <c r="B218" s="30">
        <v>36313</v>
      </c>
      <c r="C218" s="29">
        <v>81</v>
      </c>
      <c r="D218" s="29">
        <v>46</v>
      </c>
      <c r="E218" s="28">
        <f t="shared" si="9"/>
        <v>63.5</v>
      </c>
      <c r="F218">
        <f t="shared" si="10"/>
        <v>6</v>
      </c>
    </row>
    <row r="219" spans="2:6" x14ac:dyDescent="0.2">
      <c r="B219" s="30">
        <v>36314</v>
      </c>
      <c r="C219" s="29">
        <v>81</v>
      </c>
      <c r="D219" s="29">
        <v>45</v>
      </c>
      <c r="E219" s="28">
        <f t="shared" si="9"/>
        <v>63</v>
      </c>
      <c r="F219">
        <f t="shared" si="10"/>
        <v>6</v>
      </c>
    </row>
    <row r="220" spans="2:6" x14ac:dyDescent="0.2">
      <c r="B220" s="30">
        <v>36315</v>
      </c>
      <c r="C220" s="29">
        <v>84</v>
      </c>
      <c r="D220" s="29">
        <v>46</v>
      </c>
      <c r="E220" s="28">
        <f t="shared" si="9"/>
        <v>65</v>
      </c>
      <c r="F220">
        <f t="shared" si="10"/>
        <v>6</v>
      </c>
    </row>
    <row r="221" spans="2:6" x14ac:dyDescent="0.2">
      <c r="B221" s="30">
        <v>36316</v>
      </c>
      <c r="C221" s="29">
        <v>73</v>
      </c>
      <c r="D221" s="29">
        <v>43</v>
      </c>
      <c r="E221" s="28">
        <f t="shared" si="9"/>
        <v>58</v>
      </c>
      <c r="F221">
        <f t="shared" si="10"/>
        <v>6</v>
      </c>
    </row>
    <row r="222" spans="2:6" x14ac:dyDescent="0.2">
      <c r="B222" s="30">
        <v>36317</v>
      </c>
      <c r="C222" s="29">
        <v>73</v>
      </c>
      <c r="D222" s="29">
        <v>44</v>
      </c>
      <c r="E222" s="28">
        <f t="shared" si="9"/>
        <v>58.5</v>
      </c>
      <c r="F222">
        <f t="shared" si="10"/>
        <v>6</v>
      </c>
    </row>
    <row r="223" spans="2:6" x14ac:dyDescent="0.2">
      <c r="B223" s="30">
        <v>36318</v>
      </c>
      <c r="C223" s="29">
        <v>84</v>
      </c>
      <c r="D223" s="29">
        <v>46</v>
      </c>
      <c r="E223" s="28">
        <f t="shared" si="9"/>
        <v>65</v>
      </c>
      <c r="F223">
        <f t="shared" si="10"/>
        <v>6</v>
      </c>
    </row>
    <row r="224" spans="2:6" x14ac:dyDescent="0.2">
      <c r="B224" s="30">
        <v>36319</v>
      </c>
      <c r="C224" s="29">
        <v>89</v>
      </c>
      <c r="D224" s="29">
        <v>48</v>
      </c>
      <c r="E224" s="28">
        <f t="shared" si="9"/>
        <v>68.5</v>
      </c>
      <c r="F224">
        <f t="shared" si="10"/>
        <v>6</v>
      </c>
    </row>
    <row r="225" spans="2:6" x14ac:dyDescent="0.2">
      <c r="B225" s="30">
        <v>36320</v>
      </c>
      <c r="C225" s="29">
        <v>73</v>
      </c>
      <c r="D225" s="29">
        <v>48</v>
      </c>
      <c r="E225" s="28">
        <f t="shared" si="9"/>
        <v>60.5</v>
      </c>
      <c r="F225">
        <f t="shared" si="10"/>
        <v>6</v>
      </c>
    </row>
    <row r="226" spans="2:6" x14ac:dyDescent="0.2">
      <c r="B226" s="30">
        <v>36321</v>
      </c>
      <c r="C226" s="29">
        <v>71</v>
      </c>
      <c r="D226" s="29">
        <v>48</v>
      </c>
      <c r="E226" s="28">
        <f t="shared" si="9"/>
        <v>59.5</v>
      </c>
      <c r="F226">
        <f t="shared" si="10"/>
        <v>6</v>
      </c>
    </row>
    <row r="227" spans="2:6" x14ac:dyDescent="0.2">
      <c r="B227" s="30">
        <v>36322</v>
      </c>
      <c r="C227" s="29">
        <v>65</v>
      </c>
      <c r="D227" s="29">
        <v>48</v>
      </c>
      <c r="E227" s="28">
        <f t="shared" si="9"/>
        <v>56.5</v>
      </c>
      <c r="F227">
        <f t="shared" si="10"/>
        <v>6</v>
      </c>
    </row>
    <row r="228" spans="2:6" x14ac:dyDescent="0.2">
      <c r="B228" s="30">
        <v>36323</v>
      </c>
      <c r="C228" s="29">
        <v>71</v>
      </c>
      <c r="D228" s="29">
        <v>48</v>
      </c>
      <c r="E228" s="28">
        <f t="shared" si="9"/>
        <v>59.5</v>
      </c>
      <c r="F228">
        <f t="shared" si="10"/>
        <v>6</v>
      </c>
    </row>
    <row r="229" spans="2:6" x14ac:dyDescent="0.2">
      <c r="B229" s="30">
        <v>36324</v>
      </c>
      <c r="C229" s="29">
        <v>64</v>
      </c>
      <c r="D229" s="29">
        <v>45</v>
      </c>
      <c r="E229" s="28">
        <f t="shared" si="9"/>
        <v>54.5</v>
      </c>
      <c r="F229">
        <f t="shared" si="10"/>
        <v>6</v>
      </c>
    </row>
    <row r="230" spans="2:6" x14ac:dyDescent="0.2">
      <c r="B230" s="30">
        <v>36325</v>
      </c>
      <c r="C230" s="29">
        <v>73</v>
      </c>
      <c r="D230" s="29">
        <v>51</v>
      </c>
      <c r="E230" s="28">
        <f t="shared" si="9"/>
        <v>62</v>
      </c>
      <c r="F230">
        <f t="shared" si="10"/>
        <v>6</v>
      </c>
    </row>
    <row r="231" spans="2:6" x14ac:dyDescent="0.2">
      <c r="B231" s="30">
        <v>36326</v>
      </c>
      <c r="C231" s="29">
        <v>61</v>
      </c>
      <c r="D231" s="29">
        <v>50</v>
      </c>
      <c r="E231" s="28">
        <f t="shared" si="9"/>
        <v>55.5</v>
      </c>
      <c r="F231">
        <f t="shared" si="10"/>
        <v>6</v>
      </c>
    </row>
    <row r="232" spans="2:6" x14ac:dyDescent="0.2">
      <c r="B232" s="30">
        <v>36327</v>
      </c>
      <c r="C232" s="29">
        <v>57</v>
      </c>
      <c r="D232" s="29">
        <v>50</v>
      </c>
      <c r="E232" s="28">
        <f t="shared" si="9"/>
        <v>53.5</v>
      </c>
      <c r="F232">
        <f t="shared" si="10"/>
        <v>6</v>
      </c>
    </row>
    <row r="233" spans="2:6" x14ac:dyDescent="0.2">
      <c r="B233" s="30">
        <v>36328</v>
      </c>
      <c r="C233" s="29">
        <v>73</v>
      </c>
      <c r="D233" s="29">
        <v>48</v>
      </c>
      <c r="E233" s="28">
        <f t="shared" si="9"/>
        <v>60.5</v>
      </c>
      <c r="F233">
        <f t="shared" si="10"/>
        <v>6</v>
      </c>
    </row>
    <row r="234" spans="2:6" x14ac:dyDescent="0.2">
      <c r="B234" s="30">
        <v>36329</v>
      </c>
      <c r="C234" s="29">
        <v>79</v>
      </c>
      <c r="D234" s="29">
        <v>50</v>
      </c>
      <c r="E234" s="28">
        <f t="shared" si="9"/>
        <v>64.5</v>
      </c>
      <c r="F234">
        <f t="shared" si="10"/>
        <v>6</v>
      </c>
    </row>
    <row r="235" spans="2:6" x14ac:dyDescent="0.2">
      <c r="B235" s="30">
        <v>36330</v>
      </c>
      <c r="C235" s="29">
        <v>86</v>
      </c>
      <c r="D235" s="29">
        <v>56</v>
      </c>
      <c r="E235" s="28">
        <f t="shared" si="9"/>
        <v>71</v>
      </c>
      <c r="F235">
        <f t="shared" si="10"/>
        <v>6</v>
      </c>
    </row>
    <row r="236" spans="2:6" x14ac:dyDescent="0.2">
      <c r="B236" s="30">
        <v>36331</v>
      </c>
      <c r="C236" s="29">
        <v>88</v>
      </c>
      <c r="D236" s="29">
        <v>52</v>
      </c>
      <c r="E236" s="28">
        <f t="shared" si="9"/>
        <v>70</v>
      </c>
      <c r="F236">
        <f t="shared" si="10"/>
        <v>6</v>
      </c>
    </row>
    <row r="237" spans="2:6" x14ac:dyDescent="0.2">
      <c r="B237" s="30">
        <v>36332</v>
      </c>
      <c r="C237" s="29">
        <v>84</v>
      </c>
      <c r="D237" s="29">
        <v>55</v>
      </c>
      <c r="E237" s="28">
        <f t="shared" si="9"/>
        <v>69.5</v>
      </c>
      <c r="F237">
        <f t="shared" si="10"/>
        <v>6</v>
      </c>
    </row>
    <row r="238" spans="2:6" x14ac:dyDescent="0.2">
      <c r="B238" s="30">
        <v>36333</v>
      </c>
      <c r="C238" s="29">
        <v>84</v>
      </c>
      <c r="D238" s="29">
        <v>55</v>
      </c>
      <c r="E238" s="28">
        <f t="shared" si="9"/>
        <v>69.5</v>
      </c>
      <c r="F238">
        <f t="shared" si="10"/>
        <v>6</v>
      </c>
    </row>
    <row r="239" spans="2:6" x14ac:dyDescent="0.2">
      <c r="B239" s="30">
        <v>36334</v>
      </c>
      <c r="C239" s="29">
        <v>86</v>
      </c>
      <c r="D239" s="29">
        <v>55</v>
      </c>
      <c r="E239" s="28">
        <f t="shared" si="9"/>
        <v>70.5</v>
      </c>
      <c r="F239">
        <f t="shared" si="10"/>
        <v>6</v>
      </c>
    </row>
    <row r="240" spans="2:6" x14ac:dyDescent="0.2">
      <c r="B240" s="30">
        <v>36335</v>
      </c>
      <c r="C240" s="29">
        <v>87</v>
      </c>
      <c r="D240" s="29">
        <v>59</v>
      </c>
      <c r="E240" s="28">
        <f t="shared" si="9"/>
        <v>73</v>
      </c>
      <c r="F240">
        <f t="shared" si="10"/>
        <v>6</v>
      </c>
    </row>
    <row r="241" spans="2:6" x14ac:dyDescent="0.2">
      <c r="B241" s="30">
        <v>36336</v>
      </c>
      <c r="C241" s="29">
        <v>90</v>
      </c>
      <c r="D241" s="29">
        <v>60</v>
      </c>
      <c r="E241" s="28">
        <f t="shared" si="9"/>
        <v>75</v>
      </c>
      <c r="F241">
        <f t="shared" si="10"/>
        <v>6</v>
      </c>
    </row>
    <row r="242" spans="2:6" x14ac:dyDescent="0.2">
      <c r="B242" s="30">
        <v>36337</v>
      </c>
      <c r="C242" s="29">
        <v>84</v>
      </c>
      <c r="D242" s="29">
        <v>57</v>
      </c>
      <c r="E242" s="28">
        <f t="shared" si="9"/>
        <v>70.5</v>
      </c>
      <c r="F242">
        <f t="shared" si="10"/>
        <v>6</v>
      </c>
    </row>
    <row r="243" spans="2:6" x14ac:dyDescent="0.2">
      <c r="B243" s="30">
        <v>36338</v>
      </c>
      <c r="C243" s="29">
        <v>84</v>
      </c>
      <c r="D243" s="29">
        <v>59</v>
      </c>
      <c r="E243" s="28">
        <f t="shared" si="9"/>
        <v>71.5</v>
      </c>
      <c r="F243">
        <f t="shared" si="10"/>
        <v>6</v>
      </c>
    </row>
    <row r="244" spans="2:6" x14ac:dyDescent="0.2">
      <c r="B244" s="30">
        <v>36339</v>
      </c>
      <c r="C244" s="29">
        <v>75</v>
      </c>
      <c r="D244" s="29">
        <v>48</v>
      </c>
      <c r="E244" s="28">
        <f t="shared" si="9"/>
        <v>61.5</v>
      </c>
      <c r="F244">
        <f t="shared" si="10"/>
        <v>6</v>
      </c>
    </row>
    <row r="245" spans="2:6" x14ac:dyDescent="0.2">
      <c r="B245" s="30">
        <v>36340</v>
      </c>
      <c r="C245" s="29">
        <v>84</v>
      </c>
      <c r="D245" s="29">
        <v>53</v>
      </c>
      <c r="E245" s="28">
        <f t="shared" si="9"/>
        <v>68.5</v>
      </c>
      <c r="F245">
        <f t="shared" si="10"/>
        <v>6</v>
      </c>
    </row>
    <row r="246" spans="2:6" x14ac:dyDescent="0.2">
      <c r="B246" s="30">
        <v>36341</v>
      </c>
      <c r="C246" s="29">
        <v>84</v>
      </c>
      <c r="D246" s="29">
        <v>50</v>
      </c>
      <c r="E246" s="28">
        <f t="shared" si="9"/>
        <v>67</v>
      </c>
      <c r="F246">
        <f t="shared" si="10"/>
        <v>6</v>
      </c>
    </row>
    <row r="247" spans="2:6" x14ac:dyDescent="0.2">
      <c r="B247" s="30">
        <v>36342</v>
      </c>
      <c r="C247" s="29">
        <v>88</v>
      </c>
      <c r="D247" s="29">
        <v>54</v>
      </c>
      <c r="E247" s="28">
        <f t="shared" si="9"/>
        <v>71</v>
      </c>
      <c r="F247">
        <f t="shared" si="10"/>
        <v>7</v>
      </c>
    </row>
    <row r="248" spans="2:6" x14ac:dyDescent="0.2">
      <c r="B248" s="30">
        <v>36343</v>
      </c>
      <c r="C248" s="29">
        <v>95</v>
      </c>
      <c r="D248" s="29">
        <v>65</v>
      </c>
      <c r="E248" s="28">
        <f t="shared" si="9"/>
        <v>80</v>
      </c>
      <c r="F248">
        <f t="shared" si="10"/>
        <v>7</v>
      </c>
    </row>
    <row r="249" spans="2:6" x14ac:dyDescent="0.2">
      <c r="B249" s="30">
        <v>36344</v>
      </c>
      <c r="C249" s="29">
        <v>94</v>
      </c>
      <c r="D249" s="29">
        <v>70</v>
      </c>
      <c r="E249" s="28">
        <f t="shared" si="9"/>
        <v>82</v>
      </c>
      <c r="F249">
        <f t="shared" si="10"/>
        <v>7</v>
      </c>
    </row>
    <row r="250" spans="2:6" x14ac:dyDescent="0.2">
      <c r="B250" s="30">
        <v>36345</v>
      </c>
      <c r="C250" s="29">
        <v>95</v>
      </c>
      <c r="D250" s="29">
        <v>68</v>
      </c>
      <c r="E250" s="28">
        <f t="shared" si="9"/>
        <v>81.5</v>
      </c>
      <c r="F250">
        <f t="shared" si="10"/>
        <v>7</v>
      </c>
    </row>
    <row r="251" spans="2:6" x14ac:dyDescent="0.2">
      <c r="B251" s="30">
        <v>36346</v>
      </c>
      <c r="C251" s="29">
        <v>82</v>
      </c>
      <c r="D251" s="29">
        <v>59</v>
      </c>
      <c r="E251" s="28">
        <f t="shared" si="9"/>
        <v>70.5</v>
      </c>
      <c r="F251">
        <f t="shared" si="10"/>
        <v>7</v>
      </c>
    </row>
    <row r="252" spans="2:6" x14ac:dyDescent="0.2">
      <c r="B252" s="30">
        <v>36347</v>
      </c>
      <c r="C252" s="29">
        <v>88</v>
      </c>
      <c r="D252" s="29">
        <v>55</v>
      </c>
      <c r="E252" s="28">
        <f t="shared" si="9"/>
        <v>71.5</v>
      </c>
      <c r="F252">
        <f t="shared" si="10"/>
        <v>7</v>
      </c>
    </row>
    <row r="253" spans="2:6" x14ac:dyDescent="0.2">
      <c r="B253" s="30">
        <v>36348</v>
      </c>
      <c r="C253" s="29">
        <v>93</v>
      </c>
      <c r="D253" s="29">
        <v>63</v>
      </c>
      <c r="E253" s="28">
        <f t="shared" si="9"/>
        <v>78</v>
      </c>
      <c r="F253">
        <f t="shared" si="10"/>
        <v>7</v>
      </c>
    </row>
    <row r="254" spans="2:6" x14ac:dyDescent="0.2">
      <c r="B254" s="30">
        <v>36349</v>
      </c>
      <c r="C254" s="29">
        <v>88</v>
      </c>
      <c r="D254" s="29">
        <v>66</v>
      </c>
      <c r="E254" s="28">
        <f t="shared" si="9"/>
        <v>77</v>
      </c>
      <c r="F254">
        <f t="shared" si="10"/>
        <v>7</v>
      </c>
    </row>
    <row r="255" spans="2:6" x14ac:dyDescent="0.2">
      <c r="B255" s="30">
        <v>36350</v>
      </c>
      <c r="C255" s="29">
        <v>78</v>
      </c>
      <c r="D255" s="29">
        <v>57</v>
      </c>
      <c r="E255" s="28">
        <f t="shared" si="9"/>
        <v>67.5</v>
      </c>
      <c r="F255">
        <f t="shared" si="10"/>
        <v>7</v>
      </c>
    </row>
    <row r="256" spans="2:6" x14ac:dyDescent="0.2">
      <c r="B256" s="30">
        <v>36351</v>
      </c>
      <c r="C256" s="29">
        <v>84</v>
      </c>
      <c r="D256" s="29">
        <v>51</v>
      </c>
      <c r="E256" s="28">
        <f t="shared" si="9"/>
        <v>67.5</v>
      </c>
      <c r="F256">
        <f t="shared" si="10"/>
        <v>7</v>
      </c>
    </row>
    <row r="257" spans="2:6" x14ac:dyDescent="0.2">
      <c r="B257" s="30">
        <v>36352</v>
      </c>
      <c r="C257" s="29">
        <v>84</v>
      </c>
      <c r="D257" s="29">
        <v>55</v>
      </c>
      <c r="E257" s="28">
        <f t="shared" si="9"/>
        <v>69.5</v>
      </c>
      <c r="F257">
        <f t="shared" si="10"/>
        <v>7</v>
      </c>
    </row>
    <row r="258" spans="2:6" x14ac:dyDescent="0.2">
      <c r="B258" s="30">
        <v>36353</v>
      </c>
      <c r="C258" s="29">
        <v>86</v>
      </c>
      <c r="D258" s="29">
        <v>52</v>
      </c>
      <c r="E258" s="28">
        <f t="shared" ref="E258:E321" si="11">AVERAGE(C258:D258)</f>
        <v>69</v>
      </c>
      <c r="F258">
        <f t="shared" si="10"/>
        <v>7</v>
      </c>
    </row>
    <row r="259" spans="2:6" x14ac:dyDescent="0.2">
      <c r="B259" s="30">
        <v>36354</v>
      </c>
      <c r="C259" s="29">
        <v>93</v>
      </c>
      <c r="D259" s="29">
        <v>60</v>
      </c>
      <c r="E259" s="28">
        <f t="shared" si="11"/>
        <v>76.5</v>
      </c>
      <c r="F259">
        <f t="shared" ref="F259:F322" si="12">MONTH(B259)</f>
        <v>7</v>
      </c>
    </row>
    <row r="260" spans="2:6" x14ac:dyDescent="0.2">
      <c r="B260" s="30">
        <v>36355</v>
      </c>
      <c r="C260" s="29">
        <v>91</v>
      </c>
      <c r="D260" s="29">
        <v>66</v>
      </c>
      <c r="E260" s="28">
        <f t="shared" si="11"/>
        <v>78.5</v>
      </c>
      <c r="F260">
        <f t="shared" si="12"/>
        <v>7</v>
      </c>
    </row>
    <row r="261" spans="2:6" x14ac:dyDescent="0.2">
      <c r="B261" s="30">
        <v>36356</v>
      </c>
      <c r="C261" s="29">
        <v>82</v>
      </c>
      <c r="D261" s="29">
        <v>61</v>
      </c>
      <c r="E261" s="28">
        <f t="shared" si="11"/>
        <v>71.5</v>
      </c>
      <c r="F261">
        <f t="shared" si="12"/>
        <v>7</v>
      </c>
    </row>
    <row r="262" spans="2:6" x14ac:dyDescent="0.2">
      <c r="B262" s="30">
        <v>36357</v>
      </c>
      <c r="C262" s="29">
        <v>68</v>
      </c>
      <c r="D262" s="29">
        <v>62</v>
      </c>
      <c r="E262" s="28">
        <f t="shared" si="11"/>
        <v>65</v>
      </c>
      <c r="F262">
        <f t="shared" si="12"/>
        <v>7</v>
      </c>
    </row>
    <row r="263" spans="2:6" x14ac:dyDescent="0.2">
      <c r="B263" s="30">
        <v>36358</v>
      </c>
      <c r="C263" s="29">
        <v>87</v>
      </c>
      <c r="D263" s="29">
        <v>58</v>
      </c>
      <c r="E263" s="28">
        <f t="shared" si="11"/>
        <v>72.5</v>
      </c>
      <c r="F263">
        <f t="shared" si="12"/>
        <v>7</v>
      </c>
    </row>
    <row r="264" spans="2:6" x14ac:dyDescent="0.2">
      <c r="B264" s="30">
        <v>36359</v>
      </c>
      <c r="C264" s="29">
        <v>86</v>
      </c>
      <c r="D264" s="29">
        <v>57</v>
      </c>
      <c r="E264" s="28">
        <f t="shared" si="11"/>
        <v>71.5</v>
      </c>
      <c r="F264">
        <f t="shared" si="12"/>
        <v>7</v>
      </c>
    </row>
    <row r="265" spans="2:6" x14ac:dyDescent="0.2">
      <c r="B265" s="30">
        <v>36360</v>
      </c>
      <c r="C265" s="29">
        <v>86</v>
      </c>
      <c r="D265" s="29">
        <v>57</v>
      </c>
      <c r="E265" s="28">
        <f t="shared" si="11"/>
        <v>71.5</v>
      </c>
      <c r="F265">
        <f t="shared" si="12"/>
        <v>7</v>
      </c>
    </row>
    <row r="266" spans="2:6" x14ac:dyDescent="0.2">
      <c r="B266" s="30">
        <v>36361</v>
      </c>
      <c r="C266" s="29">
        <v>84</v>
      </c>
      <c r="D266" s="29">
        <v>57</v>
      </c>
      <c r="E266" s="28">
        <f t="shared" si="11"/>
        <v>70.5</v>
      </c>
      <c r="F266">
        <f t="shared" si="12"/>
        <v>7</v>
      </c>
    </row>
    <row r="267" spans="2:6" x14ac:dyDescent="0.2">
      <c r="B267" s="30">
        <v>36362</v>
      </c>
      <c r="C267" s="29">
        <v>91</v>
      </c>
      <c r="D267" s="29">
        <v>61</v>
      </c>
      <c r="E267" s="28">
        <f t="shared" si="11"/>
        <v>76</v>
      </c>
      <c r="F267">
        <f t="shared" si="12"/>
        <v>7</v>
      </c>
    </row>
    <row r="268" spans="2:6" x14ac:dyDescent="0.2">
      <c r="B268" s="30">
        <v>36363</v>
      </c>
      <c r="C268" s="29">
        <v>88</v>
      </c>
      <c r="D268" s="29">
        <v>59</v>
      </c>
      <c r="E268" s="28">
        <f t="shared" si="11"/>
        <v>73.5</v>
      </c>
      <c r="F268">
        <f t="shared" si="12"/>
        <v>7</v>
      </c>
    </row>
    <row r="269" spans="2:6" x14ac:dyDescent="0.2">
      <c r="B269" s="30">
        <v>36364</v>
      </c>
      <c r="C269" s="29">
        <v>92</v>
      </c>
      <c r="D269" s="29">
        <v>63</v>
      </c>
      <c r="E269" s="28">
        <f t="shared" si="11"/>
        <v>77.5</v>
      </c>
      <c r="F269">
        <f t="shared" si="12"/>
        <v>7</v>
      </c>
    </row>
    <row r="270" spans="2:6" x14ac:dyDescent="0.2">
      <c r="B270" s="30">
        <v>36365</v>
      </c>
      <c r="C270" s="29">
        <v>92</v>
      </c>
      <c r="D270" s="29">
        <v>64</v>
      </c>
      <c r="E270" s="28">
        <f t="shared" si="11"/>
        <v>78</v>
      </c>
      <c r="F270">
        <f t="shared" si="12"/>
        <v>7</v>
      </c>
    </row>
    <row r="271" spans="2:6" x14ac:dyDescent="0.2">
      <c r="B271" s="30">
        <v>36366</v>
      </c>
      <c r="C271" s="29">
        <v>90</v>
      </c>
      <c r="D271" s="29">
        <v>62</v>
      </c>
      <c r="E271" s="28">
        <f t="shared" si="11"/>
        <v>76</v>
      </c>
      <c r="F271">
        <f t="shared" si="12"/>
        <v>7</v>
      </c>
    </row>
    <row r="272" spans="2:6" x14ac:dyDescent="0.2">
      <c r="B272" s="30">
        <v>36367</v>
      </c>
      <c r="C272" s="29">
        <v>88</v>
      </c>
      <c r="D272" s="29">
        <v>60</v>
      </c>
      <c r="E272" s="28">
        <f t="shared" si="11"/>
        <v>74</v>
      </c>
      <c r="F272">
        <f t="shared" si="12"/>
        <v>7</v>
      </c>
    </row>
    <row r="273" spans="2:6" x14ac:dyDescent="0.2">
      <c r="B273" s="30">
        <v>36368</v>
      </c>
      <c r="C273" s="29">
        <v>91</v>
      </c>
      <c r="D273" s="29">
        <v>64</v>
      </c>
      <c r="E273" s="28">
        <f t="shared" si="11"/>
        <v>77.5</v>
      </c>
      <c r="F273">
        <f t="shared" si="12"/>
        <v>7</v>
      </c>
    </row>
    <row r="274" spans="2:6" x14ac:dyDescent="0.2">
      <c r="B274" s="30">
        <v>36369</v>
      </c>
      <c r="C274" s="29">
        <v>91</v>
      </c>
      <c r="D274" s="29">
        <v>62</v>
      </c>
      <c r="E274" s="28">
        <f t="shared" si="11"/>
        <v>76.5</v>
      </c>
      <c r="F274">
        <f t="shared" si="12"/>
        <v>7</v>
      </c>
    </row>
    <row r="275" spans="2:6" x14ac:dyDescent="0.2">
      <c r="B275" s="30">
        <v>36370</v>
      </c>
      <c r="C275" s="29">
        <v>89</v>
      </c>
      <c r="D275" s="29">
        <v>63</v>
      </c>
      <c r="E275" s="28">
        <f t="shared" si="11"/>
        <v>76</v>
      </c>
      <c r="F275">
        <f t="shared" si="12"/>
        <v>7</v>
      </c>
    </row>
    <row r="276" spans="2:6" x14ac:dyDescent="0.2">
      <c r="B276" s="30">
        <v>36371</v>
      </c>
      <c r="C276" s="29">
        <v>89</v>
      </c>
      <c r="D276" s="29">
        <v>63</v>
      </c>
      <c r="E276" s="28">
        <f t="shared" si="11"/>
        <v>76</v>
      </c>
      <c r="F276">
        <f t="shared" si="12"/>
        <v>7</v>
      </c>
    </row>
    <row r="277" spans="2:6" x14ac:dyDescent="0.2">
      <c r="B277" s="30">
        <v>36372</v>
      </c>
      <c r="C277" s="29">
        <v>89</v>
      </c>
      <c r="D277" s="29">
        <v>63</v>
      </c>
      <c r="E277" s="28">
        <f t="shared" si="11"/>
        <v>76</v>
      </c>
      <c r="F277">
        <f t="shared" si="12"/>
        <v>7</v>
      </c>
    </row>
    <row r="278" spans="2:6" x14ac:dyDescent="0.2">
      <c r="B278" s="30">
        <v>36373</v>
      </c>
      <c r="C278" s="29">
        <v>66</v>
      </c>
      <c r="D278" s="29">
        <v>57</v>
      </c>
      <c r="E278" s="28">
        <f t="shared" si="11"/>
        <v>61.5</v>
      </c>
      <c r="F278">
        <f t="shared" si="12"/>
        <v>8</v>
      </c>
    </row>
    <row r="279" spans="2:6" x14ac:dyDescent="0.2">
      <c r="B279" s="30">
        <v>36374</v>
      </c>
      <c r="C279" s="29">
        <v>73</v>
      </c>
      <c r="D279" s="29">
        <v>55</v>
      </c>
      <c r="E279" s="28">
        <f t="shared" si="11"/>
        <v>64</v>
      </c>
      <c r="F279">
        <f t="shared" si="12"/>
        <v>8</v>
      </c>
    </row>
    <row r="280" spans="2:6" x14ac:dyDescent="0.2">
      <c r="B280" s="30">
        <v>36375</v>
      </c>
      <c r="C280" s="29">
        <v>77</v>
      </c>
      <c r="D280" s="29">
        <v>55</v>
      </c>
      <c r="E280" s="28">
        <f t="shared" si="11"/>
        <v>66</v>
      </c>
      <c r="F280">
        <f t="shared" si="12"/>
        <v>8</v>
      </c>
    </row>
    <row r="281" spans="2:6" x14ac:dyDescent="0.2">
      <c r="B281" s="30">
        <v>36376</v>
      </c>
      <c r="C281" s="29">
        <v>73</v>
      </c>
      <c r="D281" s="29">
        <v>57</v>
      </c>
      <c r="E281" s="28">
        <f t="shared" si="11"/>
        <v>65</v>
      </c>
      <c r="F281">
        <f t="shared" si="12"/>
        <v>8</v>
      </c>
    </row>
    <row r="282" spans="2:6" x14ac:dyDescent="0.2">
      <c r="B282" s="30">
        <v>36377</v>
      </c>
      <c r="C282" s="29">
        <v>75</v>
      </c>
      <c r="D282" s="29">
        <v>57</v>
      </c>
      <c r="E282" s="28">
        <f t="shared" si="11"/>
        <v>66</v>
      </c>
      <c r="F282">
        <f t="shared" si="12"/>
        <v>8</v>
      </c>
    </row>
    <row r="283" spans="2:6" x14ac:dyDescent="0.2">
      <c r="B283" s="30">
        <v>36378</v>
      </c>
      <c r="C283" s="29">
        <v>79</v>
      </c>
      <c r="D283" s="29">
        <v>60</v>
      </c>
      <c r="E283" s="28">
        <f t="shared" si="11"/>
        <v>69.5</v>
      </c>
      <c r="F283">
        <f t="shared" si="12"/>
        <v>8</v>
      </c>
    </row>
    <row r="284" spans="2:6" x14ac:dyDescent="0.2">
      <c r="B284" s="30">
        <v>36379</v>
      </c>
      <c r="C284" s="29">
        <v>83</v>
      </c>
      <c r="D284" s="29">
        <v>61</v>
      </c>
      <c r="E284" s="28">
        <f t="shared" si="11"/>
        <v>72</v>
      </c>
      <c r="F284">
        <f t="shared" si="12"/>
        <v>8</v>
      </c>
    </row>
    <row r="285" spans="2:6" x14ac:dyDescent="0.2">
      <c r="B285" s="30">
        <v>36380</v>
      </c>
      <c r="C285" s="29">
        <v>87</v>
      </c>
      <c r="D285" s="29">
        <v>61</v>
      </c>
      <c r="E285" s="28">
        <f t="shared" si="11"/>
        <v>74</v>
      </c>
      <c r="F285">
        <f t="shared" si="12"/>
        <v>8</v>
      </c>
    </row>
    <row r="286" spans="2:6" x14ac:dyDescent="0.2">
      <c r="B286" s="30">
        <v>36381</v>
      </c>
      <c r="C286" s="29">
        <v>86</v>
      </c>
      <c r="D286" s="29">
        <v>61</v>
      </c>
      <c r="E286" s="28">
        <f t="shared" si="11"/>
        <v>73.5</v>
      </c>
      <c r="F286">
        <f t="shared" si="12"/>
        <v>8</v>
      </c>
    </row>
    <row r="287" spans="2:6" x14ac:dyDescent="0.2">
      <c r="B287" s="30">
        <v>36382</v>
      </c>
      <c r="C287" s="29">
        <v>86</v>
      </c>
      <c r="D287" s="29">
        <v>61</v>
      </c>
      <c r="E287" s="28">
        <f t="shared" si="11"/>
        <v>73.5</v>
      </c>
      <c r="F287">
        <f t="shared" si="12"/>
        <v>8</v>
      </c>
    </row>
    <row r="288" spans="2:6" x14ac:dyDescent="0.2">
      <c r="B288" s="30">
        <v>36383</v>
      </c>
      <c r="C288" s="29">
        <v>84</v>
      </c>
      <c r="D288" s="29">
        <v>61</v>
      </c>
      <c r="E288" s="28">
        <f t="shared" si="11"/>
        <v>72.5</v>
      </c>
      <c r="F288">
        <f t="shared" si="12"/>
        <v>8</v>
      </c>
    </row>
    <row r="289" spans="2:6" x14ac:dyDescent="0.2">
      <c r="B289" s="30">
        <v>36384</v>
      </c>
      <c r="C289" s="29">
        <v>82</v>
      </c>
      <c r="D289" s="29">
        <v>55</v>
      </c>
      <c r="E289" s="28">
        <f t="shared" si="11"/>
        <v>68.5</v>
      </c>
      <c r="F289">
        <f t="shared" si="12"/>
        <v>8</v>
      </c>
    </row>
    <row r="290" spans="2:6" x14ac:dyDescent="0.2">
      <c r="B290" s="30">
        <v>36385</v>
      </c>
      <c r="C290" s="29">
        <v>84</v>
      </c>
      <c r="D290" s="29">
        <v>50</v>
      </c>
      <c r="E290" s="28">
        <f t="shared" si="11"/>
        <v>67</v>
      </c>
      <c r="F290">
        <f t="shared" si="12"/>
        <v>8</v>
      </c>
    </row>
    <row r="291" spans="2:6" x14ac:dyDescent="0.2">
      <c r="B291" s="30">
        <v>36386</v>
      </c>
      <c r="C291" s="29">
        <v>66</v>
      </c>
      <c r="D291" s="29">
        <v>88</v>
      </c>
      <c r="E291" s="28">
        <f t="shared" si="11"/>
        <v>77</v>
      </c>
      <c r="F291">
        <f t="shared" si="12"/>
        <v>8</v>
      </c>
    </row>
    <row r="292" spans="2:6" x14ac:dyDescent="0.2">
      <c r="B292" s="30">
        <v>36387</v>
      </c>
      <c r="C292" s="29">
        <v>81</v>
      </c>
      <c r="D292" s="29">
        <v>64</v>
      </c>
      <c r="E292" s="28">
        <f t="shared" si="11"/>
        <v>72.5</v>
      </c>
      <c r="F292">
        <f t="shared" si="12"/>
        <v>8</v>
      </c>
    </row>
    <row r="293" spans="2:6" x14ac:dyDescent="0.2">
      <c r="B293" s="30">
        <v>36388</v>
      </c>
      <c r="C293" s="29">
        <v>87</v>
      </c>
      <c r="D293" s="29">
        <v>60</v>
      </c>
      <c r="E293" s="28">
        <f t="shared" si="11"/>
        <v>73.5</v>
      </c>
      <c r="F293">
        <f t="shared" si="12"/>
        <v>8</v>
      </c>
    </row>
    <row r="294" spans="2:6" x14ac:dyDescent="0.2">
      <c r="B294" s="30">
        <v>36389</v>
      </c>
      <c r="C294" s="29">
        <v>87</v>
      </c>
      <c r="D294" s="29">
        <v>62</v>
      </c>
      <c r="E294" s="28">
        <f t="shared" si="11"/>
        <v>74.5</v>
      </c>
      <c r="F294">
        <f t="shared" si="12"/>
        <v>8</v>
      </c>
    </row>
    <row r="295" spans="2:6" x14ac:dyDescent="0.2">
      <c r="B295" s="30">
        <v>36390</v>
      </c>
      <c r="C295" s="29">
        <v>82</v>
      </c>
      <c r="D295" s="29">
        <v>55</v>
      </c>
      <c r="E295" s="28">
        <f t="shared" si="11"/>
        <v>68.5</v>
      </c>
      <c r="F295">
        <f t="shared" si="12"/>
        <v>8</v>
      </c>
    </row>
    <row r="296" spans="2:6" x14ac:dyDescent="0.2">
      <c r="B296" s="30">
        <v>36391</v>
      </c>
      <c r="C296" s="29">
        <v>88</v>
      </c>
      <c r="D296" s="29">
        <v>57</v>
      </c>
      <c r="E296" s="28">
        <f t="shared" si="11"/>
        <v>72.5</v>
      </c>
      <c r="F296">
        <f t="shared" si="12"/>
        <v>8</v>
      </c>
    </row>
    <row r="297" spans="2:6" x14ac:dyDescent="0.2">
      <c r="B297" s="30">
        <v>36392</v>
      </c>
      <c r="C297" s="29">
        <v>85</v>
      </c>
      <c r="D297" s="29">
        <v>57</v>
      </c>
      <c r="E297" s="28">
        <f t="shared" si="11"/>
        <v>71</v>
      </c>
      <c r="F297">
        <f t="shared" si="12"/>
        <v>8</v>
      </c>
    </row>
    <row r="298" spans="2:6" x14ac:dyDescent="0.2">
      <c r="B298" s="30">
        <v>36393</v>
      </c>
      <c r="C298" s="29">
        <v>83</v>
      </c>
      <c r="D298" s="29">
        <v>60</v>
      </c>
      <c r="E298" s="28">
        <f t="shared" si="11"/>
        <v>71.5</v>
      </c>
      <c r="F298">
        <f t="shared" si="12"/>
        <v>8</v>
      </c>
    </row>
    <row r="299" spans="2:6" x14ac:dyDescent="0.2">
      <c r="B299" s="30">
        <v>36394</v>
      </c>
      <c r="C299" s="29">
        <v>84</v>
      </c>
      <c r="D299" s="29">
        <v>57</v>
      </c>
      <c r="E299" s="28">
        <f t="shared" si="11"/>
        <v>70.5</v>
      </c>
      <c r="F299">
        <f t="shared" si="12"/>
        <v>8</v>
      </c>
    </row>
    <row r="300" spans="2:6" x14ac:dyDescent="0.2">
      <c r="B300" s="30">
        <v>36395</v>
      </c>
      <c r="C300" s="29">
        <v>86</v>
      </c>
      <c r="D300" s="29">
        <v>60</v>
      </c>
      <c r="E300" s="28">
        <f t="shared" si="11"/>
        <v>73</v>
      </c>
      <c r="F300">
        <f t="shared" si="12"/>
        <v>8</v>
      </c>
    </row>
    <row r="301" spans="2:6" x14ac:dyDescent="0.2">
      <c r="B301" s="30">
        <v>36396</v>
      </c>
      <c r="C301" s="29">
        <v>91</v>
      </c>
      <c r="D301" s="29">
        <v>59</v>
      </c>
      <c r="E301" s="28">
        <f t="shared" si="11"/>
        <v>75</v>
      </c>
      <c r="F301">
        <f t="shared" si="12"/>
        <v>8</v>
      </c>
    </row>
    <row r="302" spans="2:6" x14ac:dyDescent="0.2">
      <c r="B302" s="30">
        <v>36397</v>
      </c>
      <c r="C302" s="29">
        <v>88</v>
      </c>
      <c r="D302" s="29">
        <v>62</v>
      </c>
      <c r="E302" s="28">
        <f t="shared" si="11"/>
        <v>75</v>
      </c>
      <c r="F302">
        <f t="shared" si="12"/>
        <v>8</v>
      </c>
    </row>
    <row r="303" spans="2:6" x14ac:dyDescent="0.2">
      <c r="B303" s="30">
        <v>36398</v>
      </c>
      <c r="C303" s="29">
        <v>90</v>
      </c>
      <c r="D303" s="29">
        <v>61</v>
      </c>
      <c r="E303" s="28">
        <f t="shared" si="11"/>
        <v>75.5</v>
      </c>
      <c r="F303">
        <f t="shared" si="12"/>
        <v>8</v>
      </c>
    </row>
    <row r="304" spans="2:6" x14ac:dyDescent="0.2">
      <c r="B304" s="30">
        <v>36399</v>
      </c>
      <c r="C304" s="29">
        <v>79</v>
      </c>
      <c r="D304" s="29">
        <v>59</v>
      </c>
      <c r="E304" s="28">
        <f t="shared" si="11"/>
        <v>69</v>
      </c>
      <c r="F304">
        <f t="shared" si="12"/>
        <v>8</v>
      </c>
    </row>
    <row r="305" spans="2:6" x14ac:dyDescent="0.2">
      <c r="B305" s="30">
        <v>36400</v>
      </c>
      <c r="C305" s="29">
        <v>79</v>
      </c>
      <c r="D305" s="29">
        <v>59</v>
      </c>
      <c r="E305" s="28">
        <f t="shared" si="11"/>
        <v>69</v>
      </c>
      <c r="F305">
        <f t="shared" si="12"/>
        <v>8</v>
      </c>
    </row>
    <row r="306" spans="2:6" x14ac:dyDescent="0.2">
      <c r="B306" s="30">
        <v>36401</v>
      </c>
      <c r="C306" s="29">
        <v>82</v>
      </c>
      <c r="D306" s="29">
        <v>57</v>
      </c>
      <c r="E306" s="28">
        <f t="shared" si="11"/>
        <v>69.5</v>
      </c>
      <c r="F306">
        <f t="shared" si="12"/>
        <v>8</v>
      </c>
    </row>
    <row r="307" spans="2:6" x14ac:dyDescent="0.2">
      <c r="B307" s="30">
        <v>36402</v>
      </c>
      <c r="C307" s="29">
        <v>87</v>
      </c>
      <c r="D307" s="29">
        <v>61</v>
      </c>
      <c r="E307" s="28">
        <f t="shared" si="11"/>
        <v>74</v>
      </c>
      <c r="F307">
        <f t="shared" si="12"/>
        <v>8</v>
      </c>
    </row>
    <row r="308" spans="2:6" x14ac:dyDescent="0.2">
      <c r="B308" s="30">
        <v>36403</v>
      </c>
      <c r="C308" s="29">
        <v>89</v>
      </c>
      <c r="D308" s="29">
        <v>66</v>
      </c>
      <c r="E308" s="28">
        <f t="shared" si="11"/>
        <v>77.5</v>
      </c>
      <c r="F308">
        <f t="shared" si="12"/>
        <v>8</v>
      </c>
    </row>
    <row r="309" spans="2:6" x14ac:dyDescent="0.2">
      <c r="B309" s="30">
        <v>36404</v>
      </c>
      <c r="C309" s="29">
        <v>86</v>
      </c>
      <c r="D309" s="29">
        <v>57</v>
      </c>
      <c r="E309" s="28">
        <f t="shared" si="11"/>
        <v>71.5</v>
      </c>
      <c r="F309">
        <f t="shared" si="12"/>
        <v>9</v>
      </c>
    </row>
    <row r="310" spans="2:6" x14ac:dyDescent="0.2">
      <c r="B310" s="30">
        <v>36405</v>
      </c>
      <c r="C310" s="29">
        <v>82</v>
      </c>
      <c r="D310" s="29">
        <v>55</v>
      </c>
      <c r="E310" s="28">
        <f t="shared" si="11"/>
        <v>68.5</v>
      </c>
      <c r="F310">
        <f t="shared" si="12"/>
        <v>9</v>
      </c>
    </row>
    <row r="311" spans="2:6" x14ac:dyDescent="0.2">
      <c r="B311" s="30">
        <v>36406</v>
      </c>
      <c r="C311" s="29">
        <v>78</v>
      </c>
      <c r="D311" s="29">
        <v>55</v>
      </c>
      <c r="E311" s="28">
        <f t="shared" si="11"/>
        <v>66.5</v>
      </c>
      <c r="F311">
        <f t="shared" si="12"/>
        <v>9</v>
      </c>
    </row>
    <row r="312" spans="2:6" x14ac:dyDescent="0.2">
      <c r="B312" s="30">
        <v>36407</v>
      </c>
      <c r="C312" s="29">
        <v>68</v>
      </c>
      <c r="D312" s="29">
        <v>50</v>
      </c>
      <c r="E312" s="28">
        <f t="shared" si="11"/>
        <v>59</v>
      </c>
      <c r="F312">
        <f t="shared" si="12"/>
        <v>9</v>
      </c>
    </row>
    <row r="313" spans="2:6" x14ac:dyDescent="0.2">
      <c r="B313" s="30">
        <v>36408</v>
      </c>
      <c r="C313" s="29">
        <v>79</v>
      </c>
      <c r="D313" s="29">
        <v>52</v>
      </c>
      <c r="E313" s="28">
        <f t="shared" si="11"/>
        <v>65.5</v>
      </c>
      <c r="F313">
        <f t="shared" si="12"/>
        <v>9</v>
      </c>
    </row>
    <row r="314" spans="2:6" x14ac:dyDescent="0.2">
      <c r="B314" s="30">
        <v>36409</v>
      </c>
      <c r="C314" s="29">
        <v>84</v>
      </c>
      <c r="D314" s="29">
        <v>54</v>
      </c>
      <c r="E314" s="28">
        <f t="shared" si="11"/>
        <v>69</v>
      </c>
      <c r="F314">
        <f t="shared" si="12"/>
        <v>9</v>
      </c>
    </row>
    <row r="315" spans="2:6" x14ac:dyDescent="0.2">
      <c r="B315" s="30">
        <v>36410</v>
      </c>
      <c r="C315" s="29">
        <v>84</v>
      </c>
      <c r="D315" s="29">
        <v>54</v>
      </c>
      <c r="E315" s="28">
        <f t="shared" si="11"/>
        <v>69</v>
      </c>
      <c r="F315">
        <f t="shared" si="12"/>
        <v>9</v>
      </c>
    </row>
    <row r="316" spans="2:6" x14ac:dyDescent="0.2">
      <c r="B316" s="30">
        <v>36411</v>
      </c>
      <c r="C316" s="29">
        <v>84</v>
      </c>
      <c r="D316" s="29">
        <v>54</v>
      </c>
      <c r="E316" s="28">
        <f t="shared" si="11"/>
        <v>69</v>
      </c>
      <c r="F316">
        <f t="shared" si="12"/>
        <v>9</v>
      </c>
    </row>
    <row r="317" spans="2:6" x14ac:dyDescent="0.2">
      <c r="B317" s="30">
        <v>36412</v>
      </c>
      <c r="C317" s="29">
        <v>84</v>
      </c>
      <c r="D317" s="29">
        <v>54</v>
      </c>
      <c r="E317" s="28">
        <f t="shared" si="11"/>
        <v>69</v>
      </c>
      <c r="F317">
        <f t="shared" si="12"/>
        <v>9</v>
      </c>
    </row>
    <row r="318" spans="2:6" x14ac:dyDescent="0.2">
      <c r="B318" s="30">
        <v>36413</v>
      </c>
      <c r="C318" s="29">
        <v>83</v>
      </c>
      <c r="D318" s="29">
        <v>52</v>
      </c>
      <c r="E318" s="28">
        <f t="shared" si="11"/>
        <v>67.5</v>
      </c>
      <c r="F318">
        <f t="shared" si="12"/>
        <v>9</v>
      </c>
    </row>
    <row r="319" spans="2:6" x14ac:dyDescent="0.2">
      <c r="B319" s="30">
        <v>36414</v>
      </c>
      <c r="C319" s="29">
        <v>76</v>
      </c>
      <c r="D319" s="29">
        <v>54</v>
      </c>
      <c r="E319" s="28">
        <f t="shared" si="11"/>
        <v>65</v>
      </c>
      <c r="F319">
        <f t="shared" si="12"/>
        <v>9</v>
      </c>
    </row>
    <row r="320" spans="2:6" x14ac:dyDescent="0.2">
      <c r="B320" s="30">
        <v>36415</v>
      </c>
      <c r="C320" s="29">
        <v>59</v>
      </c>
      <c r="D320" s="29">
        <v>46</v>
      </c>
      <c r="E320" s="28">
        <f t="shared" si="11"/>
        <v>52.5</v>
      </c>
      <c r="F320">
        <f t="shared" si="12"/>
        <v>9</v>
      </c>
    </row>
    <row r="321" spans="2:6" x14ac:dyDescent="0.2">
      <c r="B321" s="30">
        <v>36416</v>
      </c>
      <c r="C321" s="29">
        <v>68</v>
      </c>
      <c r="D321" s="29">
        <v>37</v>
      </c>
      <c r="E321" s="28">
        <f t="shared" si="11"/>
        <v>52.5</v>
      </c>
      <c r="F321">
        <f t="shared" si="12"/>
        <v>9</v>
      </c>
    </row>
    <row r="322" spans="2:6" x14ac:dyDescent="0.2">
      <c r="B322" s="30">
        <v>36417</v>
      </c>
      <c r="C322" s="29">
        <v>68</v>
      </c>
      <c r="D322" s="29">
        <v>42</v>
      </c>
      <c r="E322" s="28">
        <f t="shared" ref="E322:E385" si="13">AVERAGE(C322:D322)</f>
        <v>55</v>
      </c>
      <c r="F322">
        <f t="shared" si="12"/>
        <v>9</v>
      </c>
    </row>
    <row r="323" spans="2:6" x14ac:dyDescent="0.2">
      <c r="B323" s="30">
        <v>36418</v>
      </c>
      <c r="C323" s="29">
        <v>70</v>
      </c>
      <c r="D323" s="29">
        <v>45</v>
      </c>
      <c r="E323" s="28">
        <f t="shared" si="13"/>
        <v>57.5</v>
      </c>
      <c r="F323">
        <f t="shared" ref="F323:F386" si="14">MONTH(B323)</f>
        <v>9</v>
      </c>
    </row>
    <row r="324" spans="2:6" x14ac:dyDescent="0.2">
      <c r="B324" s="30">
        <v>36419</v>
      </c>
      <c r="C324" s="29">
        <v>75</v>
      </c>
      <c r="D324" s="29">
        <v>44</v>
      </c>
      <c r="E324" s="28">
        <f t="shared" si="13"/>
        <v>59.5</v>
      </c>
      <c r="F324">
        <f t="shared" si="14"/>
        <v>9</v>
      </c>
    </row>
    <row r="325" spans="2:6" x14ac:dyDescent="0.2">
      <c r="B325" s="30">
        <v>36420</v>
      </c>
      <c r="C325" s="29">
        <v>80</v>
      </c>
      <c r="D325" s="29">
        <v>49</v>
      </c>
      <c r="E325" s="28">
        <f t="shared" si="13"/>
        <v>64.5</v>
      </c>
      <c r="F325">
        <f t="shared" si="14"/>
        <v>9</v>
      </c>
    </row>
    <row r="326" spans="2:6" x14ac:dyDescent="0.2">
      <c r="B326" s="30">
        <v>36421</v>
      </c>
      <c r="C326" s="29">
        <v>82</v>
      </c>
      <c r="D326" s="29">
        <v>52</v>
      </c>
      <c r="E326" s="28">
        <f t="shared" si="13"/>
        <v>67</v>
      </c>
      <c r="F326">
        <f t="shared" si="14"/>
        <v>9</v>
      </c>
    </row>
    <row r="327" spans="2:6" x14ac:dyDescent="0.2">
      <c r="B327" s="30">
        <v>36422</v>
      </c>
      <c r="C327" s="29">
        <v>62</v>
      </c>
      <c r="D327" s="29">
        <v>43</v>
      </c>
      <c r="E327" s="28">
        <f t="shared" si="13"/>
        <v>52.5</v>
      </c>
      <c r="F327">
        <f t="shared" si="14"/>
        <v>9</v>
      </c>
    </row>
    <row r="328" spans="2:6" x14ac:dyDescent="0.2">
      <c r="B328" s="30">
        <v>36423</v>
      </c>
      <c r="C328" s="29">
        <v>52</v>
      </c>
      <c r="D328" s="29">
        <v>43</v>
      </c>
      <c r="E328" s="28">
        <f t="shared" si="13"/>
        <v>47.5</v>
      </c>
      <c r="F328">
        <f t="shared" si="14"/>
        <v>9</v>
      </c>
    </row>
    <row r="329" spans="2:6" x14ac:dyDescent="0.2">
      <c r="B329" s="30">
        <v>36424</v>
      </c>
      <c r="C329" s="29">
        <v>71</v>
      </c>
      <c r="D329" s="29">
        <v>42</v>
      </c>
      <c r="E329" s="28">
        <f t="shared" si="13"/>
        <v>56.5</v>
      </c>
      <c r="F329">
        <f t="shared" si="14"/>
        <v>9</v>
      </c>
    </row>
    <row r="330" spans="2:6" x14ac:dyDescent="0.2">
      <c r="B330" s="30">
        <v>36425</v>
      </c>
      <c r="C330" s="29">
        <v>45</v>
      </c>
      <c r="D330" s="29">
        <v>71</v>
      </c>
      <c r="E330" s="28">
        <f t="shared" si="13"/>
        <v>58</v>
      </c>
      <c r="F330">
        <f t="shared" si="14"/>
        <v>9</v>
      </c>
    </row>
    <row r="331" spans="2:6" x14ac:dyDescent="0.2">
      <c r="B331" s="30">
        <v>36426</v>
      </c>
      <c r="C331" s="29">
        <v>80</v>
      </c>
      <c r="D331" s="29">
        <v>52</v>
      </c>
      <c r="E331" s="28">
        <f t="shared" si="13"/>
        <v>66</v>
      </c>
      <c r="F331">
        <f t="shared" si="14"/>
        <v>9</v>
      </c>
    </row>
    <row r="332" spans="2:6" x14ac:dyDescent="0.2">
      <c r="B332" s="30">
        <v>36427</v>
      </c>
      <c r="C332" s="29">
        <v>80</v>
      </c>
      <c r="D332" s="29">
        <v>52</v>
      </c>
      <c r="E332" s="28">
        <f t="shared" si="13"/>
        <v>66</v>
      </c>
      <c r="F332">
        <f t="shared" si="14"/>
        <v>9</v>
      </c>
    </row>
    <row r="333" spans="2:6" x14ac:dyDescent="0.2">
      <c r="B333" s="30">
        <v>36428</v>
      </c>
      <c r="C333" s="29">
        <v>80</v>
      </c>
      <c r="D333" s="29">
        <v>52</v>
      </c>
      <c r="E333" s="28">
        <f t="shared" si="13"/>
        <v>66</v>
      </c>
      <c r="F333">
        <f t="shared" si="14"/>
        <v>9</v>
      </c>
    </row>
    <row r="334" spans="2:6" x14ac:dyDescent="0.2">
      <c r="B334" s="30">
        <v>36429</v>
      </c>
      <c r="C334" s="29">
        <v>63</v>
      </c>
      <c r="D334" s="29">
        <v>35</v>
      </c>
      <c r="E334" s="28">
        <f t="shared" si="13"/>
        <v>49</v>
      </c>
      <c r="F334">
        <f t="shared" si="14"/>
        <v>9</v>
      </c>
    </row>
    <row r="335" spans="2:6" x14ac:dyDescent="0.2">
      <c r="B335" s="30">
        <v>36430</v>
      </c>
      <c r="C335" s="29">
        <v>51</v>
      </c>
      <c r="D335" s="29">
        <v>37</v>
      </c>
      <c r="E335" s="28">
        <f t="shared" si="13"/>
        <v>44</v>
      </c>
      <c r="F335">
        <f t="shared" si="14"/>
        <v>9</v>
      </c>
    </row>
    <row r="336" spans="2:6" x14ac:dyDescent="0.2">
      <c r="B336" s="30">
        <v>36431</v>
      </c>
      <c r="C336" s="29">
        <v>42</v>
      </c>
      <c r="D336" s="29">
        <v>30</v>
      </c>
      <c r="E336" s="28">
        <f t="shared" si="13"/>
        <v>36</v>
      </c>
      <c r="F336">
        <f t="shared" si="14"/>
        <v>9</v>
      </c>
    </row>
    <row r="337" spans="2:6" x14ac:dyDescent="0.2">
      <c r="B337" s="30">
        <v>36432</v>
      </c>
      <c r="C337" s="29">
        <v>69</v>
      </c>
      <c r="D337" s="29">
        <v>29</v>
      </c>
      <c r="E337" s="28">
        <f t="shared" si="13"/>
        <v>49</v>
      </c>
      <c r="F337">
        <f t="shared" si="14"/>
        <v>9</v>
      </c>
    </row>
    <row r="338" spans="2:6" x14ac:dyDescent="0.2">
      <c r="B338" s="30">
        <v>36433</v>
      </c>
      <c r="C338" s="29">
        <v>67</v>
      </c>
      <c r="D338" s="29">
        <v>37</v>
      </c>
      <c r="E338" s="28">
        <f t="shared" si="13"/>
        <v>52</v>
      </c>
      <c r="F338">
        <f t="shared" si="14"/>
        <v>9</v>
      </c>
    </row>
    <row r="339" spans="2:6" x14ac:dyDescent="0.2">
      <c r="B339" s="30">
        <v>36434</v>
      </c>
      <c r="C339" s="29">
        <v>77</v>
      </c>
      <c r="D339" s="29">
        <v>44</v>
      </c>
      <c r="E339" s="28">
        <f t="shared" si="13"/>
        <v>60.5</v>
      </c>
      <c r="F339">
        <f t="shared" si="14"/>
        <v>10</v>
      </c>
    </row>
    <row r="340" spans="2:6" x14ac:dyDescent="0.2">
      <c r="B340" s="30">
        <v>36435</v>
      </c>
      <c r="C340" s="29">
        <v>57</v>
      </c>
      <c r="D340" s="29">
        <v>31</v>
      </c>
      <c r="E340" s="28">
        <f t="shared" si="13"/>
        <v>44</v>
      </c>
      <c r="F340">
        <f t="shared" si="14"/>
        <v>10</v>
      </c>
    </row>
    <row r="341" spans="2:6" x14ac:dyDescent="0.2">
      <c r="B341" s="30">
        <v>36436</v>
      </c>
      <c r="C341" s="29">
        <v>55</v>
      </c>
      <c r="D341" s="29">
        <v>33</v>
      </c>
      <c r="E341" s="28">
        <f t="shared" si="13"/>
        <v>44</v>
      </c>
      <c r="F341">
        <f t="shared" si="14"/>
        <v>10</v>
      </c>
    </row>
    <row r="342" spans="2:6" x14ac:dyDescent="0.2">
      <c r="B342" s="30">
        <v>36437</v>
      </c>
      <c r="C342" s="29">
        <v>75</v>
      </c>
      <c r="D342" s="29">
        <v>30</v>
      </c>
      <c r="E342" s="28">
        <f t="shared" si="13"/>
        <v>52.5</v>
      </c>
      <c r="F342">
        <f t="shared" si="14"/>
        <v>10</v>
      </c>
    </row>
    <row r="343" spans="2:6" x14ac:dyDescent="0.2">
      <c r="B343" s="30">
        <v>36438</v>
      </c>
      <c r="C343" s="29">
        <v>80</v>
      </c>
      <c r="D343" s="29">
        <v>46</v>
      </c>
      <c r="E343" s="28">
        <f t="shared" si="13"/>
        <v>63</v>
      </c>
      <c r="F343">
        <f t="shared" si="14"/>
        <v>10</v>
      </c>
    </row>
    <row r="344" spans="2:6" x14ac:dyDescent="0.2">
      <c r="B344" s="30">
        <v>36439</v>
      </c>
      <c r="C344" s="29">
        <v>82</v>
      </c>
      <c r="D344" s="29">
        <v>49</v>
      </c>
      <c r="E344" s="28">
        <f t="shared" si="13"/>
        <v>65.5</v>
      </c>
      <c r="F344">
        <f t="shared" si="14"/>
        <v>10</v>
      </c>
    </row>
    <row r="345" spans="2:6" x14ac:dyDescent="0.2">
      <c r="B345" s="30">
        <v>36440</v>
      </c>
      <c r="C345" s="29">
        <v>60</v>
      </c>
      <c r="D345" s="29">
        <v>43</v>
      </c>
      <c r="E345" s="28">
        <f t="shared" si="13"/>
        <v>51.5</v>
      </c>
      <c r="F345">
        <f t="shared" si="14"/>
        <v>10</v>
      </c>
    </row>
    <row r="346" spans="2:6" x14ac:dyDescent="0.2">
      <c r="B346" s="30">
        <v>36441</v>
      </c>
      <c r="C346" s="29">
        <v>45</v>
      </c>
      <c r="D346" s="29">
        <v>67</v>
      </c>
      <c r="E346" s="28">
        <f t="shared" si="13"/>
        <v>56</v>
      </c>
      <c r="F346">
        <f t="shared" si="14"/>
        <v>10</v>
      </c>
    </row>
    <row r="347" spans="2:6" x14ac:dyDescent="0.2">
      <c r="B347" s="30">
        <v>36442</v>
      </c>
      <c r="C347" s="29">
        <v>82</v>
      </c>
      <c r="D347" s="29">
        <v>45</v>
      </c>
      <c r="E347" s="28">
        <f t="shared" si="13"/>
        <v>63.5</v>
      </c>
      <c r="F347">
        <f t="shared" si="14"/>
        <v>10</v>
      </c>
    </row>
    <row r="348" spans="2:6" x14ac:dyDescent="0.2">
      <c r="B348" s="30">
        <v>36443</v>
      </c>
      <c r="C348" s="29">
        <v>75</v>
      </c>
      <c r="D348" s="29">
        <v>39</v>
      </c>
      <c r="E348" s="28">
        <f t="shared" si="13"/>
        <v>57</v>
      </c>
      <c r="F348">
        <f t="shared" si="14"/>
        <v>10</v>
      </c>
    </row>
    <row r="349" spans="2:6" x14ac:dyDescent="0.2">
      <c r="B349" s="30">
        <v>36444</v>
      </c>
      <c r="C349" s="29">
        <v>83</v>
      </c>
      <c r="D349" s="29">
        <v>44</v>
      </c>
      <c r="E349" s="28">
        <f t="shared" si="13"/>
        <v>63.5</v>
      </c>
      <c r="F349">
        <f t="shared" si="14"/>
        <v>10</v>
      </c>
    </row>
    <row r="350" spans="2:6" x14ac:dyDescent="0.2">
      <c r="B350" s="30">
        <v>36445</v>
      </c>
      <c r="C350" s="29">
        <v>81</v>
      </c>
      <c r="D350" s="29">
        <v>50</v>
      </c>
      <c r="E350" s="28">
        <f t="shared" si="13"/>
        <v>65.5</v>
      </c>
      <c r="F350">
        <f t="shared" si="14"/>
        <v>10</v>
      </c>
    </row>
    <row r="351" spans="2:6" x14ac:dyDescent="0.2">
      <c r="B351" s="30">
        <v>36446</v>
      </c>
      <c r="C351" s="29">
        <v>78</v>
      </c>
      <c r="D351" s="29">
        <v>35</v>
      </c>
      <c r="E351" s="28">
        <f t="shared" si="13"/>
        <v>56.5</v>
      </c>
      <c r="F351">
        <f t="shared" si="14"/>
        <v>10</v>
      </c>
    </row>
    <row r="352" spans="2:6" x14ac:dyDescent="0.2">
      <c r="B352" s="30">
        <v>36447</v>
      </c>
      <c r="C352" s="29">
        <v>82</v>
      </c>
      <c r="D352" s="29">
        <v>46</v>
      </c>
      <c r="E352" s="28">
        <f t="shared" si="13"/>
        <v>64</v>
      </c>
      <c r="F352">
        <f t="shared" si="14"/>
        <v>10</v>
      </c>
    </row>
    <row r="353" spans="2:6" x14ac:dyDescent="0.2">
      <c r="B353" s="30">
        <v>36448</v>
      </c>
      <c r="C353" s="29">
        <v>58</v>
      </c>
      <c r="D353" s="29">
        <v>37</v>
      </c>
      <c r="E353" s="28">
        <f t="shared" si="13"/>
        <v>47.5</v>
      </c>
      <c r="F353">
        <f t="shared" si="14"/>
        <v>10</v>
      </c>
    </row>
    <row r="354" spans="2:6" x14ac:dyDescent="0.2">
      <c r="B354" s="30">
        <v>36449</v>
      </c>
      <c r="C354" s="29">
        <v>37</v>
      </c>
      <c r="D354" s="29">
        <v>26</v>
      </c>
      <c r="E354" s="28">
        <f t="shared" si="13"/>
        <v>31.5</v>
      </c>
      <c r="F354">
        <f t="shared" si="14"/>
        <v>10</v>
      </c>
    </row>
    <row r="355" spans="2:6" x14ac:dyDescent="0.2">
      <c r="B355" s="30">
        <v>36450</v>
      </c>
      <c r="C355" s="29">
        <v>51</v>
      </c>
      <c r="D355" s="29">
        <v>19</v>
      </c>
      <c r="E355" s="28">
        <f t="shared" si="13"/>
        <v>35</v>
      </c>
      <c r="F355">
        <f t="shared" si="14"/>
        <v>10</v>
      </c>
    </row>
    <row r="356" spans="2:6" x14ac:dyDescent="0.2">
      <c r="B356" s="30">
        <v>36451</v>
      </c>
      <c r="C356" s="29">
        <v>43</v>
      </c>
      <c r="D356" s="29">
        <v>32</v>
      </c>
      <c r="E356" s="28">
        <f t="shared" si="13"/>
        <v>37.5</v>
      </c>
      <c r="F356">
        <f t="shared" si="14"/>
        <v>10</v>
      </c>
    </row>
    <row r="357" spans="2:6" x14ac:dyDescent="0.2">
      <c r="B357" s="30">
        <v>36452</v>
      </c>
      <c r="C357" s="29">
        <v>53</v>
      </c>
      <c r="D357" s="29">
        <v>32</v>
      </c>
      <c r="E357" s="28">
        <f t="shared" si="13"/>
        <v>42.5</v>
      </c>
      <c r="F357">
        <f t="shared" si="14"/>
        <v>10</v>
      </c>
    </row>
    <row r="358" spans="2:6" x14ac:dyDescent="0.2">
      <c r="B358" s="30">
        <v>36453</v>
      </c>
      <c r="C358" s="29">
        <v>66</v>
      </c>
      <c r="D358" s="29">
        <v>35</v>
      </c>
      <c r="E358" s="28">
        <f t="shared" si="13"/>
        <v>50.5</v>
      </c>
      <c r="F358">
        <f t="shared" si="14"/>
        <v>10</v>
      </c>
    </row>
    <row r="359" spans="2:6" x14ac:dyDescent="0.2">
      <c r="B359" s="30">
        <v>36454</v>
      </c>
      <c r="C359" s="29">
        <v>70</v>
      </c>
      <c r="D359" s="29">
        <v>44</v>
      </c>
      <c r="E359" s="28">
        <f t="shared" si="13"/>
        <v>57</v>
      </c>
      <c r="F359">
        <f t="shared" si="14"/>
        <v>10</v>
      </c>
    </row>
    <row r="360" spans="2:6" x14ac:dyDescent="0.2">
      <c r="B360" s="30">
        <v>36455</v>
      </c>
      <c r="C360" s="29">
        <v>70</v>
      </c>
      <c r="D360" s="29">
        <v>35</v>
      </c>
      <c r="E360" s="28">
        <f t="shared" si="13"/>
        <v>52.5</v>
      </c>
      <c r="F360">
        <f t="shared" si="14"/>
        <v>10</v>
      </c>
    </row>
    <row r="361" spans="2:6" x14ac:dyDescent="0.2">
      <c r="B361" s="30">
        <v>36456</v>
      </c>
      <c r="C361" s="29">
        <v>71</v>
      </c>
      <c r="D361" s="29">
        <v>39</v>
      </c>
      <c r="E361" s="28">
        <f t="shared" si="13"/>
        <v>55</v>
      </c>
      <c r="F361">
        <f t="shared" si="14"/>
        <v>10</v>
      </c>
    </row>
    <row r="362" spans="2:6" x14ac:dyDescent="0.2">
      <c r="B362" s="30">
        <v>36457</v>
      </c>
      <c r="C362" s="29">
        <v>79</v>
      </c>
      <c r="D362" s="29">
        <v>37</v>
      </c>
      <c r="E362" s="28">
        <f t="shared" si="13"/>
        <v>58</v>
      </c>
      <c r="F362">
        <f t="shared" si="14"/>
        <v>10</v>
      </c>
    </row>
    <row r="363" spans="2:6" x14ac:dyDescent="0.2">
      <c r="B363" s="30">
        <v>36458</v>
      </c>
      <c r="C363" s="29">
        <v>73</v>
      </c>
      <c r="D363" s="29">
        <v>43</v>
      </c>
      <c r="E363" s="28">
        <f t="shared" si="13"/>
        <v>58</v>
      </c>
      <c r="F363">
        <f t="shared" si="14"/>
        <v>10</v>
      </c>
    </row>
    <row r="364" spans="2:6" x14ac:dyDescent="0.2">
      <c r="B364" s="30">
        <v>36459</v>
      </c>
      <c r="C364" s="29">
        <v>80</v>
      </c>
      <c r="D364" s="29">
        <v>46</v>
      </c>
      <c r="E364" s="28">
        <f t="shared" si="13"/>
        <v>63</v>
      </c>
      <c r="F364">
        <f t="shared" si="14"/>
        <v>10</v>
      </c>
    </row>
    <row r="365" spans="2:6" x14ac:dyDescent="0.2">
      <c r="B365" s="30">
        <v>36460</v>
      </c>
      <c r="C365" s="29">
        <v>75</v>
      </c>
      <c r="D365" s="29">
        <v>46</v>
      </c>
      <c r="E365" s="28">
        <f t="shared" si="13"/>
        <v>60.5</v>
      </c>
      <c r="F365">
        <f t="shared" si="14"/>
        <v>10</v>
      </c>
    </row>
    <row r="366" spans="2:6" x14ac:dyDescent="0.2">
      <c r="B366" s="30">
        <v>36461</v>
      </c>
      <c r="C366" s="29">
        <v>63</v>
      </c>
      <c r="D366" s="29">
        <v>28</v>
      </c>
      <c r="E366" s="28">
        <f t="shared" si="13"/>
        <v>45.5</v>
      </c>
      <c r="F366">
        <f t="shared" si="14"/>
        <v>10</v>
      </c>
    </row>
    <row r="367" spans="2:6" x14ac:dyDescent="0.2">
      <c r="B367" s="30">
        <v>36462</v>
      </c>
      <c r="C367" s="29">
        <v>55</v>
      </c>
      <c r="D367" s="29">
        <v>34</v>
      </c>
      <c r="E367" s="28">
        <f t="shared" si="13"/>
        <v>44.5</v>
      </c>
      <c r="F367">
        <f t="shared" si="14"/>
        <v>10</v>
      </c>
    </row>
    <row r="368" spans="2:6" x14ac:dyDescent="0.2">
      <c r="B368" s="30">
        <v>36463</v>
      </c>
      <c r="C368" s="29">
        <v>61</v>
      </c>
      <c r="D368" s="29">
        <v>23</v>
      </c>
      <c r="E368" s="28">
        <f t="shared" si="13"/>
        <v>42</v>
      </c>
      <c r="F368">
        <f t="shared" si="14"/>
        <v>10</v>
      </c>
    </row>
    <row r="369" spans="2:6" x14ac:dyDescent="0.2">
      <c r="B369" s="30">
        <v>36464</v>
      </c>
      <c r="C369" s="29">
        <v>77</v>
      </c>
      <c r="D369" s="29">
        <v>31</v>
      </c>
      <c r="E369" s="28">
        <f t="shared" si="13"/>
        <v>54</v>
      </c>
      <c r="F369">
        <f t="shared" si="14"/>
        <v>10</v>
      </c>
    </row>
    <row r="370" spans="2:6" x14ac:dyDescent="0.2">
      <c r="B370" s="30">
        <v>36465</v>
      </c>
      <c r="C370" s="29">
        <v>51</v>
      </c>
      <c r="D370" s="29">
        <v>23</v>
      </c>
      <c r="E370" s="28">
        <f t="shared" si="13"/>
        <v>37</v>
      </c>
      <c r="F370">
        <f t="shared" si="14"/>
        <v>11</v>
      </c>
    </row>
    <row r="371" spans="2:6" x14ac:dyDescent="0.2">
      <c r="B371" s="30">
        <v>36466</v>
      </c>
      <c r="C371" s="29">
        <v>67</v>
      </c>
      <c r="D371" s="29" t="s">
        <v>48</v>
      </c>
      <c r="E371" s="28">
        <f t="shared" si="13"/>
        <v>67</v>
      </c>
      <c r="F371">
        <f t="shared" si="14"/>
        <v>11</v>
      </c>
    </row>
    <row r="372" spans="2:6" x14ac:dyDescent="0.2">
      <c r="B372" s="30">
        <v>36467</v>
      </c>
      <c r="C372" s="29">
        <v>66</v>
      </c>
      <c r="D372" s="29">
        <v>31</v>
      </c>
      <c r="E372" s="28">
        <f t="shared" si="13"/>
        <v>48.5</v>
      </c>
      <c r="F372">
        <f t="shared" si="14"/>
        <v>11</v>
      </c>
    </row>
    <row r="373" spans="2:6" x14ac:dyDescent="0.2">
      <c r="B373" s="30">
        <v>36468</v>
      </c>
      <c r="C373" s="29">
        <v>75</v>
      </c>
      <c r="D373" s="29">
        <v>45</v>
      </c>
      <c r="E373" s="28">
        <f t="shared" si="13"/>
        <v>60</v>
      </c>
      <c r="F373">
        <f t="shared" si="14"/>
        <v>11</v>
      </c>
    </row>
    <row r="374" spans="2:6" x14ac:dyDescent="0.2">
      <c r="B374" s="30">
        <v>36469</v>
      </c>
      <c r="C374" s="29">
        <v>65</v>
      </c>
      <c r="D374" s="29">
        <v>28</v>
      </c>
      <c r="E374" s="28">
        <f t="shared" si="13"/>
        <v>46.5</v>
      </c>
      <c r="F374">
        <f t="shared" si="14"/>
        <v>11</v>
      </c>
    </row>
    <row r="375" spans="2:6" x14ac:dyDescent="0.2">
      <c r="B375" s="30">
        <v>36470</v>
      </c>
      <c r="C375" s="29">
        <v>74</v>
      </c>
      <c r="D375" s="29">
        <v>30</v>
      </c>
      <c r="E375" s="28">
        <f t="shared" si="13"/>
        <v>52</v>
      </c>
      <c r="F375">
        <f t="shared" si="14"/>
        <v>11</v>
      </c>
    </row>
    <row r="376" spans="2:6" x14ac:dyDescent="0.2">
      <c r="B376" s="30">
        <v>36471</v>
      </c>
      <c r="C376" s="29">
        <v>78</v>
      </c>
      <c r="D376" s="29">
        <v>39</v>
      </c>
      <c r="E376" s="28">
        <f t="shared" si="13"/>
        <v>58.5</v>
      </c>
      <c r="F376">
        <f t="shared" si="14"/>
        <v>11</v>
      </c>
    </row>
    <row r="377" spans="2:6" x14ac:dyDescent="0.2">
      <c r="B377" s="30">
        <v>36472</v>
      </c>
      <c r="C377" s="29">
        <v>75</v>
      </c>
      <c r="D377" s="29">
        <v>45</v>
      </c>
      <c r="E377" s="28">
        <f t="shared" si="13"/>
        <v>60</v>
      </c>
      <c r="F377">
        <f t="shared" si="14"/>
        <v>11</v>
      </c>
    </row>
    <row r="378" spans="2:6" x14ac:dyDescent="0.2">
      <c r="B378" s="30">
        <v>36473</v>
      </c>
      <c r="C378" s="29">
        <v>66</v>
      </c>
      <c r="D378" s="29">
        <v>38</v>
      </c>
      <c r="E378" s="28">
        <f t="shared" si="13"/>
        <v>52</v>
      </c>
      <c r="F378">
        <f t="shared" si="14"/>
        <v>11</v>
      </c>
    </row>
    <row r="379" spans="2:6" x14ac:dyDescent="0.2">
      <c r="B379" s="30">
        <v>36474</v>
      </c>
      <c r="C379" s="29">
        <v>72</v>
      </c>
      <c r="D379" s="29">
        <v>31</v>
      </c>
      <c r="E379" s="28">
        <f t="shared" si="13"/>
        <v>51.5</v>
      </c>
      <c r="F379">
        <f t="shared" si="14"/>
        <v>11</v>
      </c>
    </row>
    <row r="380" spans="2:6" x14ac:dyDescent="0.2">
      <c r="B380" s="30">
        <v>36475</v>
      </c>
      <c r="C380" s="29">
        <v>69</v>
      </c>
      <c r="D380" s="29">
        <v>39</v>
      </c>
      <c r="E380" s="28">
        <f t="shared" si="13"/>
        <v>54</v>
      </c>
      <c r="F380">
        <f t="shared" si="14"/>
        <v>11</v>
      </c>
    </row>
    <row r="381" spans="2:6" x14ac:dyDescent="0.2">
      <c r="B381" s="30">
        <v>36476</v>
      </c>
      <c r="C381" s="29">
        <v>73</v>
      </c>
      <c r="D381" s="29">
        <v>35</v>
      </c>
      <c r="E381" s="28">
        <f t="shared" si="13"/>
        <v>54</v>
      </c>
      <c r="F381">
        <f t="shared" si="14"/>
        <v>11</v>
      </c>
    </row>
    <row r="382" spans="2:6" x14ac:dyDescent="0.2">
      <c r="B382" s="30">
        <v>36477</v>
      </c>
      <c r="C382" s="29">
        <v>75</v>
      </c>
      <c r="D382" s="29">
        <v>37</v>
      </c>
      <c r="E382" s="28">
        <f t="shared" si="13"/>
        <v>56</v>
      </c>
      <c r="F382">
        <f t="shared" si="14"/>
        <v>11</v>
      </c>
    </row>
    <row r="383" spans="2:6" x14ac:dyDescent="0.2">
      <c r="B383" s="30">
        <v>36478</v>
      </c>
      <c r="C383" s="29">
        <v>72</v>
      </c>
      <c r="D383" s="29">
        <v>42</v>
      </c>
      <c r="E383" s="28">
        <f t="shared" si="13"/>
        <v>57</v>
      </c>
      <c r="F383">
        <f t="shared" si="14"/>
        <v>11</v>
      </c>
    </row>
    <row r="384" spans="2:6" x14ac:dyDescent="0.2">
      <c r="B384" s="30">
        <v>36479</v>
      </c>
      <c r="C384" s="29">
        <v>75</v>
      </c>
      <c r="D384" s="29">
        <v>36</v>
      </c>
      <c r="E384" s="28">
        <f t="shared" si="13"/>
        <v>55.5</v>
      </c>
      <c r="F384">
        <f t="shared" si="14"/>
        <v>11</v>
      </c>
    </row>
    <row r="385" spans="2:6" x14ac:dyDescent="0.2">
      <c r="B385" s="30">
        <v>36480</v>
      </c>
      <c r="C385" s="29">
        <v>73</v>
      </c>
      <c r="D385" s="29">
        <v>41</v>
      </c>
      <c r="E385" s="28">
        <f t="shared" si="13"/>
        <v>57</v>
      </c>
      <c r="F385">
        <f t="shared" si="14"/>
        <v>11</v>
      </c>
    </row>
    <row r="386" spans="2:6" x14ac:dyDescent="0.2">
      <c r="B386" s="30">
        <v>36481</v>
      </c>
      <c r="C386" s="29">
        <v>76</v>
      </c>
      <c r="D386" s="29">
        <v>43</v>
      </c>
      <c r="E386" s="28">
        <f t="shared" ref="E386:E430" si="15">AVERAGE(C386:D386)</f>
        <v>59.5</v>
      </c>
      <c r="F386">
        <f t="shared" si="14"/>
        <v>11</v>
      </c>
    </row>
    <row r="387" spans="2:6" x14ac:dyDescent="0.2">
      <c r="B387" s="30">
        <v>36482</v>
      </c>
      <c r="C387" s="29">
        <v>58</v>
      </c>
      <c r="D387" s="29">
        <v>26</v>
      </c>
      <c r="E387" s="28">
        <f t="shared" si="15"/>
        <v>42</v>
      </c>
      <c r="F387">
        <f t="shared" ref="F387:F450" si="16">MONTH(B387)</f>
        <v>11</v>
      </c>
    </row>
    <row r="388" spans="2:6" x14ac:dyDescent="0.2">
      <c r="B388" s="30">
        <v>36483</v>
      </c>
      <c r="C388" s="29">
        <v>63</v>
      </c>
      <c r="D388" s="29">
        <v>38</v>
      </c>
      <c r="E388" s="28">
        <f t="shared" si="15"/>
        <v>50.5</v>
      </c>
      <c r="F388">
        <f t="shared" si="16"/>
        <v>11</v>
      </c>
    </row>
    <row r="389" spans="2:6" x14ac:dyDescent="0.2">
      <c r="B389" s="30">
        <v>36484</v>
      </c>
      <c r="C389" s="29">
        <v>63</v>
      </c>
      <c r="D389" s="29">
        <v>38</v>
      </c>
      <c r="E389" s="28">
        <f t="shared" si="15"/>
        <v>50.5</v>
      </c>
      <c r="F389">
        <f t="shared" si="16"/>
        <v>11</v>
      </c>
    </row>
    <row r="390" spans="2:6" x14ac:dyDescent="0.2">
      <c r="B390" s="30">
        <v>36485</v>
      </c>
      <c r="C390" s="29">
        <v>49</v>
      </c>
      <c r="D390" s="29">
        <v>24</v>
      </c>
      <c r="E390" s="28">
        <f t="shared" si="15"/>
        <v>36.5</v>
      </c>
      <c r="F390">
        <f t="shared" si="16"/>
        <v>11</v>
      </c>
    </row>
    <row r="391" spans="2:6" x14ac:dyDescent="0.2">
      <c r="B391" s="30">
        <v>36486</v>
      </c>
      <c r="C391" s="29">
        <v>31</v>
      </c>
      <c r="D391" s="29">
        <v>25</v>
      </c>
      <c r="E391" s="28">
        <f t="shared" si="15"/>
        <v>28</v>
      </c>
      <c r="F391">
        <f t="shared" si="16"/>
        <v>11</v>
      </c>
    </row>
    <row r="392" spans="2:6" x14ac:dyDescent="0.2">
      <c r="B392" s="30">
        <v>36487</v>
      </c>
      <c r="C392" s="29">
        <v>30</v>
      </c>
      <c r="D392" s="29">
        <v>17</v>
      </c>
      <c r="E392" s="28">
        <f t="shared" si="15"/>
        <v>23.5</v>
      </c>
      <c r="F392">
        <f t="shared" si="16"/>
        <v>11</v>
      </c>
    </row>
    <row r="393" spans="2:6" x14ac:dyDescent="0.2">
      <c r="B393" s="30">
        <v>36488</v>
      </c>
      <c r="C393" s="29">
        <v>66</v>
      </c>
      <c r="D393" s="29">
        <v>34</v>
      </c>
      <c r="E393" s="28">
        <f t="shared" si="15"/>
        <v>50</v>
      </c>
      <c r="F393">
        <f t="shared" si="16"/>
        <v>11</v>
      </c>
    </row>
    <row r="394" spans="2:6" x14ac:dyDescent="0.2">
      <c r="B394" s="30">
        <v>36489</v>
      </c>
      <c r="C394" s="29">
        <v>66</v>
      </c>
      <c r="D394" s="29">
        <v>34</v>
      </c>
      <c r="E394" s="28">
        <f t="shared" si="15"/>
        <v>50</v>
      </c>
      <c r="F394">
        <f t="shared" si="16"/>
        <v>11</v>
      </c>
    </row>
    <row r="395" spans="2:6" x14ac:dyDescent="0.2">
      <c r="B395" s="30">
        <v>36490</v>
      </c>
      <c r="C395" s="29">
        <v>66</v>
      </c>
      <c r="D395" s="29">
        <v>34</v>
      </c>
      <c r="E395" s="28">
        <f t="shared" si="15"/>
        <v>50</v>
      </c>
      <c r="F395">
        <f t="shared" si="16"/>
        <v>11</v>
      </c>
    </row>
    <row r="396" spans="2:6" x14ac:dyDescent="0.2">
      <c r="B396" s="30">
        <v>36491</v>
      </c>
      <c r="C396" s="29">
        <v>66</v>
      </c>
      <c r="D396" s="29">
        <v>34</v>
      </c>
      <c r="E396" s="28">
        <f t="shared" si="15"/>
        <v>50</v>
      </c>
      <c r="F396">
        <f t="shared" si="16"/>
        <v>11</v>
      </c>
    </row>
    <row r="397" spans="2:6" x14ac:dyDescent="0.2">
      <c r="B397" s="30">
        <v>36492</v>
      </c>
      <c r="C397" s="29">
        <v>61</v>
      </c>
      <c r="D397" s="29">
        <v>27</v>
      </c>
      <c r="E397" s="28">
        <f t="shared" si="15"/>
        <v>44</v>
      </c>
      <c r="F397">
        <f t="shared" si="16"/>
        <v>11</v>
      </c>
    </row>
    <row r="398" spans="2:6" x14ac:dyDescent="0.2">
      <c r="B398" s="30">
        <v>36493</v>
      </c>
      <c r="C398" s="29">
        <v>58</v>
      </c>
      <c r="D398" s="29">
        <v>25</v>
      </c>
      <c r="E398" s="28">
        <f t="shared" si="15"/>
        <v>41.5</v>
      </c>
      <c r="F398">
        <f t="shared" si="16"/>
        <v>11</v>
      </c>
    </row>
    <row r="399" spans="2:6" x14ac:dyDescent="0.2">
      <c r="B399" s="30">
        <v>36494</v>
      </c>
      <c r="C399" s="29">
        <v>67</v>
      </c>
      <c r="D399" s="29">
        <v>39</v>
      </c>
      <c r="E399" s="28">
        <f t="shared" si="15"/>
        <v>53</v>
      </c>
      <c r="F399">
        <f t="shared" si="16"/>
        <v>11</v>
      </c>
    </row>
    <row r="400" spans="2:6" x14ac:dyDescent="0.2">
      <c r="B400" s="30">
        <v>36495</v>
      </c>
      <c r="C400" s="29">
        <v>66</v>
      </c>
      <c r="D400" s="29">
        <v>35</v>
      </c>
      <c r="E400" s="28">
        <f t="shared" si="15"/>
        <v>50.5</v>
      </c>
      <c r="F400">
        <f t="shared" si="16"/>
        <v>12</v>
      </c>
    </row>
    <row r="401" spans="2:6" x14ac:dyDescent="0.2">
      <c r="B401" s="30">
        <v>36496</v>
      </c>
      <c r="C401" s="29">
        <v>49</v>
      </c>
      <c r="D401" s="29">
        <v>25</v>
      </c>
      <c r="E401" s="28">
        <f t="shared" si="15"/>
        <v>37</v>
      </c>
      <c r="F401">
        <f t="shared" si="16"/>
        <v>12</v>
      </c>
    </row>
    <row r="402" spans="2:6" x14ac:dyDescent="0.2">
      <c r="B402" s="30">
        <v>36497</v>
      </c>
      <c r="C402" s="29">
        <v>32</v>
      </c>
      <c r="D402" s="29">
        <v>27</v>
      </c>
      <c r="E402" s="28">
        <f t="shared" si="15"/>
        <v>29.5</v>
      </c>
      <c r="F402">
        <f t="shared" si="16"/>
        <v>12</v>
      </c>
    </row>
    <row r="403" spans="2:6" x14ac:dyDescent="0.2">
      <c r="B403" s="30">
        <v>36498</v>
      </c>
      <c r="C403" s="29">
        <v>32</v>
      </c>
      <c r="D403" s="29">
        <v>12</v>
      </c>
      <c r="E403" s="28">
        <f t="shared" si="15"/>
        <v>22</v>
      </c>
      <c r="F403">
        <f t="shared" si="16"/>
        <v>12</v>
      </c>
    </row>
    <row r="404" spans="2:6" x14ac:dyDescent="0.2">
      <c r="B404" s="30">
        <v>36499</v>
      </c>
      <c r="C404" s="29">
        <v>41</v>
      </c>
      <c r="D404" s="29">
        <v>15</v>
      </c>
      <c r="E404" s="28">
        <f t="shared" si="15"/>
        <v>28</v>
      </c>
      <c r="F404">
        <f t="shared" si="16"/>
        <v>12</v>
      </c>
    </row>
    <row r="405" spans="2:6" x14ac:dyDescent="0.2">
      <c r="B405" s="30">
        <v>36500</v>
      </c>
      <c r="C405" s="29">
        <v>46</v>
      </c>
      <c r="D405" s="29">
        <v>20</v>
      </c>
      <c r="E405" s="28">
        <f t="shared" si="15"/>
        <v>33</v>
      </c>
      <c r="F405">
        <f t="shared" si="16"/>
        <v>12</v>
      </c>
    </row>
    <row r="406" spans="2:6" x14ac:dyDescent="0.2">
      <c r="B406" s="30">
        <v>36501</v>
      </c>
      <c r="C406" s="29">
        <v>47</v>
      </c>
      <c r="D406" s="29">
        <v>21</v>
      </c>
      <c r="E406" s="28">
        <f t="shared" si="15"/>
        <v>34</v>
      </c>
      <c r="F406">
        <f t="shared" si="16"/>
        <v>12</v>
      </c>
    </row>
    <row r="407" spans="2:6" x14ac:dyDescent="0.2">
      <c r="B407" s="30">
        <v>36502</v>
      </c>
      <c r="C407" s="29">
        <v>31</v>
      </c>
      <c r="D407" s="29">
        <v>16</v>
      </c>
      <c r="E407" s="28">
        <f t="shared" si="15"/>
        <v>23.5</v>
      </c>
      <c r="F407">
        <f t="shared" si="16"/>
        <v>12</v>
      </c>
    </row>
    <row r="408" spans="2:6" x14ac:dyDescent="0.2">
      <c r="B408" s="30">
        <v>36503</v>
      </c>
      <c r="C408" s="29">
        <v>35</v>
      </c>
      <c r="D408" s="29">
        <v>13</v>
      </c>
      <c r="E408" s="28">
        <f t="shared" si="15"/>
        <v>24</v>
      </c>
      <c r="F408">
        <f t="shared" si="16"/>
        <v>12</v>
      </c>
    </row>
    <row r="409" spans="2:6" x14ac:dyDescent="0.2">
      <c r="B409" s="30">
        <v>36504</v>
      </c>
      <c r="C409" s="29">
        <v>39</v>
      </c>
      <c r="D409" s="29">
        <v>15</v>
      </c>
      <c r="E409" s="28">
        <f t="shared" si="15"/>
        <v>27</v>
      </c>
      <c r="F409">
        <f t="shared" si="16"/>
        <v>12</v>
      </c>
    </row>
    <row r="410" spans="2:6" x14ac:dyDescent="0.2">
      <c r="B410" s="30">
        <v>36505</v>
      </c>
      <c r="C410" s="29">
        <v>34</v>
      </c>
      <c r="D410" s="29">
        <v>21</v>
      </c>
      <c r="E410" s="28">
        <f t="shared" si="15"/>
        <v>27.5</v>
      </c>
      <c r="F410">
        <f t="shared" si="16"/>
        <v>12</v>
      </c>
    </row>
    <row r="411" spans="2:6" x14ac:dyDescent="0.2">
      <c r="B411" s="30">
        <v>36506</v>
      </c>
      <c r="C411" s="29">
        <v>41</v>
      </c>
      <c r="D411" s="29">
        <v>22</v>
      </c>
      <c r="E411" s="28">
        <f t="shared" si="15"/>
        <v>31.5</v>
      </c>
      <c r="F411">
        <f t="shared" si="16"/>
        <v>12</v>
      </c>
    </row>
    <row r="412" spans="2:6" x14ac:dyDescent="0.2">
      <c r="B412" s="30">
        <v>36507</v>
      </c>
      <c r="C412" s="29">
        <v>50</v>
      </c>
      <c r="D412" s="29">
        <v>26</v>
      </c>
      <c r="E412" s="28">
        <f t="shared" si="15"/>
        <v>38</v>
      </c>
      <c r="F412">
        <f t="shared" si="16"/>
        <v>12</v>
      </c>
    </row>
    <row r="413" spans="2:6" x14ac:dyDescent="0.2">
      <c r="B413" s="30">
        <v>36508</v>
      </c>
      <c r="C413" s="29">
        <v>50</v>
      </c>
      <c r="D413" s="29">
        <v>26</v>
      </c>
      <c r="E413" s="28">
        <f t="shared" si="15"/>
        <v>38</v>
      </c>
      <c r="F413">
        <f t="shared" si="16"/>
        <v>12</v>
      </c>
    </row>
    <row r="414" spans="2:6" x14ac:dyDescent="0.2">
      <c r="B414" s="30">
        <v>36509</v>
      </c>
      <c r="C414" s="29">
        <v>43</v>
      </c>
      <c r="D414" s="29">
        <v>20</v>
      </c>
      <c r="E414" s="28">
        <f t="shared" si="15"/>
        <v>31.5</v>
      </c>
      <c r="F414">
        <f t="shared" si="16"/>
        <v>12</v>
      </c>
    </row>
    <row r="415" spans="2:6" x14ac:dyDescent="0.2">
      <c r="B415" s="30">
        <v>36510</v>
      </c>
      <c r="C415" s="29">
        <v>54</v>
      </c>
      <c r="D415" s="29">
        <v>30</v>
      </c>
      <c r="E415" s="28">
        <f t="shared" si="15"/>
        <v>42</v>
      </c>
      <c r="F415">
        <f t="shared" si="16"/>
        <v>12</v>
      </c>
    </row>
    <row r="416" spans="2:6" x14ac:dyDescent="0.2">
      <c r="B416" s="30">
        <v>36511</v>
      </c>
      <c r="C416" s="29">
        <v>44</v>
      </c>
      <c r="D416" s="29">
        <v>24</v>
      </c>
      <c r="E416" s="28">
        <f t="shared" si="15"/>
        <v>34</v>
      </c>
      <c r="F416">
        <f t="shared" si="16"/>
        <v>12</v>
      </c>
    </row>
    <row r="417" spans="2:6" x14ac:dyDescent="0.2">
      <c r="B417" s="30">
        <v>36512</v>
      </c>
      <c r="C417" s="29">
        <v>53</v>
      </c>
      <c r="D417" s="29">
        <v>24</v>
      </c>
      <c r="E417" s="28">
        <f t="shared" si="15"/>
        <v>38.5</v>
      </c>
      <c r="F417">
        <f t="shared" si="16"/>
        <v>12</v>
      </c>
    </row>
    <row r="418" spans="2:6" x14ac:dyDescent="0.2">
      <c r="B418" s="30">
        <v>36513</v>
      </c>
      <c r="C418" s="29">
        <v>35</v>
      </c>
      <c r="D418" s="29">
        <v>15</v>
      </c>
      <c r="E418" s="28">
        <f t="shared" si="15"/>
        <v>25</v>
      </c>
      <c r="F418">
        <f t="shared" si="16"/>
        <v>12</v>
      </c>
    </row>
    <row r="419" spans="2:6" x14ac:dyDescent="0.2">
      <c r="B419" s="30">
        <v>36514</v>
      </c>
      <c r="C419" s="29">
        <v>31</v>
      </c>
      <c r="D419" s="29">
        <v>12</v>
      </c>
      <c r="E419" s="28">
        <f t="shared" si="15"/>
        <v>21.5</v>
      </c>
      <c r="F419">
        <f t="shared" si="16"/>
        <v>12</v>
      </c>
    </row>
    <row r="420" spans="2:6" x14ac:dyDescent="0.2">
      <c r="B420" s="30">
        <v>36515</v>
      </c>
      <c r="C420" s="29">
        <v>31</v>
      </c>
      <c r="D420" s="29">
        <v>14</v>
      </c>
      <c r="E420" s="28">
        <f t="shared" si="15"/>
        <v>22.5</v>
      </c>
      <c r="F420">
        <f t="shared" si="16"/>
        <v>12</v>
      </c>
    </row>
    <row r="421" spans="2:6" x14ac:dyDescent="0.2">
      <c r="B421" s="30">
        <v>36516</v>
      </c>
      <c r="C421" s="29">
        <v>38</v>
      </c>
      <c r="D421" s="29">
        <v>10</v>
      </c>
      <c r="E421" s="28">
        <f t="shared" si="15"/>
        <v>24</v>
      </c>
      <c r="F421">
        <f t="shared" si="16"/>
        <v>12</v>
      </c>
    </row>
    <row r="422" spans="2:6" x14ac:dyDescent="0.2">
      <c r="B422" s="30">
        <v>36517</v>
      </c>
      <c r="C422" s="29">
        <v>51</v>
      </c>
      <c r="D422" s="29">
        <v>27</v>
      </c>
      <c r="E422" s="28">
        <f t="shared" si="15"/>
        <v>39</v>
      </c>
      <c r="F422">
        <f t="shared" si="16"/>
        <v>12</v>
      </c>
    </row>
    <row r="423" spans="2:6" x14ac:dyDescent="0.2">
      <c r="B423" s="30">
        <v>36518</v>
      </c>
      <c r="C423" s="29">
        <v>56</v>
      </c>
      <c r="D423" s="29">
        <v>31</v>
      </c>
      <c r="E423" s="28">
        <f t="shared" si="15"/>
        <v>43.5</v>
      </c>
      <c r="F423">
        <f t="shared" si="16"/>
        <v>12</v>
      </c>
    </row>
    <row r="424" spans="2:6" x14ac:dyDescent="0.2">
      <c r="B424" s="30">
        <v>36519</v>
      </c>
      <c r="C424" s="29">
        <v>55</v>
      </c>
      <c r="D424" s="29">
        <v>29</v>
      </c>
      <c r="E424" s="28">
        <f t="shared" si="15"/>
        <v>42</v>
      </c>
      <c r="F424">
        <f t="shared" si="16"/>
        <v>12</v>
      </c>
    </row>
    <row r="425" spans="2:6" x14ac:dyDescent="0.2">
      <c r="B425" s="30">
        <v>36520</v>
      </c>
      <c r="C425" s="29">
        <v>50</v>
      </c>
      <c r="D425" s="29">
        <v>24</v>
      </c>
      <c r="E425" s="28">
        <f t="shared" si="15"/>
        <v>37</v>
      </c>
      <c r="F425">
        <f t="shared" si="16"/>
        <v>12</v>
      </c>
    </row>
    <row r="426" spans="2:6" x14ac:dyDescent="0.2">
      <c r="B426" s="30">
        <v>36521</v>
      </c>
      <c r="C426" s="29">
        <v>50</v>
      </c>
      <c r="D426" s="29">
        <v>28</v>
      </c>
      <c r="E426" s="28">
        <f t="shared" si="15"/>
        <v>39</v>
      </c>
      <c r="F426">
        <f t="shared" si="16"/>
        <v>12</v>
      </c>
    </row>
    <row r="427" spans="2:6" x14ac:dyDescent="0.2">
      <c r="B427" s="30">
        <v>36522</v>
      </c>
      <c r="C427" s="29">
        <v>50</v>
      </c>
      <c r="D427" s="29">
        <v>28</v>
      </c>
      <c r="E427" s="28">
        <f t="shared" si="15"/>
        <v>39</v>
      </c>
      <c r="F427">
        <f t="shared" si="16"/>
        <v>12</v>
      </c>
    </row>
    <row r="428" spans="2:6" x14ac:dyDescent="0.2">
      <c r="B428" s="30">
        <v>36523</v>
      </c>
      <c r="C428" s="29">
        <v>62</v>
      </c>
      <c r="D428" s="29">
        <v>26</v>
      </c>
      <c r="E428" s="28">
        <f t="shared" si="15"/>
        <v>44</v>
      </c>
      <c r="F428">
        <f t="shared" si="16"/>
        <v>12</v>
      </c>
    </row>
    <row r="429" spans="2:6" x14ac:dyDescent="0.2">
      <c r="B429" s="30">
        <v>36524</v>
      </c>
      <c r="C429" s="29">
        <v>55</v>
      </c>
      <c r="D429" s="29">
        <v>22</v>
      </c>
      <c r="E429" s="28">
        <f t="shared" si="15"/>
        <v>38.5</v>
      </c>
      <c r="F429">
        <f t="shared" si="16"/>
        <v>12</v>
      </c>
    </row>
    <row r="430" spans="2:6" x14ac:dyDescent="0.2">
      <c r="B430" s="30">
        <v>36525</v>
      </c>
      <c r="C430" s="29">
        <v>57</v>
      </c>
      <c r="D430" s="29">
        <v>27</v>
      </c>
      <c r="E430" s="28">
        <f t="shared" si="15"/>
        <v>42</v>
      </c>
      <c r="F430">
        <f t="shared" si="16"/>
        <v>12</v>
      </c>
    </row>
    <row r="431" spans="2:6" x14ac:dyDescent="0.2">
      <c r="C431" s="27" t="s">
        <v>45</v>
      </c>
      <c r="D431" s="27" t="s">
        <v>46</v>
      </c>
      <c r="E431" s="28"/>
    </row>
    <row r="432" spans="2:6" x14ac:dyDescent="0.2">
      <c r="B432" s="31" t="s">
        <v>49</v>
      </c>
      <c r="C432" s="188" t="s">
        <v>47</v>
      </c>
      <c r="D432" s="188"/>
      <c r="F432" t="s">
        <v>35</v>
      </c>
    </row>
    <row r="433" spans="2:6" x14ac:dyDescent="0.2">
      <c r="B433" s="30">
        <v>36526</v>
      </c>
      <c r="C433" s="29">
        <v>52</v>
      </c>
      <c r="D433" s="29">
        <v>18</v>
      </c>
      <c r="E433" s="28">
        <f>AVERAGE(C433:D433)</f>
        <v>35</v>
      </c>
      <c r="F433">
        <f t="shared" si="16"/>
        <v>1</v>
      </c>
    </row>
    <row r="434" spans="2:6" x14ac:dyDescent="0.2">
      <c r="B434" s="30">
        <v>36527</v>
      </c>
      <c r="C434" s="29">
        <v>42</v>
      </c>
      <c r="D434" s="29">
        <v>17</v>
      </c>
      <c r="E434" s="28">
        <f t="shared" ref="E434:E497" si="17">AVERAGE(C434:D434)</f>
        <v>29.5</v>
      </c>
      <c r="F434">
        <f t="shared" si="16"/>
        <v>1</v>
      </c>
    </row>
    <row r="435" spans="2:6" x14ac:dyDescent="0.2">
      <c r="B435" s="30">
        <v>36528</v>
      </c>
      <c r="C435" s="29">
        <v>29</v>
      </c>
      <c r="D435" s="29">
        <v>8</v>
      </c>
      <c r="E435" s="28">
        <f t="shared" si="17"/>
        <v>18.5</v>
      </c>
      <c r="F435">
        <f t="shared" si="16"/>
        <v>1</v>
      </c>
    </row>
    <row r="436" spans="2:6" x14ac:dyDescent="0.2">
      <c r="B436" s="30">
        <v>36529</v>
      </c>
      <c r="C436" s="29">
        <v>47</v>
      </c>
      <c r="D436" s="29">
        <v>14</v>
      </c>
      <c r="E436" s="28">
        <f t="shared" si="17"/>
        <v>30.5</v>
      </c>
      <c r="F436">
        <f t="shared" si="16"/>
        <v>1</v>
      </c>
    </row>
    <row r="437" spans="2:6" x14ac:dyDescent="0.2">
      <c r="B437" s="30">
        <v>36530</v>
      </c>
      <c r="C437" s="29">
        <v>43</v>
      </c>
      <c r="D437" s="29">
        <v>20</v>
      </c>
      <c r="E437" s="28">
        <f t="shared" si="17"/>
        <v>31.5</v>
      </c>
      <c r="F437">
        <f t="shared" si="16"/>
        <v>1</v>
      </c>
    </row>
    <row r="438" spans="2:6" x14ac:dyDescent="0.2">
      <c r="B438" s="30">
        <v>36531</v>
      </c>
      <c r="C438" s="29">
        <v>38</v>
      </c>
      <c r="D438" s="29">
        <v>17</v>
      </c>
      <c r="E438" s="28">
        <f t="shared" si="17"/>
        <v>27.5</v>
      </c>
      <c r="F438">
        <f t="shared" si="16"/>
        <v>1</v>
      </c>
    </row>
    <row r="439" spans="2:6" x14ac:dyDescent="0.2">
      <c r="B439" s="30">
        <v>36532</v>
      </c>
      <c r="C439" s="29">
        <v>46</v>
      </c>
      <c r="D439" s="29">
        <v>16</v>
      </c>
      <c r="E439" s="28">
        <f t="shared" si="17"/>
        <v>31</v>
      </c>
      <c r="F439">
        <f t="shared" si="16"/>
        <v>1</v>
      </c>
    </row>
    <row r="440" spans="2:6" x14ac:dyDescent="0.2">
      <c r="B440" s="30">
        <v>36533</v>
      </c>
      <c r="C440" s="29">
        <v>48</v>
      </c>
      <c r="D440" s="29">
        <v>24</v>
      </c>
      <c r="E440" s="28">
        <f t="shared" si="17"/>
        <v>36</v>
      </c>
      <c r="F440">
        <f t="shared" si="16"/>
        <v>1</v>
      </c>
    </row>
    <row r="441" spans="2:6" x14ac:dyDescent="0.2">
      <c r="B441" s="30">
        <v>36534</v>
      </c>
      <c r="C441" s="29">
        <v>43</v>
      </c>
      <c r="D441" s="29">
        <v>27</v>
      </c>
      <c r="E441" s="28">
        <f t="shared" si="17"/>
        <v>35</v>
      </c>
      <c r="F441">
        <f t="shared" si="16"/>
        <v>1</v>
      </c>
    </row>
    <row r="442" spans="2:6" x14ac:dyDescent="0.2">
      <c r="B442" s="30">
        <v>36535</v>
      </c>
      <c r="C442" s="29">
        <v>46</v>
      </c>
      <c r="D442" s="29">
        <v>17</v>
      </c>
      <c r="E442" s="28">
        <f t="shared" si="17"/>
        <v>31.5</v>
      </c>
      <c r="F442">
        <f t="shared" si="16"/>
        <v>1</v>
      </c>
    </row>
    <row r="443" spans="2:6" x14ac:dyDescent="0.2">
      <c r="B443" s="30">
        <v>36536</v>
      </c>
      <c r="C443" s="29">
        <v>64</v>
      </c>
      <c r="D443" s="29">
        <v>14</v>
      </c>
      <c r="E443" s="28">
        <f t="shared" si="17"/>
        <v>39</v>
      </c>
      <c r="F443">
        <f t="shared" si="16"/>
        <v>1</v>
      </c>
    </row>
    <row r="444" spans="2:6" x14ac:dyDescent="0.2">
      <c r="B444" s="30">
        <v>36537</v>
      </c>
      <c r="C444" s="29">
        <v>55</v>
      </c>
      <c r="D444" s="29">
        <v>25</v>
      </c>
      <c r="E444" s="28">
        <f t="shared" si="17"/>
        <v>40</v>
      </c>
      <c r="F444">
        <f t="shared" si="16"/>
        <v>1</v>
      </c>
    </row>
    <row r="445" spans="2:6" x14ac:dyDescent="0.2">
      <c r="B445" s="30">
        <v>36538</v>
      </c>
      <c r="C445" s="29">
        <v>44</v>
      </c>
      <c r="D445" s="29">
        <v>21</v>
      </c>
      <c r="E445" s="28">
        <f t="shared" si="17"/>
        <v>32.5</v>
      </c>
      <c r="F445">
        <f t="shared" si="16"/>
        <v>1</v>
      </c>
    </row>
    <row r="446" spans="2:6" x14ac:dyDescent="0.2">
      <c r="B446" s="30">
        <v>36539</v>
      </c>
      <c r="C446" s="29">
        <v>62</v>
      </c>
      <c r="D446" s="29">
        <v>29</v>
      </c>
      <c r="E446" s="28">
        <f t="shared" si="17"/>
        <v>45.5</v>
      </c>
      <c r="F446">
        <f t="shared" si="16"/>
        <v>1</v>
      </c>
    </row>
    <row r="447" spans="2:6" x14ac:dyDescent="0.2">
      <c r="B447" s="30">
        <v>36540</v>
      </c>
      <c r="C447" s="29">
        <v>63</v>
      </c>
      <c r="D447" s="29">
        <v>25</v>
      </c>
      <c r="E447" s="28">
        <f t="shared" si="17"/>
        <v>44</v>
      </c>
      <c r="F447">
        <f t="shared" si="16"/>
        <v>1</v>
      </c>
    </row>
    <row r="448" spans="2:6" x14ac:dyDescent="0.2">
      <c r="B448" s="30">
        <v>36541</v>
      </c>
      <c r="C448" s="29">
        <v>47</v>
      </c>
      <c r="D448" s="29">
        <v>22</v>
      </c>
      <c r="E448" s="28">
        <f t="shared" si="17"/>
        <v>34.5</v>
      </c>
      <c r="F448">
        <f t="shared" si="16"/>
        <v>1</v>
      </c>
    </row>
    <row r="449" spans="2:6" x14ac:dyDescent="0.2">
      <c r="B449" s="30">
        <v>36542</v>
      </c>
      <c r="C449" s="29">
        <v>64</v>
      </c>
      <c r="D449" s="29">
        <v>35</v>
      </c>
      <c r="E449" s="28">
        <f t="shared" si="17"/>
        <v>49.5</v>
      </c>
      <c r="F449">
        <f t="shared" si="16"/>
        <v>1</v>
      </c>
    </row>
    <row r="450" spans="2:6" x14ac:dyDescent="0.2">
      <c r="B450" s="30">
        <v>36543</v>
      </c>
      <c r="C450" s="29">
        <v>52</v>
      </c>
      <c r="D450" s="29">
        <v>29</v>
      </c>
      <c r="E450" s="28">
        <f t="shared" si="17"/>
        <v>40.5</v>
      </c>
      <c r="F450">
        <f t="shared" si="16"/>
        <v>1</v>
      </c>
    </row>
    <row r="451" spans="2:6" x14ac:dyDescent="0.2">
      <c r="B451" s="30">
        <v>36544</v>
      </c>
      <c r="C451" s="29">
        <v>56</v>
      </c>
      <c r="D451" s="29">
        <v>21</v>
      </c>
      <c r="E451" s="28">
        <f t="shared" si="17"/>
        <v>38.5</v>
      </c>
      <c r="F451">
        <f t="shared" ref="F451:F514" si="18">MONTH(B451)</f>
        <v>1</v>
      </c>
    </row>
    <row r="452" spans="2:6" x14ac:dyDescent="0.2">
      <c r="B452" s="30">
        <v>36545</v>
      </c>
      <c r="C452" s="29">
        <v>57</v>
      </c>
      <c r="D452" s="29">
        <v>19</v>
      </c>
      <c r="E452" s="28">
        <f t="shared" si="17"/>
        <v>38</v>
      </c>
      <c r="F452">
        <f t="shared" si="18"/>
        <v>1</v>
      </c>
    </row>
    <row r="453" spans="2:6" x14ac:dyDescent="0.2">
      <c r="B453" s="30">
        <v>36546</v>
      </c>
      <c r="C453" s="29">
        <v>55</v>
      </c>
      <c r="D453" s="29">
        <v>27</v>
      </c>
      <c r="E453" s="28">
        <f t="shared" si="17"/>
        <v>41</v>
      </c>
      <c r="F453">
        <f t="shared" si="18"/>
        <v>1</v>
      </c>
    </row>
    <row r="454" spans="2:6" x14ac:dyDescent="0.2">
      <c r="B454" s="30">
        <v>36547</v>
      </c>
      <c r="C454" s="29">
        <v>55</v>
      </c>
      <c r="D454" s="29">
        <v>27</v>
      </c>
      <c r="E454" s="28">
        <f t="shared" si="17"/>
        <v>41</v>
      </c>
      <c r="F454">
        <f t="shared" si="18"/>
        <v>1</v>
      </c>
    </row>
    <row r="455" spans="2:6" x14ac:dyDescent="0.2">
      <c r="B455" s="30">
        <v>36548</v>
      </c>
      <c r="C455" s="29">
        <v>42</v>
      </c>
      <c r="D455" s="29">
        <v>20</v>
      </c>
      <c r="E455" s="28">
        <f t="shared" si="17"/>
        <v>31</v>
      </c>
      <c r="F455">
        <f t="shared" si="18"/>
        <v>1</v>
      </c>
    </row>
    <row r="456" spans="2:6" x14ac:dyDescent="0.2">
      <c r="B456" s="30">
        <v>36549</v>
      </c>
      <c r="C456" s="29">
        <v>47</v>
      </c>
      <c r="D456" s="29">
        <v>22</v>
      </c>
      <c r="E456" s="28">
        <f t="shared" si="17"/>
        <v>34.5</v>
      </c>
      <c r="F456">
        <f t="shared" si="18"/>
        <v>1</v>
      </c>
    </row>
    <row r="457" spans="2:6" x14ac:dyDescent="0.2">
      <c r="B457" s="30">
        <v>36550</v>
      </c>
      <c r="C457" s="29">
        <v>39</v>
      </c>
      <c r="D457" s="29">
        <v>20</v>
      </c>
      <c r="E457" s="28">
        <f t="shared" si="17"/>
        <v>29.5</v>
      </c>
      <c r="F457">
        <f t="shared" si="18"/>
        <v>1</v>
      </c>
    </row>
    <row r="458" spans="2:6" x14ac:dyDescent="0.2">
      <c r="B458" s="30">
        <v>36551</v>
      </c>
      <c r="C458" s="29">
        <v>36</v>
      </c>
      <c r="D458" s="29">
        <v>20</v>
      </c>
      <c r="E458" s="28">
        <f t="shared" si="17"/>
        <v>28</v>
      </c>
      <c r="F458">
        <f t="shared" si="18"/>
        <v>1</v>
      </c>
    </row>
    <row r="459" spans="2:6" x14ac:dyDescent="0.2">
      <c r="B459" s="30">
        <v>36552</v>
      </c>
      <c r="C459" s="29">
        <v>34</v>
      </c>
      <c r="D459" s="29">
        <v>16</v>
      </c>
      <c r="E459" s="28">
        <f t="shared" si="17"/>
        <v>25</v>
      </c>
      <c r="F459">
        <f t="shared" si="18"/>
        <v>1</v>
      </c>
    </row>
    <row r="460" spans="2:6" x14ac:dyDescent="0.2">
      <c r="B460" s="30">
        <v>36553</v>
      </c>
      <c r="C460" s="29">
        <v>34</v>
      </c>
      <c r="D460" s="29">
        <v>16</v>
      </c>
      <c r="E460" s="28">
        <f t="shared" si="17"/>
        <v>25</v>
      </c>
      <c r="F460">
        <f t="shared" si="18"/>
        <v>1</v>
      </c>
    </row>
    <row r="461" spans="2:6" x14ac:dyDescent="0.2">
      <c r="B461" s="30">
        <v>36554</v>
      </c>
      <c r="C461" s="29">
        <v>46</v>
      </c>
      <c r="D461" s="29">
        <v>18</v>
      </c>
      <c r="E461" s="28">
        <f t="shared" si="17"/>
        <v>32</v>
      </c>
      <c r="F461">
        <f t="shared" si="18"/>
        <v>1</v>
      </c>
    </row>
    <row r="462" spans="2:6" x14ac:dyDescent="0.2">
      <c r="B462" s="30">
        <v>36555</v>
      </c>
      <c r="C462" s="29">
        <v>36</v>
      </c>
      <c r="D462" s="29">
        <v>10</v>
      </c>
      <c r="E462" s="28">
        <f t="shared" si="17"/>
        <v>23</v>
      </c>
      <c r="F462">
        <f t="shared" si="18"/>
        <v>1</v>
      </c>
    </row>
    <row r="463" spans="2:6" x14ac:dyDescent="0.2">
      <c r="B463" s="30">
        <v>36556</v>
      </c>
      <c r="C463" s="29">
        <v>41</v>
      </c>
      <c r="D463" s="29">
        <v>17</v>
      </c>
      <c r="E463" s="28">
        <f t="shared" si="17"/>
        <v>29</v>
      </c>
      <c r="F463">
        <f t="shared" si="18"/>
        <v>1</v>
      </c>
    </row>
    <row r="464" spans="2:6" x14ac:dyDescent="0.2">
      <c r="B464" s="30">
        <v>36557</v>
      </c>
      <c r="C464" s="29">
        <v>46</v>
      </c>
      <c r="D464" s="29">
        <v>17</v>
      </c>
      <c r="E464" s="28">
        <f t="shared" si="17"/>
        <v>31.5</v>
      </c>
      <c r="F464">
        <f t="shared" si="18"/>
        <v>2</v>
      </c>
    </row>
    <row r="465" spans="2:6" x14ac:dyDescent="0.2">
      <c r="B465" s="30">
        <v>36558</v>
      </c>
      <c r="C465" s="29">
        <v>62</v>
      </c>
      <c r="D465" s="29">
        <v>33</v>
      </c>
      <c r="E465" s="28">
        <f t="shared" si="17"/>
        <v>47.5</v>
      </c>
      <c r="F465">
        <f t="shared" si="18"/>
        <v>2</v>
      </c>
    </row>
    <row r="466" spans="2:6" x14ac:dyDescent="0.2">
      <c r="B466" s="30">
        <v>36559</v>
      </c>
      <c r="C466" s="29">
        <v>55</v>
      </c>
      <c r="D466" s="29">
        <v>23</v>
      </c>
      <c r="E466" s="28">
        <f t="shared" si="17"/>
        <v>39</v>
      </c>
      <c r="F466">
        <f t="shared" si="18"/>
        <v>2</v>
      </c>
    </row>
    <row r="467" spans="2:6" x14ac:dyDescent="0.2">
      <c r="B467" s="30">
        <v>36560</v>
      </c>
      <c r="C467" s="29">
        <v>40</v>
      </c>
      <c r="D467" s="29">
        <v>18</v>
      </c>
      <c r="E467" s="28">
        <f t="shared" si="17"/>
        <v>29</v>
      </c>
      <c r="F467">
        <f t="shared" si="18"/>
        <v>2</v>
      </c>
    </row>
    <row r="468" spans="2:6" x14ac:dyDescent="0.2">
      <c r="B468" s="30">
        <v>36561</v>
      </c>
      <c r="C468" s="29">
        <v>59</v>
      </c>
      <c r="D468" s="29">
        <v>31</v>
      </c>
      <c r="E468" s="28">
        <f t="shared" si="17"/>
        <v>45</v>
      </c>
      <c r="F468">
        <f t="shared" si="18"/>
        <v>2</v>
      </c>
    </row>
    <row r="469" spans="2:6" x14ac:dyDescent="0.2">
      <c r="B469" s="30">
        <v>36562</v>
      </c>
      <c r="C469" s="29">
        <v>59</v>
      </c>
      <c r="D469" s="29">
        <v>31</v>
      </c>
      <c r="E469" s="28">
        <f t="shared" si="17"/>
        <v>45</v>
      </c>
      <c r="F469">
        <f t="shared" si="18"/>
        <v>2</v>
      </c>
    </row>
    <row r="470" spans="2:6" x14ac:dyDescent="0.2">
      <c r="B470" s="30">
        <v>36563</v>
      </c>
      <c r="C470" s="29">
        <v>54</v>
      </c>
      <c r="D470" s="29">
        <v>20</v>
      </c>
      <c r="E470" s="28">
        <f t="shared" si="17"/>
        <v>37</v>
      </c>
      <c r="F470">
        <f t="shared" si="18"/>
        <v>2</v>
      </c>
    </row>
    <row r="471" spans="2:6" x14ac:dyDescent="0.2">
      <c r="B471" s="30">
        <v>36564</v>
      </c>
      <c r="C471" s="29">
        <v>61</v>
      </c>
      <c r="D471" s="29">
        <v>31</v>
      </c>
      <c r="E471" s="28">
        <f t="shared" si="17"/>
        <v>46</v>
      </c>
      <c r="F471">
        <f t="shared" si="18"/>
        <v>2</v>
      </c>
    </row>
    <row r="472" spans="2:6" x14ac:dyDescent="0.2">
      <c r="B472" s="30">
        <v>36565</v>
      </c>
      <c r="C472" s="29">
        <v>57</v>
      </c>
      <c r="D472" s="29">
        <v>33</v>
      </c>
      <c r="E472" s="28">
        <f t="shared" si="17"/>
        <v>45</v>
      </c>
      <c r="F472">
        <f t="shared" si="18"/>
        <v>2</v>
      </c>
    </row>
    <row r="473" spans="2:6" x14ac:dyDescent="0.2">
      <c r="B473" s="30">
        <v>36566</v>
      </c>
      <c r="C473" s="29">
        <v>49</v>
      </c>
      <c r="D473" s="29">
        <v>30</v>
      </c>
      <c r="E473" s="28">
        <f t="shared" si="17"/>
        <v>39.5</v>
      </c>
      <c r="F473">
        <f t="shared" si="18"/>
        <v>2</v>
      </c>
    </row>
    <row r="474" spans="2:6" x14ac:dyDescent="0.2">
      <c r="B474" s="30">
        <v>36567</v>
      </c>
      <c r="C474" s="29">
        <v>31</v>
      </c>
      <c r="D474" s="29">
        <v>17</v>
      </c>
      <c r="E474" s="28">
        <f t="shared" si="17"/>
        <v>24</v>
      </c>
      <c r="F474">
        <f t="shared" si="18"/>
        <v>2</v>
      </c>
    </row>
    <row r="475" spans="2:6" x14ac:dyDescent="0.2">
      <c r="B475" s="30">
        <v>36568</v>
      </c>
      <c r="C475" s="29">
        <v>39</v>
      </c>
      <c r="D475" s="29">
        <v>14</v>
      </c>
      <c r="E475" s="28">
        <f t="shared" si="17"/>
        <v>26.5</v>
      </c>
      <c r="F475">
        <f t="shared" si="18"/>
        <v>2</v>
      </c>
    </row>
    <row r="476" spans="2:6" x14ac:dyDescent="0.2">
      <c r="B476" s="30">
        <v>36569</v>
      </c>
      <c r="C476" s="29">
        <v>50</v>
      </c>
      <c r="D476" s="29">
        <v>21</v>
      </c>
      <c r="E476" s="28">
        <f t="shared" si="17"/>
        <v>35.5</v>
      </c>
      <c r="F476">
        <f t="shared" si="18"/>
        <v>2</v>
      </c>
    </row>
    <row r="477" spans="2:6" x14ac:dyDescent="0.2">
      <c r="B477" s="30">
        <v>36570</v>
      </c>
      <c r="C477" s="29">
        <v>50</v>
      </c>
      <c r="D477" s="29">
        <v>21</v>
      </c>
      <c r="E477" s="28">
        <f t="shared" si="17"/>
        <v>35.5</v>
      </c>
      <c r="F477">
        <f t="shared" si="18"/>
        <v>2</v>
      </c>
    </row>
    <row r="478" spans="2:6" x14ac:dyDescent="0.2">
      <c r="B478" s="30">
        <v>36571</v>
      </c>
      <c r="C478" s="29">
        <v>56</v>
      </c>
      <c r="D478" s="29">
        <v>26</v>
      </c>
      <c r="E478" s="28">
        <f t="shared" si="17"/>
        <v>41</v>
      </c>
      <c r="F478">
        <f t="shared" si="18"/>
        <v>2</v>
      </c>
    </row>
    <row r="479" spans="2:6" x14ac:dyDescent="0.2">
      <c r="B479" s="30">
        <v>36572</v>
      </c>
      <c r="C479" s="29">
        <v>58</v>
      </c>
      <c r="D479" s="29">
        <v>24</v>
      </c>
      <c r="E479" s="28">
        <f t="shared" si="17"/>
        <v>41</v>
      </c>
      <c r="F479">
        <f t="shared" si="18"/>
        <v>2</v>
      </c>
    </row>
    <row r="480" spans="2:6" x14ac:dyDescent="0.2">
      <c r="B480" s="30">
        <v>36573</v>
      </c>
      <c r="C480" s="29">
        <v>36</v>
      </c>
      <c r="D480" s="29">
        <v>19</v>
      </c>
      <c r="E480" s="28">
        <f t="shared" si="17"/>
        <v>27.5</v>
      </c>
      <c r="F480">
        <f t="shared" si="18"/>
        <v>2</v>
      </c>
    </row>
    <row r="481" spans="2:6" x14ac:dyDescent="0.2">
      <c r="B481" s="30">
        <v>36574</v>
      </c>
      <c r="C481" s="29">
        <v>35</v>
      </c>
      <c r="D481" s="29">
        <v>16</v>
      </c>
      <c r="E481" s="28">
        <f t="shared" si="17"/>
        <v>25.5</v>
      </c>
      <c r="F481">
        <f t="shared" si="18"/>
        <v>2</v>
      </c>
    </row>
    <row r="482" spans="2:6" x14ac:dyDescent="0.2">
      <c r="B482" s="30">
        <v>36575</v>
      </c>
      <c r="C482" s="29">
        <v>60</v>
      </c>
      <c r="D482" s="29">
        <v>17</v>
      </c>
      <c r="E482" s="28">
        <f t="shared" si="17"/>
        <v>38.5</v>
      </c>
      <c r="F482">
        <f t="shared" si="18"/>
        <v>2</v>
      </c>
    </row>
    <row r="483" spans="2:6" x14ac:dyDescent="0.2">
      <c r="B483" s="30">
        <v>36576</v>
      </c>
      <c r="C483" s="29">
        <v>60</v>
      </c>
      <c r="D483" s="29">
        <v>17</v>
      </c>
      <c r="E483" s="28">
        <f t="shared" si="17"/>
        <v>38.5</v>
      </c>
      <c r="F483">
        <f t="shared" si="18"/>
        <v>2</v>
      </c>
    </row>
    <row r="484" spans="2:6" x14ac:dyDescent="0.2">
      <c r="B484" s="30">
        <v>36577</v>
      </c>
      <c r="C484" s="29">
        <v>68</v>
      </c>
      <c r="D484" s="29">
        <v>32</v>
      </c>
      <c r="E484" s="28">
        <f t="shared" si="17"/>
        <v>50</v>
      </c>
      <c r="F484">
        <f t="shared" si="18"/>
        <v>2</v>
      </c>
    </row>
    <row r="485" spans="2:6" x14ac:dyDescent="0.2">
      <c r="B485" s="30">
        <v>36578</v>
      </c>
      <c r="C485" s="29">
        <v>59</v>
      </c>
      <c r="D485" s="29">
        <v>33</v>
      </c>
      <c r="E485" s="28">
        <f t="shared" si="17"/>
        <v>46</v>
      </c>
      <c r="F485">
        <f t="shared" si="18"/>
        <v>2</v>
      </c>
    </row>
    <row r="486" spans="2:6" x14ac:dyDescent="0.2">
      <c r="B486" s="30">
        <v>36579</v>
      </c>
      <c r="C486" s="29">
        <v>60</v>
      </c>
      <c r="D486" s="29">
        <v>35</v>
      </c>
      <c r="E486" s="28">
        <f t="shared" si="17"/>
        <v>47.5</v>
      </c>
      <c r="F486">
        <f t="shared" si="18"/>
        <v>2</v>
      </c>
    </row>
    <row r="487" spans="2:6" x14ac:dyDescent="0.2">
      <c r="B487" s="30">
        <v>36580</v>
      </c>
      <c r="C487" s="29">
        <v>63</v>
      </c>
      <c r="D487" s="29">
        <v>32</v>
      </c>
      <c r="E487" s="28">
        <f t="shared" si="17"/>
        <v>47.5</v>
      </c>
      <c r="F487">
        <f t="shared" si="18"/>
        <v>2</v>
      </c>
    </row>
    <row r="488" spans="2:6" x14ac:dyDescent="0.2">
      <c r="B488" s="30">
        <v>36581</v>
      </c>
      <c r="C488" s="29">
        <v>45</v>
      </c>
      <c r="D488" s="29">
        <v>29</v>
      </c>
      <c r="E488" s="28">
        <f t="shared" si="17"/>
        <v>37</v>
      </c>
      <c r="F488">
        <f t="shared" si="18"/>
        <v>2</v>
      </c>
    </row>
    <row r="489" spans="2:6" x14ac:dyDescent="0.2">
      <c r="B489" s="30">
        <v>36582</v>
      </c>
      <c r="C489" s="29">
        <v>52</v>
      </c>
      <c r="D489" s="29">
        <v>20</v>
      </c>
      <c r="E489" s="28">
        <f t="shared" si="17"/>
        <v>36</v>
      </c>
      <c r="F489">
        <f t="shared" si="18"/>
        <v>2</v>
      </c>
    </row>
    <row r="490" spans="2:6" x14ac:dyDescent="0.2">
      <c r="B490" s="30">
        <v>36583</v>
      </c>
      <c r="C490" s="29">
        <v>65</v>
      </c>
      <c r="D490" s="29">
        <v>22</v>
      </c>
      <c r="E490" s="28">
        <f t="shared" si="17"/>
        <v>43.5</v>
      </c>
      <c r="F490">
        <f t="shared" si="18"/>
        <v>2</v>
      </c>
    </row>
    <row r="491" spans="2:6" x14ac:dyDescent="0.2">
      <c r="B491" s="30">
        <v>36584</v>
      </c>
      <c r="C491" s="29">
        <v>68</v>
      </c>
      <c r="D491" s="29">
        <v>37</v>
      </c>
      <c r="E491" s="28">
        <f t="shared" si="17"/>
        <v>52.5</v>
      </c>
      <c r="F491">
        <f t="shared" si="18"/>
        <v>2</v>
      </c>
    </row>
    <row r="492" spans="2:6" x14ac:dyDescent="0.2">
      <c r="B492" s="30">
        <v>36585</v>
      </c>
      <c r="C492" s="29">
        <v>68</v>
      </c>
      <c r="D492" s="29">
        <v>37</v>
      </c>
      <c r="E492" s="28">
        <f t="shared" si="17"/>
        <v>52.5</v>
      </c>
      <c r="F492">
        <f t="shared" si="18"/>
        <v>2</v>
      </c>
    </row>
    <row r="493" spans="2:6" x14ac:dyDescent="0.2">
      <c r="B493" s="30">
        <v>36586</v>
      </c>
      <c r="C493" s="29">
        <v>54</v>
      </c>
      <c r="D493" s="29">
        <v>30</v>
      </c>
      <c r="E493" s="28">
        <f t="shared" si="17"/>
        <v>42</v>
      </c>
      <c r="F493">
        <f t="shared" si="18"/>
        <v>3</v>
      </c>
    </row>
    <row r="494" spans="2:6" x14ac:dyDescent="0.2">
      <c r="B494" s="30">
        <v>36587</v>
      </c>
      <c r="C494" s="29">
        <v>40</v>
      </c>
      <c r="D494" s="29">
        <v>30</v>
      </c>
      <c r="E494" s="28">
        <f t="shared" si="17"/>
        <v>35</v>
      </c>
      <c r="F494">
        <f t="shared" si="18"/>
        <v>3</v>
      </c>
    </row>
    <row r="495" spans="2:6" x14ac:dyDescent="0.2">
      <c r="B495" s="30">
        <v>36588</v>
      </c>
      <c r="C495" s="29">
        <v>56</v>
      </c>
      <c r="D495" s="29">
        <v>23</v>
      </c>
      <c r="E495" s="28">
        <f t="shared" si="17"/>
        <v>39.5</v>
      </c>
      <c r="F495">
        <f t="shared" si="18"/>
        <v>3</v>
      </c>
    </row>
    <row r="496" spans="2:6" x14ac:dyDescent="0.2">
      <c r="B496" s="30">
        <v>36589</v>
      </c>
      <c r="C496" s="29">
        <v>56</v>
      </c>
      <c r="D496" s="29">
        <v>23</v>
      </c>
      <c r="E496" s="28">
        <f t="shared" si="17"/>
        <v>39.5</v>
      </c>
      <c r="F496">
        <f t="shared" si="18"/>
        <v>3</v>
      </c>
    </row>
    <row r="497" spans="2:6" x14ac:dyDescent="0.2">
      <c r="B497" s="30">
        <v>36590</v>
      </c>
      <c r="C497" s="29">
        <v>71</v>
      </c>
      <c r="D497" s="29">
        <v>33</v>
      </c>
      <c r="E497" s="28">
        <f t="shared" si="17"/>
        <v>52</v>
      </c>
      <c r="F497">
        <f t="shared" si="18"/>
        <v>3</v>
      </c>
    </row>
    <row r="498" spans="2:6" x14ac:dyDescent="0.2">
      <c r="B498" s="30">
        <v>36591</v>
      </c>
      <c r="C498" s="29">
        <v>66</v>
      </c>
      <c r="D498" s="29">
        <v>33</v>
      </c>
      <c r="E498" s="28">
        <f t="shared" ref="E498:E523" si="19">AVERAGE(C498:D498)</f>
        <v>49.5</v>
      </c>
      <c r="F498">
        <f t="shared" si="18"/>
        <v>3</v>
      </c>
    </row>
    <row r="499" spans="2:6" x14ac:dyDescent="0.2">
      <c r="B499" s="30">
        <v>36592</v>
      </c>
      <c r="C499" s="29">
        <v>61</v>
      </c>
      <c r="D499" s="29">
        <v>34</v>
      </c>
      <c r="E499" s="28">
        <f t="shared" si="19"/>
        <v>47.5</v>
      </c>
      <c r="F499">
        <f t="shared" si="18"/>
        <v>3</v>
      </c>
    </row>
    <row r="500" spans="2:6" x14ac:dyDescent="0.2">
      <c r="B500" s="30">
        <v>36593</v>
      </c>
      <c r="C500" s="29">
        <v>56</v>
      </c>
      <c r="D500" s="29">
        <v>26</v>
      </c>
      <c r="E500" s="28">
        <f t="shared" si="19"/>
        <v>41</v>
      </c>
      <c r="F500">
        <f t="shared" si="18"/>
        <v>3</v>
      </c>
    </row>
    <row r="501" spans="2:6" x14ac:dyDescent="0.2">
      <c r="B501" s="30">
        <v>36594</v>
      </c>
      <c r="C501" s="29">
        <v>37</v>
      </c>
      <c r="D501" s="29">
        <v>24</v>
      </c>
      <c r="E501" s="28">
        <f t="shared" si="19"/>
        <v>30.5</v>
      </c>
      <c r="F501">
        <f t="shared" si="18"/>
        <v>3</v>
      </c>
    </row>
    <row r="502" spans="2:6" x14ac:dyDescent="0.2">
      <c r="B502" s="30">
        <v>36595</v>
      </c>
      <c r="C502" s="29">
        <v>56</v>
      </c>
      <c r="D502" s="29">
        <v>21</v>
      </c>
      <c r="E502" s="28">
        <f t="shared" si="19"/>
        <v>38.5</v>
      </c>
      <c r="F502">
        <f t="shared" si="18"/>
        <v>3</v>
      </c>
    </row>
    <row r="503" spans="2:6" x14ac:dyDescent="0.2">
      <c r="B503" s="30">
        <v>36596</v>
      </c>
      <c r="C503" s="29">
        <v>56</v>
      </c>
      <c r="D503" s="29">
        <v>21</v>
      </c>
      <c r="E503" s="28">
        <f t="shared" si="19"/>
        <v>38.5</v>
      </c>
      <c r="F503">
        <f t="shared" si="18"/>
        <v>3</v>
      </c>
    </row>
    <row r="504" spans="2:6" x14ac:dyDescent="0.2">
      <c r="B504" s="30">
        <v>36597</v>
      </c>
      <c r="C504" s="29">
        <v>47</v>
      </c>
      <c r="D504" s="29">
        <v>26</v>
      </c>
      <c r="E504" s="28">
        <f t="shared" si="19"/>
        <v>36.5</v>
      </c>
      <c r="F504">
        <f t="shared" si="18"/>
        <v>3</v>
      </c>
    </row>
    <row r="505" spans="2:6" x14ac:dyDescent="0.2">
      <c r="B505" s="30">
        <v>36598</v>
      </c>
      <c r="C505" s="29">
        <v>47</v>
      </c>
      <c r="D505" s="29">
        <v>26</v>
      </c>
      <c r="E505" s="28">
        <f t="shared" si="19"/>
        <v>36.5</v>
      </c>
      <c r="F505">
        <f t="shared" si="18"/>
        <v>3</v>
      </c>
    </row>
    <row r="506" spans="2:6" x14ac:dyDescent="0.2">
      <c r="B506" s="30">
        <v>36599</v>
      </c>
      <c r="C506" s="29">
        <v>59</v>
      </c>
      <c r="D506" s="29">
        <v>25</v>
      </c>
      <c r="E506" s="28">
        <f t="shared" si="19"/>
        <v>42</v>
      </c>
      <c r="F506">
        <f t="shared" si="18"/>
        <v>3</v>
      </c>
    </row>
    <row r="507" spans="2:6" x14ac:dyDescent="0.2">
      <c r="B507" s="30">
        <v>36600</v>
      </c>
      <c r="C507" s="29">
        <v>50</v>
      </c>
      <c r="D507" s="29">
        <v>22</v>
      </c>
      <c r="E507" s="28">
        <f t="shared" si="19"/>
        <v>36</v>
      </c>
      <c r="F507">
        <f t="shared" si="18"/>
        <v>3</v>
      </c>
    </row>
    <row r="508" spans="2:6" x14ac:dyDescent="0.2">
      <c r="B508" s="30">
        <v>36601</v>
      </c>
      <c r="C508" s="29">
        <v>40</v>
      </c>
      <c r="D508" s="29">
        <v>14</v>
      </c>
      <c r="E508" s="28">
        <f t="shared" si="19"/>
        <v>27</v>
      </c>
      <c r="F508">
        <f t="shared" si="18"/>
        <v>3</v>
      </c>
    </row>
    <row r="509" spans="2:6" x14ac:dyDescent="0.2">
      <c r="B509" s="30">
        <v>36602</v>
      </c>
      <c r="C509" s="29">
        <v>40</v>
      </c>
      <c r="D509" s="29">
        <v>14</v>
      </c>
      <c r="E509" s="28">
        <f t="shared" si="19"/>
        <v>27</v>
      </c>
      <c r="F509">
        <f t="shared" si="18"/>
        <v>3</v>
      </c>
    </row>
    <row r="510" spans="2:6" x14ac:dyDescent="0.2">
      <c r="B510" s="30">
        <v>36603</v>
      </c>
      <c r="C510" s="29">
        <v>40</v>
      </c>
      <c r="D510" s="29">
        <v>14</v>
      </c>
      <c r="E510" s="28">
        <f t="shared" si="19"/>
        <v>27</v>
      </c>
      <c r="F510">
        <f t="shared" si="18"/>
        <v>3</v>
      </c>
    </row>
    <row r="511" spans="2:6" x14ac:dyDescent="0.2">
      <c r="B511" s="30">
        <v>36604</v>
      </c>
      <c r="C511" s="29">
        <v>63</v>
      </c>
      <c r="D511" s="29">
        <v>24</v>
      </c>
      <c r="E511" s="28">
        <f t="shared" si="19"/>
        <v>43.5</v>
      </c>
      <c r="F511">
        <f t="shared" si="18"/>
        <v>3</v>
      </c>
    </row>
    <row r="512" spans="2:6" x14ac:dyDescent="0.2">
      <c r="B512" s="30">
        <v>36605</v>
      </c>
      <c r="C512" s="29">
        <v>46</v>
      </c>
      <c r="D512" s="29">
        <v>26</v>
      </c>
      <c r="E512" s="28">
        <f t="shared" si="19"/>
        <v>36</v>
      </c>
      <c r="F512">
        <f t="shared" si="18"/>
        <v>3</v>
      </c>
    </row>
    <row r="513" spans="2:6" x14ac:dyDescent="0.2">
      <c r="B513" s="30">
        <v>36606</v>
      </c>
      <c r="C513" s="29">
        <v>35</v>
      </c>
      <c r="D513" s="29">
        <v>23</v>
      </c>
      <c r="E513" s="28">
        <f t="shared" si="19"/>
        <v>29</v>
      </c>
      <c r="F513">
        <f t="shared" si="18"/>
        <v>3</v>
      </c>
    </row>
    <row r="514" spans="2:6" x14ac:dyDescent="0.2">
      <c r="B514" s="30">
        <v>36607</v>
      </c>
      <c r="C514" s="29">
        <v>45</v>
      </c>
      <c r="D514" s="29">
        <v>24</v>
      </c>
      <c r="E514" s="28">
        <f t="shared" si="19"/>
        <v>34.5</v>
      </c>
      <c r="F514">
        <f t="shared" si="18"/>
        <v>3</v>
      </c>
    </row>
    <row r="515" spans="2:6" x14ac:dyDescent="0.2">
      <c r="B515" s="30">
        <v>36608</v>
      </c>
      <c r="C515" s="29">
        <v>64</v>
      </c>
      <c r="D515" s="29">
        <v>31</v>
      </c>
      <c r="E515" s="28">
        <f t="shared" si="19"/>
        <v>47.5</v>
      </c>
      <c r="F515">
        <f t="shared" ref="F515:F523" si="20">MONTH(B515)</f>
        <v>3</v>
      </c>
    </row>
    <row r="516" spans="2:6" x14ac:dyDescent="0.2">
      <c r="B516" s="30">
        <v>36609</v>
      </c>
      <c r="C516" s="29">
        <v>60</v>
      </c>
      <c r="D516" s="29">
        <v>31</v>
      </c>
      <c r="E516" s="28">
        <f t="shared" si="19"/>
        <v>45.5</v>
      </c>
      <c r="F516">
        <f t="shared" si="20"/>
        <v>3</v>
      </c>
    </row>
    <row r="517" spans="2:6" x14ac:dyDescent="0.2">
      <c r="B517" s="30">
        <v>36610</v>
      </c>
      <c r="C517" s="29">
        <v>60</v>
      </c>
      <c r="D517" s="29">
        <v>31</v>
      </c>
      <c r="E517" s="28">
        <f t="shared" si="19"/>
        <v>45.5</v>
      </c>
      <c r="F517">
        <f t="shared" si="20"/>
        <v>3</v>
      </c>
    </row>
    <row r="518" spans="2:6" x14ac:dyDescent="0.2">
      <c r="B518" s="30">
        <v>36611</v>
      </c>
      <c r="C518" s="29">
        <v>64</v>
      </c>
      <c r="D518" s="29">
        <v>33</v>
      </c>
      <c r="E518" s="28">
        <f t="shared" si="19"/>
        <v>48.5</v>
      </c>
      <c r="F518">
        <f t="shared" si="20"/>
        <v>3</v>
      </c>
    </row>
    <row r="519" spans="2:6" x14ac:dyDescent="0.2">
      <c r="B519" s="30">
        <v>36612</v>
      </c>
      <c r="C519" s="29">
        <v>73</v>
      </c>
      <c r="D519" s="29">
        <v>29</v>
      </c>
      <c r="E519" s="28">
        <f t="shared" si="19"/>
        <v>51</v>
      </c>
      <c r="F519">
        <f t="shared" si="20"/>
        <v>3</v>
      </c>
    </row>
    <row r="520" spans="2:6" x14ac:dyDescent="0.2">
      <c r="B520" s="30">
        <v>36613</v>
      </c>
      <c r="C520" s="29">
        <v>67</v>
      </c>
      <c r="D520" s="29">
        <v>32</v>
      </c>
      <c r="E520" s="28">
        <f t="shared" si="19"/>
        <v>49.5</v>
      </c>
      <c r="F520">
        <f t="shared" si="20"/>
        <v>3</v>
      </c>
    </row>
    <row r="521" spans="2:6" x14ac:dyDescent="0.2">
      <c r="B521" s="30">
        <v>36614</v>
      </c>
      <c r="C521" s="29">
        <v>57</v>
      </c>
      <c r="D521" s="29">
        <v>34</v>
      </c>
      <c r="E521" s="28">
        <f t="shared" si="19"/>
        <v>45.5</v>
      </c>
      <c r="F521">
        <f t="shared" si="20"/>
        <v>3</v>
      </c>
    </row>
    <row r="522" spans="2:6" x14ac:dyDescent="0.2">
      <c r="B522" s="30">
        <v>36615</v>
      </c>
      <c r="C522" s="29">
        <v>38</v>
      </c>
      <c r="D522" s="29">
        <v>32</v>
      </c>
      <c r="E522" s="28">
        <f t="shared" si="19"/>
        <v>35</v>
      </c>
      <c r="F522">
        <f t="shared" si="20"/>
        <v>3</v>
      </c>
    </row>
    <row r="523" spans="2:6" x14ac:dyDescent="0.2">
      <c r="B523" s="30">
        <v>36616</v>
      </c>
      <c r="C523" s="29">
        <v>38</v>
      </c>
      <c r="D523" s="29">
        <v>32</v>
      </c>
      <c r="E523" s="28">
        <f t="shared" si="19"/>
        <v>35</v>
      </c>
      <c r="F523">
        <f t="shared" si="20"/>
        <v>3</v>
      </c>
    </row>
  </sheetData>
  <mergeCells count="2">
    <mergeCell ref="C65:D65"/>
    <mergeCell ref="C432:D43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Volume Map</vt:lpstr>
      <vt:lpstr>Ops</vt:lpstr>
      <vt:lpstr>Historicals</vt:lpstr>
      <vt:lpstr>Volumes</vt:lpstr>
      <vt:lpstr>Sheet3</vt:lpstr>
      <vt:lpstr>HIST1997</vt:lpstr>
      <vt:lpstr>HIST1998</vt:lpstr>
      <vt:lpstr>HIST1999</vt:lpstr>
      <vt:lpstr>HIST2000</vt:lpstr>
      <vt:lpstr>Ops!Print_Area</vt:lpstr>
      <vt:lpstr>'Volume Map'!Print_Area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2000-07-19T17:41:16Z</cp:lastPrinted>
  <dcterms:created xsi:type="dcterms:W3CDTF">2000-06-21T13:52:38Z</dcterms:created>
  <dcterms:modified xsi:type="dcterms:W3CDTF">2014-09-05T10:00:01Z</dcterms:modified>
</cp:coreProperties>
</file>