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180" yWindow="1170" windowWidth="14775" windowHeight="438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Completed="0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<sst xmlns="http://schemas.openxmlformats.org/spreadsheetml/2006/main" count="422" uniqueCount="109">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</sst>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37189</v>
      </c>
      <c r="B7" s="17">
        <v>27</v>
      </c>
      <c r="C7" s="17">
        <v>28.25</v>
      </c>
      <c r="D7" s="17">
        <v>28.3</v>
      </c>
      <c r="E7" s="17">
        <v>27.35</v>
      </c>
      <c r="F7" s="17">
        <v>27.41</v>
      </c>
      <c r="G7" s="17">
        <v>28</v>
      </c>
      <c r="I7" s="17">
        <v>27.35</v>
      </c>
      <c r="R7" s="17">
        <v>50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37190</v>
      </c>
      <c r="B8" s="17">
        <v>28.5</v>
      </c>
      <c r="C8" s="17">
        <v>28</v>
      </c>
      <c r="D8" s="17">
        <v>28</v>
      </c>
      <c r="E8" s="17">
        <v>28.35</v>
      </c>
      <c r="F8" s="17">
        <v>28.5</v>
      </c>
      <c r="G8" s="17">
        <v>29.5</v>
      </c>
      <c r="I8" s="17">
        <v>27.188000000000002</v>
      </c>
      <c r="R8" s="17">
        <v>56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37193</v>
      </c>
      <c r="B9" s="17">
        <v>28.5</v>
      </c>
      <c r="C9" s="17">
        <v>29</v>
      </c>
      <c r="D9" s="17">
        <v>28.5</v>
      </c>
      <c r="E9" s="17">
        <v>28.35</v>
      </c>
      <c r="F9" s="17">
        <v>28.5</v>
      </c>
      <c r="G9" s="17">
        <v>29.5</v>
      </c>
      <c r="I9" s="17">
        <v>27.1875</v>
      </c>
      <c r="R9" s="17">
        <v>56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0.14499999999999999</v>
      </c>
      <c r="AQ9" s="17">
        <v>5.1429999999999998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37194</v>
      </c>
      <c r="B10" s="17">
        <v>28.5</v>
      </c>
      <c r="C10" s="17">
        <v>29</v>
      </c>
      <c r="D10" s="17">
        <v>28.5</v>
      </c>
      <c r="E10" s="17">
        <v>28.35</v>
      </c>
      <c r="F10" s="17">
        <v>28.5</v>
      </c>
      <c r="G10" s="17">
        <v>29.5</v>
      </c>
      <c r="I10" s="17">
        <v>27.1875</v>
      </c>
      <c r="R10" s="17">
        <v>56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0.17499999999999999</v>
      </c>
      <c r="AQ10" s="17">
        <v>5.5590000000000002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37195</v>
      </c>
      <c r="B11" s="17">
        <v>28.5</v>
      </c>
      <c r="C11" s="17">
        <v>29</v>
      </c>
      <c r="D11" s="17">
        <v>28.5</v>
      </c>
      <c r="E11" s="17">
        <v>28.35</v>
      </c>
      <c r="F11" s="17">
        <v>28.5</v>
      </c>
      <c r="G11" s="17">
        <v>29.5</v>
      </c>
      <c r="I11" s="17">
        <v>27.1875</v>
      </c>
      <c r="R11" s="17">
        <v>56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0.16</v>
      </c>
      <c r="AQ11" s="17">
        <v>5.0510000000000002</v>
      </c>
      <c r="AR11" s="17">
        <v>0.42499999999999999</v>
      </c>
      <c r="AS11" s="17">
        <v>5.3159999999999998</v>
      </c>
      <c r="AT11" s="17">
        <v>0.52</v>
      </c>
      <c r="AU11" s="17">
        <v>5.4109999999999996</v>
      </c>
    </row>
    <row r="12" spans="1:48" x14ac:dyDescent="0.2">
      <c r="A12" s="27">
        <v>37196</v>
      </c>
      <c r="B12" s="17">
        <v>28.75</v>
      </c>
      <c r="C12" s="17">
        <v>30.75</v>
      </c>
      <c r="D12" s="17">
        <v>30</v>
      </c>
      <c r="E12" s="17">
        <v>31.5</v>
      </c>
      <c r="F12" s="17">
        <v>30</v>
      </c>
      <c r="G12" s="17">
        <v>29.75</v>
      </c>
      <c r="I12" s="17">
        <v>24.9</v>
      </c>
      <c r="R12" s="17">
        <v>55.499996185302734</v>
      </c>
      <c r="AI12" s="27"/>
      <c r="AJ12" s="30"/>
      <c r="AL12" s="27">
        <v>37226</v>
      </c>
      <c r="AM12" s="17">
        <v>3.738</v>
      </c>
      <c r="AN12" s="17">
        <v>0.87</v>
      </c>
      <c r="AO12" s="17">
        <v>4.6079999999999997</v>
      </c>
      <c r="AP12" s="17">
        <v>0.14499999999999999</v>
      </c>
      <c r="AQ12" s="17">
        <v>3.883</v>
      </c>
      <c r="AR12" s="17">
        <v>0.87</v>
      </c>
      <c r="AS12" s="17">
        <v>4.6079999999999997</v>
      </c>
      <c r="AT12" s="17">
        <v>1.27</v>
      </c>
      <c r="AU12" s="17">
        <v>5.008</v>
      </c>
    </row>
    <row r="13" spans="1:48" x14ac:dyDescent="0.2">
      <c r="A13" s="27">
        <v>37197</v>
      </c>
      <c r="B13" s="17">
        <v>28.75</v>
      </c>
      <c r="C13" s="17">
        <v>30.75</v>
      </c>
      <c r="D13" s="17">
        <v>30</v>
      </c>
      <c r="E13" s="17">
        <v>31.5</v>
      </c>
      <c r="F13" s="17">
        <v>30</v>
      </c>
      <c r="G13" s="17">
        <v>29.75</v>
      </c>
      <c r="I13" s="17">
        <v>24.9</v>
      </c>
      <c r="R13" s="17">
        <v>55.499996185302734</v>
      </c>
      <c r="AI13" s="27"/>
      <c r="AJ13" s="30"/>
      <c r="AL13" s="27">
        <v>37257</v>
      </c>
      <c r="AM13" s="17">
        <v>3.1819999999999999</v>
      </c>
      <c r="AN13" s="17">
        <v>1.43</v>
      </c>
      <c r="AO13" s="17">
        <v>4.6120000000000001</v>
      </c>
      <c r="AP13" s="17">
        <v>0.04</v>
      </c>
      <c r="AQ13" s="17">
        <v>3.222</v>
      </c>
      <c r="AR13" s="17">
        <v>1.43</v>
      </c>
      <c r="AS13" s="17">
        <v>4.6120000000000001</v>
      </c>
      <c r="AT13" s="17">
        <v>2.44</v>
      </c>
      <c r="AU13" s="17">
        <v>5.6219999999999999</v>
      </c>
    </row>
    <row r="14" spans="1:48" x14ac:dyDescent="0.2">
      <c r="A14" s="27">
        <v>37200</v>
      </c>
      <c r="B14" s="17">
        <v>28.75</v>
      </c>
      <c r="C14" s="17">
        <v>30.75</v>
      </c>
      <c r="D14" s="17">
        <v>30</v>
      </c>
      <c r="E14" s="17">
        <v>31.5</v>
      </c>
      <c r="F14" s="17">
        <v>30</v>
      </c>
      <c r="G14" s="17">
        <v>29.75</v>
      </c>
      <c r="I14" s="17">
        <v>20.174999237060501</v>
      </c>
      <c r="R14" s="17">
        <v>55.499996185302734</v>
      </c>
      <c r="AI14" s="27"/>
      <c r="AJ14" s="30"/>
      <c r="AL14" s="27">
        <v>37288</v>
      </c>
      <c r="AM14" s="17">
        <v>3.1670000000000003</v>
      </c>
      <c r="AN14" s="17">
        <v>1.38</v>
      </c>
      <c r="AO14" s="17">
        <v>4.5470000000000006</v>
      </c>
      <c r="AP14" s="17">
        <v>0.04</v>
      </c>
      <c r="AQ14" s="17">
        <v>3.2070000000000003</v>
      </c>
      <c r="AR14" s="17">
        <v>1.38</v>
      </c>
      <c r="AS14" s="17">
        <v>4.5470000000000006</v>
      </c>
      <c r="AT14" s="17">
        <v>2.38</v>
      </c>
      <c r="AU14" s="17">
        <v>5.5470000000000006</v>
      </c>
    </row>
    <row r="15" spans="1:48" x14ac:dyDescent="0.2">
      <c r="A15" s="27">
        <v>37201</v>
      </c>
      <c r="B15" s="17">
        <v>28.75</v>
      </c>
      <c r="C15" s="17">
        <v>30.75</v>
      </c>
      <c r="D15" s="17">
        <v>30</v>
      </c>
      <c r="E15" s="17">
        <v>31.5</v>
      </c>
      <c r="F15" s="17">
        <v>30</v>
      </c>
      <c r="G15" s="17">
        <v>29.75</v>
      </c>
      <c r="I15" s="17">
        <v>20.174999237060501</v>
      </c>
      <c r="R15" s="17">
        <v>55.499996185302734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0.79</v>
      </c>
      <c r="AU15" s="17">
        <v>3.085</v>
      </c>
    </row>
    <row r="16" spans="1:48" x14ac:dyDescent="0.2">
      <c r="A16" s="27">
        <v>37202</v>
      </c>
      <c r="B16" s="17">
        <v>28.75</v>
      </c>
      <c r="C16" s="17">
        <v>30.75</v>
      </c>
      <c r="D16" s="17">
        <v>30</v>
      </c>
      <c r="E16" s="17">
        <v>31.5</v>
      </c>
      <c r="F16" s="17">
        <v>30</v>
      </c>
      <c r="G16" s="17">
        <v>29.75</v>
      </c>
      <c r="I16" s="17">
        <v>20.174999237060501</v>
      </c>
      <c r="R16" s="17">
        <v>55.499996185302734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">
      <c r="A17" s="27">
        <v>37203</v>
      </c>
      <c r="B17" s="17">
        <v>28.75</v>
      </c>
      <c r="C17" s="17">
        <v>30.75</v>
      </c>
      <c r="D17" s="17">
        <v>30</v>
      </c>
      <c r="E17" s="17">
        <v>31.5</v>
      </c>
      <c r="F17" s="17">
        <v>30</v>
      </c>
      <c r="G17" s="17">
        <v>29.75</v>
      </c>
      <c r="I17" s="17">
        <v>20.174999237060501</v>
      </c>
      <c r="R17" s="17">
        <v>55.499996185302734</v>
      </c>
      <c r="AI17" s="27"/>
      <c r="AJ17" s="30"/>
      <c r="AL17" s="27">
        <v>37377</v>
      </c>
      <c r="AM17" s="17">
        <v>2.9810000000000003</v>
      </c>
      <c r="AN17" s="17">
        <v>0.33</v>
      </c>
      <c r="AO17" s="17">
        <v>3.3110000000000004</v>
      </c>
      <c r="AP17" s="17">
        <v>0.04</v>
      </c>
      <c r="AQ17" s="17">
        <v>3.0210000000000004</v>
      </c>
      <c r="AR17" s="17">
        <v>0.33</v>
      </c>
      <c r="AS17" s="17">
        <v>3.3110000000000004</v>
      </c>
      <c r="AT17" s="17">
        <v>0.39</v>
      </c>
      <c r="AU17" s="17">
        <v>3.3710000000000004</v>
      </c>
    </row>
    <row r="18" spans="1:47" x14ac:dyDescent="0.2">
      <c r="A18" s="27">
        <v>37204</v>
      </c>
      <c r="B18" s="17">
        <v>28.75</v>
      </c>
      <c r="C18" s="17">
        <v>30.75</v>
      </c>
      <c r="D18" s="17">
        <v>30</v>
      </c>
      <c r="E18" s="17">
        <v>31.5</v>
      </c>
      <c r="F18" s="17">
        <v>30</v>
      </c>
      <c r="G18" s="17">
        <v>29.75</v>
      </c>
      <c r="I18" s="17">
        <v>20.174999237060501</v>
      </c>
      <c r="R18" s="17">
        <v>55.499996185302734</v>
      </c>
      <c r="AI18" s="27"/>
      <c r="AJ18" s="30"/>
      <c r="AL18" s="27">
        <v>37408</v>
      </c>
      <c r="AM18" s="17">
        <v>3.1710000000000003</v>
      </c>
      <c r="AN18" s="17">
        <v>0.33</v>
      </c>
      <c r="AO18" s="17">
        <v>3.5010000000000003</v>
      </c>
      <c r="AP18" s="17">
        <v>0.04</v>
      </c>
      <c r="AQ18" s="17">
        <v>3.2110000000000003</v>
      </c>
      <c r="AR18" s="17">
        <v>0.33</v>
      </c>
      <c r="AS18" s="17">
        <v>3.5010000000000003</v>
      </c>
      <c r="AT18" s="17">
        <v>0.37</v>
      </c>
      <c r="AU18" s="17">
        <v>3.5410000000000004</v>
      </c>
    </row>
    <row r="19" spans="1:47" x14ac:dyDescent="0.2">
      <c r="A19" s="27">
        <v>37207</v>
      </c>
      <c r="B19" s="17">
        <v>28.75</v>
      </c>
      <c r="C19" s="17">
        <v>30.75</v>
      </c>
      <c r="D19" s="17">
        <v>30</v>
      </c>
      <c r="E19" s="17">
        <v>31.5</v>
      </c>
      <c r="F19" s="17">
        <v>30</v>
      </c>
      <c r="G19" s="17">
        <v>29.75</v>
      </c>
      <c r="I19" s="17">
        <v>20.174999237060501</v>
      </c>
      <c r="R19" s="17">
        <v>55.499996185302734</v>
      </c>
      <c r="AI19" s="27"/>
      <c r="AJ19" s="30"/>
      <c r="AL19" s="27">
        <v>37438</v>
      </c>
      <c r="AM19" s="17">
        <v>3.3260000000000001</v>
      </c>
      <c r="AN19" s="17">
        <v>0.44500000000000001</v>
      </c>
      <c r="AO19" s="17">
        <v>3.7709999999999999</v>
      </c>
      <c r="AP19" s="17">
        <v>0.04</v>
      </c>
      <c r="AQ19" s="17">
        <v>3.3660000000000001</v>
      </c>
      <c r="AR19" s="17">
        <v>0.34499999999999997</v>
      </c>
      <c r="AS19" s="17">
        <v>3.6710000000000003</v>
      </c>
      <c r="AT19" s="17">
        <v>0.44</v>
      </c>
      <c r="AU19" s="17">
        <v>3.766</v>
      </c>
    </row>
    <row r="20" spans="1:47" x14ac:dyDescent="0.2">
      <c r="A20" s="27">
        <v>37208</v>
      </c>
      <c r="B20" s="17">
        <v>28.75</v>
      </c>
      <c r="C20" s="17">
        <v>30.75</v>
      </c>
      <c r="D20" s="17">
        <v>30</v>
      </c>
      <c r="E20" s="17">
        <v>31.5</v>
      </c>
      <c r="F20" s="17">
        <v>30</v>
      </c>
      <c r="G20" s="17">
        <v>29.75</v>
      </c>
      <c r="I20" s="17">
        <v>20.174999237060501</v>
      </c>
      <c r="R20" s="17">
        <v>55.499996185302734</v>
      </c>
      <c r="AI20" s="27"/>
      <c r="AJ20" s="30"/>
      <c r="AL20" s="27">
        <v>37469</v>
      </c>
      <c r="AM20" s="17">
        <v>3.3210000000000002</v>
      </c>
      <c r="AN20" s="17">
        <v>0.44500000000000001</v>
      </c>
      <c r="AO20" s="17">
        <v>3.766</v>
      </c>
      <c r="AP20" s="17">
        <v>0.1</v>
      </c>
      <c r="AQ20" s="17">
        <v>3.4210000000000003</v>
      </c>
      <c r="AR20" s="17">
        <v>0.34499999999999997</v>
      </c>
      <c r="AS20" s="17">
        <v>3.6660000000000004</v>
      </c>
      <c r="AT20" s="17">
        <v>0.44</v>
      </c>
      <c r="AU20" s="17">
        <v>3.7610000000000001</v>
      </c>
    </row>
    <row r="21" spans="1:47" x14ac:dyDescent="0.2">
      <c r="A21" s="27">
        <v>37209</v>
      </c>
      <c r="B21" s="17">
        <v>28.75</v>
      </c>
      <c r="C21" s="17">
        <v>30.75</v>
      </c>
      <c r="D21" s="17">
        <v>30</v>
      </c>
      <c r="E21" s="17">
        <v>31.5</v>
      </c>
      <c r="F21" s="17">
        <v>30</v>
      </c>
      <c r="G21" s="17">
        <v>29.75</v>
      </c>
      <c r="I21" s="17">
        <v>20.174999237060501</v>
      </c>
      <c r="R21" s="17">
        <v>55.499996185302734</v>
      </c>
      <c r="AI21" s="27"/>
      <c r="AJ21" s="30"/>
      <c r="AL21" s="27">
        <v>37500</v>
      </c>
      <c r="AM21" s="17">
        <v>3.2610000000000001</v>
      </c>
      <c r="AN21" s="17">
        <v>0.44</v>
      </c>
      <c r="AO21" s="17">
        <v>3.7010000000000001</v>
      </c>
      <c r="AP21" s="17">
        <v>0.13500000000000001</v>
      </c>
      <c r="AQ21" s="17">
        <v>3.3959999999999999</v>
      </c>
      <c r="AR21" s="17">
        <v>0.34</v>
      </c>
      <c r="AS21" s="17">
        <v>3.601</v>
      </c>
      <c r="AT21" s="17">
        <v>0.39</v>
      </c>
      <c r="AU21" s="17">
        <v>3.6510000000000002</v>
      </c>
    </row>
    <row r="22" spans="1:47" x14ac:dyDescent="0.2">
      <c r="A22" s="27">
        <v>37210</v>
      </c>
      <c r="B22" s="17">
        <v>28.75</v>
      </c>
      <c r="C22" s="17">
        <v>30.75</v>
      </c>
      <c r="D22" s="17">
        <v>30</v>
      </c>
      <c r="E22" s="17">
        <v>31.5</v>
      </c>
      <c r="F22" s="17">
        <v>30</v>
      </c>
      <c r="G22" s="17">
        <v>29.75</v>
      </c>
      <c r="I22" s="17">
        <v>20.174999237060501</v>
      </c>
      <c r="R22" s="17">
        <v>55.499996185302734</v>
      </c>
      <c r="AI22" s="27"/>
      <c r="AJ22" s="30"/>
      <c r="AL22" s="27">
        <v>37530</v>
      </c>
      <c r="AM22" s="17">
        <v>3.1460000000000004</v>
      </c>
      <c r="AN22" s="17">
        <v>0.48</v>
      </c>
      <c r="AO22" s="17">
        <v>3.6260000000000003</v>
      </c>
      <c r="AP22" s="17">
        <v>0.16</v>
      </c>
      <c r="AQ22" s="17">
        <v>3.3060000000000005</v>
      </c>
      <c r="AR22" s="17">
        <v>0.38</v>
      </c>
      <c r="AS22" s="17">
        <v>3.5260000000000002</v>
      </c>
      <c r="AT22" s="17">
        <v>0.41</v>
      </c>
      <c r="AU22" s="17">
        <v>3.5560000000000005</v>
      </c>
    </row>
    <row r="23" spans="1:47" x14ac:dyDescent="0.2">
      <c r="A23" s="27">
        <v>37211</v>
      </c>
      <c r="B23" s="17">
        <v>28.75</v>
      </c>
      <c r="C23" s="17">
        <v>30.75</v>
      </c>
      <c r="D23" s="17">
        <v>30</v>
      </c>
      <c r="E23" s="17">
        <v>31.5</v>
      </c>
      <c r="F23" s="17">
        <v>30</v>
      </c>
      <c r="G23" s="17">
        <v>29.75</v>
      </c>
      <c r="I23" s="17">
        <v>20.174999237060501</v>
      </c>
      <c r="R23" s="17">
        <v>55.499996185302734</v>
      </c>
      <c r="AI23" s="27"/>
      <c r="AJ23" s="30"/>
      <c r="AL23" s="27">
        <v>37561</v>
      </c>
      <c r="AM23" s="17">
        <v>3.1760000000000002</v>
      </c>
      <c r="AN23" s="17">
        <v>0.62</v>
      </c>
      <c r="AO23" s="17">
        <v>3.7960000000000003</v>
      </c>
      <c r="AP23" s="17">
        <v>0.155</v>
      </c>
      <c r="AQ23" s="17">
        <v>3.331</v>
      </c>
      <c r="AR23" s="17">
        <v>0.52</v>
      </c>
      <c r="AS23" s="17">
        <v>3.6960000000000002</v>
      </c>
      <c r="AT23" s="17">
        <v>0.67</v>
      </c>
      <c r="AU23" s="17">
        <v>3.8460000000000001</v>
      </c>
    </row>
    <row r="24" spans="1:47" x14ac:dyDescent="0.2">
      <c r="A24" s="27">
        <v>37214</v>
      </c>
      <c r="B24" s="17">
        <v>28.75</v>
      </c>
      <c r="C24" s="17">
        <v>30.75</v>
      </c>
      <c r="D24" s="17">
        <v>30</v>
      </c>
      <c r="E24" s="17">
        <v>31.5</v>
      </c>
      <c r="F24" s="17">
        <v>30</v>
      </c>
      <c r="G24" s="17">
        <v>29.75</v>
      </c>
      <c r="I24" s="17">
        <v>20.174999237060501</v>
      </c>
      <c r="R24" s="17">
        <v>55.499996185302734</v>
      </c>
      <c r="AI24" s="27"/>
      <c r="AJ24" s="30"/>
      <c r="AL24" s="27">
        <v>37591</v>
      </c>
      <c r="AM24" s="17">
        <v>3.2210000000000001</v>
      </c>
      <c r="AN24" s="17">
        <v>0.86</v>
      </c>
      <c r="AO24" s="17">
        <v>4.0810000000000004</v>
      </c>
      <c r="AP24" s="17">
        <v>0.15</v>
      </c>
      <c r="AQ24" s="17">
        <v>3.371</v>
      </c>
      <c r="AR24" s="17">
        <v>0.86</v>
      </c>
      <c r="AS24" s="17">
        <v>4.0810000000000004</v>
      </c>
      <c r="AT24" s="17">
        <v>1.02</v>
      </c>
      <c r="AU24" s="17">
        <v>4.2409999999999997</v>
      </c>
    </row>
    <row r="25" spans="1:47" x14ac:dyDescent="0.2">
      <c r="A25" s="27">
        <v>37215</v>
      </c>
      <c r="B25" s="17">
        <v>28.75</v>
      </c>
      <c r="C25" s="17">
        <v>30.75</v>
      </c>
      <c r="D25" s="17">
        <v>30</v>
      </c>
      <c r="E25" s="17">
        <v>31.5</v>
      </c>
      <c r="F25" s="17">
        <v>30</v>
      </c>
      <c r="G25" s="17">
        <v>29.75</v>
      </c>
      <c r="I25" s="17">
        <v>20.174999237060501</v>
      </c>
      <c r="R25" s="17">
        <v>55.499996185302734</v>
      </c>
      <c r="AI25" s="27"/>
      <c r="AJ25" s="30"/>
      <c r="AL25" s="27">
        <v>37622</v>
      </c>
      <c r="AM25" s="17">
        <v>3.2610000000000001</v>
      </c>
      <c r="AN25" s="17">
        <v>1.1200000000000001</v>
      </c>
      <c r="AO25" s="17">
        <v>4.3810000000000002</v>
      </c>
      <c r="AP25" s="17">
        <v>0.04</v>
      </c>
      <c r="AQ25" s="17">
        <v>3.3010000000000002</v>
      </c>
      <c r="AR25" s="17">
        <v>1.1200000000000001</v>
      </c>
      <c r="AS25" s="17">
        <v>4.3810000000000002</v>
      </c>
      <c r="AT25" s="17">
        <v>1.9</v>
      </c>
      <c r="AU25" s="17">
        <v>5.1609999999999996</v>
      </c>
    </row>
    <row r="26" spans="1:47" x14ac:dyDescent="0.2">
      <c r="A26" s="27">
        <v>37216</v>
      </c>
      <c r="B26" s="17">
        <v>28.75</v>
      </c>
      <c r="C26" s="17">
        <v>30.75</v>
      </c>
      <c r="D26" s="17">
        <v>30</v>
      </c>
      <c r="E26" s="17">
        <v>31.5</v>
      </c>
      <c r="F26" s="17">
        <v>30</v>
      </c>
      <c r="G26" s="17">
        <v>29.75</v>
      </c>
      <c r="I26" s="17">
        <v>20.174999237060501</v>
      </c>
      <c r="R26" s="17">
        <v>55.499996185302734</v>
      </c>
      <c r="AI26" s="27"/>
      <c r="AJ26" s="30"/>
      <c r="AL26" s="27">
        <v>37653</v>
      </c>
      <c r="AM26" s="17">
        <v>3.3010000000000002</v>
      </c>
      <c r="AN26" s="17">
        <v>1.1200000000000001</v>
      </c>
      <c r="AO26" s="17">
        <v>4.4210000000000003</v>
      </c>
      <c r="AP26" s="17">
        <v>0.04</v>
      </c>
      <c r="AQ26" s="17">
        <v>3.3410000000000002</v>
      </c>
      <c r="AR26" s="17">
        <v>1.1200000000000001</v>
      </c>
      <c r="AS26" s="17">
        <v>4.4210000000000003</v>
      </c>
      <c r="AT26" s="17">
        <v>1.9</v>
      </c>
      <c r="AU26" s="17">
        <v>5.2010000000000005</v>
      </c>
    </row>
    <row r="27" spans="1:47" x14ac:dyDescent="0.2">
      <c r="A27" s="27">
        <v>37218</v>
      </c>
      <c r="B27" s="17">
        <v>28.75</v>
      </c>
      <c r="C27" s="17">
        <v>30.75</v>
      </c>
      <c r="D27" s="17">
        <v>30</v>
      </c>
      <c r="E27" s="17">
        <v>31.5</v>
      </c>
      <c r="F27" s="17">
        <v>30</v>
      </c>
      <c r="G27" s="17">
        <v>29.75</v>
      </c>
      <c r="I27" s="17">
        <v>20.174999237060501</v>
      </c>
      <c r="R27" s="17">
        <v>55.499996185302734</v>
      </c>
      <c r="AI27" s="27"/>
      <c r="AJ27" s="30"/>
      <c r="AL27" s="27">
        <v>37681</v>
      </c>
      <c r="AM27" s="17">
        <v>3.3010000000000002</v>
      </c>
      <c r="AN27" s="17">
        <v>0.63</v>
      </c>
      <c r="AO27" s="17">
        <v>3.931</v>
      </c>
      <c r="AP27" s="17">
        <v>0.04</v>
      </c>
      <c r="AQ27" s="17">
        <v>3.3410000000000002</v>
      </c>
      <c r="AR27" s="17">
        <v>0.63</v>
      </c>
      <c r="AS27" s="17">
        <v>3.931</v>
      </c>
      <c r="AT27" s="17">
        <v>0.71</v>
      </c>
      <c r="AU27" s="17">
        <v>4.0110000000000001</v>
      </c>
    </row>
    <row r="28" spans="1:47" x14ac:dyDescent="0.2">
      <c r="A28" s="27">
        <v>37225</v>
      </c>
      <c r="B28" s="17">
        <v>28.75</v>
      </c>
      <c r="C28" s="17">
        <v>30.75</v>
      </c>
      <c r="D28" s="17">
        <v>30</v>
      </c>
      <c r="E28" s="17">
        <v>30</v>
      </c>
      <c r="F28" s="17">
        <v>30</v>
      </c>
      <c r="G28" s="17">
        <v>29.75</v>
      </c>
      <c r="I28" s="17">
        <v>26</v>
      </c>
      <c r="R28" s="17">
        <v>55.499996185302734</v>
      </c>
      <c r="AI28" s="27"/>
      <c r="AJ28" s="30"/>
      <c r="AL28" s="27">
        <v>37712</v>
      </c>
      <c r="AM28" s="17">
        <v>3.331</v>
      </c>
      <c r="AN28" s="17">
        <v>0.36</v>
      </c>
      <c r="AO28" s="17">
        <v>3.6909999999999998</v>
      </c>
      <c r="AP28" s="17">
        <v>0.04</v>
      </c>
      <c r="AQ28" s="17">
        <v>3.371</v>
      </c>
      <c r="AR28" s="17">
        <v>0.36</v>
      </c>
      <c r="AS28" s="17">
        <v>3.6909999999999998</v>
      </c>
      <c r="AT28" s="17">
        <v>0.38</v>
      </c>
      <c r="AU28" s="17">
        <v>3.7109999999999999</v>
      </c>
    </row>
    <row r="29" spans="1:47" x14ac:dyDescent="0.2">
      <c r="A29" s="27">
        <v>37226</v>
      </c>
      <c r="B29" s="17">
        <v>33.5</v>
      </c>
      <c r="C29" s="17">
        <v>38.75</v>
      </c>
      <c r="D29" s="17">
        <v>38.5</v>
      </c>
      <c r="E29" s="17">
        <v>38.5</v>
      </c>
      <c r="F29" s="17">
        <v>35.75</v>
      </c>
      <c r="G29" s="17">
        <v>35.5</v>
      </c>
      <c r="I29" s="17">
        <v>35.75</v>
      </c>
      <c r="R29" s="17">
        <v>63.049999237060547</v>
      </c>
      <c r="AI29" s="27"/>
      <c r="AJ29" s="30"/>
      <c r="AL29" s="27">
        <v>37742</v>
      </c>
      <c r="AM29" s="17">
        <v>3.5060000000000002</v>
      </c>
      <c r="AN29" s="17">
        <v>0.32500000000000001</v>
      </c>
      <c r="AO29" s="17">
        <v>3.8310000000000004</v>
      </c>
      <c r="AP29" s="17">
        <v>0.04</v>
      </c>
      <c r="AQ29" s="17">
        <v>3.5460000000000003</v>
      </c>
      <c r="AR29" s="17">
        <v>0.32500000000000001</v>
      </c>
      <c r="AS29" s="17">
        <v>3.8310000000000004</v>
      </c>
      <c r="AT29" s="17">
        <v>0.33</v>
      </c>
      <c r="AU29" s="17">
        <v>3.8360000000000003</v>
      </c>
    </row>
    <row r="30" spans="1:47" x14ac:dyDescent="0.2">
      <c r="A30" s="27">
        <v>37257</v>
      </c>
      <c r="B30" s="17">
        <v>33.75</v>
      </c>
      <c r="C30" s="17">
        <v>38.5</v>
      </c>
      <c r="D30" s="17">
        <v>38.5</v>
      </c>
      <c r="E30" s="17">
        <v>38.25</v>
      </c>
      <c r="F30" s="17">
        <v>36</v>
      </c>
      <c r="G30" s="17">
        <v>35.25</v>
      </c>
      <c r="I30" s="17">
        <v>36</v>
      </c>
      <c r="R30" s="17">
        <v>66.948515014648436</v>
      </c>
      <c r="AI30" s="27"/>
      <c r="AJ30" s="30"/>
      <c r="AL30" s="27">
        <v>37773</v>
      </c>
      <c r="AM30" s="17">
        <v>3.706</v>
      </c>
      <c r="AN30" s="17">
        <v>0.33500000000000002</v>
      </c>
      <c r="AO30" s="17">
        <v>4.0410000000000004</v>
      </c>
      <c r="AP30" s="17">
        <v>0.04</v>
      </c>
      <c r="AQ30" s="17">
        <v>3.746</v>
      </c>
      <c r="AR30" s="17">
        <v>0.33500000000000002</v>
      </c>
      <c r="AS30" s="17">
        <v>4.0410000000000004</v>
      </c>
      <c r="AT30" s="17">
        <v>0.37</v>
      </c>
      <c r="AU30" s="17">
        <v>4.0759999999999996</v>
      </c>
    </row>
    <row r="31" spans="1:47" x14ac:dyDescent="0.2">
      <c r="A31" s="27">
        <v>37288</v>
      </c>
      <c r="B31" s="17">
        <v>32.75</v>
      </c>
      <c r="C31" s="17">
        <v>35.9</v>
      </c>
      <c r="D31" s="17">
        <v>36</v>
      </c>
      <c r="E31" s="17">
        <v>37.5</v>
      </c>
      <c r="F31" s="17">
        <v>35.75</v>
      </c>
      <c r="G31" s="17">
        <v>34</v>
      </c>
      <c r="I31" s="17">
        <v>35.75</v>
      </c>
      <c r="R31" s="17">
        <v>66.484739685058599</v>
      </c>
      <c r="AI31" s="27"/>
      <c r="AJ31" s="30"/>
      <c r="AL31" s="27">
        <v>37803</v>
      </c>
      <c r="AM31" s="17">
        <v>3.8310000000000004</v>
      </c>
      <c r="AN31" s="17">
        <v>0.45</v>
      </c>
      <c r="AO31" s="17">
        <v>4.2810000000000006</v>
      </c>
      <c r="AP31" s="17">
        <v>0.04</v>
      </c>
      <c r="AQ31" s="17">
        <v>3.8710000000000004</v>
      </c>
      <c r="AR31" s="17">
        <v>0.35</v>
      </c>
      <c r="AS31" s="17">
        <v>4.181</v>
      </c>
      <c r="AT31" s="17">
        <v>0.41</v>
      </c>
      <c r="AU31" s="17">
        <v>4.2410000000000005</v>
      </c>
    </row>
    <row r="32" spans="1:47" x14ac:dyDescent="0.2">
      <c r="A32" s="27">
        <v>37316</v>
      </c>
      <c r="B32" s="17">
        <v>32.5</v>
      </c>
      <c r="C32" s="17">
        <v>32.75</v>
      </c>
      <c r="D32" s="17">
        <v>32.75</v>
      </c>
      <c r="E32" s="17">
        <v>36</v>
      </c>
      <c r="F32" s="17">
        <v>34.75</v>
      </c>
      <c r="G32" s="17">
        <v>33.75</v>
      </c>
      <c r="I32" s="17">
        <v>34.75</v>
      </c>
      <c r="R32" s="17">
        <v>64.759051208496089</v>
      </c>
      <c r="AI32" s="27"/>
      <c r="AJ32" s="30"/>
      <c r="AL32" s="27">
        <v>37834</v>
      </c>
      <c r="AM32" s="17">
        <v>3.7470000000000003</v>
      </c>
      <c r="AN32" s="17">
        <v>0.45</v>
      </c>
      <c r="AO32" s="17">
        <v>4.1970000000000001</v>
      </c>
      <c r="AP32" s="17">
        <v>0.13</v>
      </c>
      <c r="AQ32" s="17">
        <v>3.8770000000000002</v>
      </c>
      <c r="AR32" s="17">
        <v>0.35</v>
      </c>
      <c r="AS32" s="17">
        <v>4.0970000000000004</v>
      </c>
      <c r="AT32" s="17">
        <v>0.41</v>
      </c>
      <c r="AU32" s="17">
        <v>4.157</v>
      </c>
    </row>
    <row r="33" spans="1:47" x14ac:dyDescent="0.2">
      <c r="A33" s="27">
        <v>37347</v>
      </c>
      <c r="B33" s="17">
        <v>31.5</v>
      </c>
      <c r="C33" s="17">
        <v>32.5</v>
      </c>
      <c r="D33" s="17">
        <v>30.5</v>
      </c>
      <c r="E33" s="17">
        <v>33.25</v>
      </c>
      <c r="F33" s="17">
        <v>33</v>
      </c>
      <c r="G33" s="17">
        <v>33.5</v>
      </c>
      <c r="I33" s="17">
        <v>33</v>
      </c>
      <c r="R33" s="17">
        <v>59.764272308349611</v>
      </c>
      <c r="AI33" s="27"/>
      <c r="AJ33" s="30"/>
      <c r="AL33" s="27">
        <v>37865</v>
      </c>
      <c r="AM33" s="17">
        <v>3.6520000000000001</v>
      </c>
      <c r="AN33" s="17">
        <v>0.41499999999999998</v>
      </c>
      <c r="AO33" s="17">
        <v>4.0670000000000002</v>
      </c>
      <c r="AP33" s="17">
        <v>0.13</v>
      </c>
      <c r="AQ33" s="17">
        <v>3.782</v>
      </c>
      <c r="AR33" s="17">
        <v>0.315</v>
      </c>
      <c r="AS33" s="17">
        <v>3.9670000000000001</v>
      </c>
      <c r="AT33" s="17">
        <v>0.36</v>
      </c>
      <c r="AU33" s="17">
        <v>4.0120000000000005</v>
      </c>
    </row>
    <row r="34" spans="1:47" x14ac:dyDescent="0.2">
      <c r="A34" s="27">
        <v>37377</v>
      </c>
      <c r="B34" s="17">
        <v>36.5</v>
      </c>
      <c r="C34" s="17">
        <v>31</v>
      </c>
      <c r="D34" s="17">
        <v>28.5</v>
      </c>
      <c r="E34" s="17">
        <v>33</v>
      </c>
      <c r="F34" s="17">
        <v>34.5</v>
      </c>
      <c r="G34" s="17">
        <v>39.5</v>
      </c>
      <c r="I34" s="17">
        <v>33</v>
      </c>
      <c r="R34" s="17">
        <v>60.43928939819336</v>
      </c>
      <c r="AI34" s="27"/>
      <c r="AJ34" s="30"/>
      <c r="AL34" s="27">
        <v>37895</v>
      </c>
      <c r="AM34" s="17">
        <v>3.5270000000000001</v>
      </c>
      <c r="AN34" s="17">
        <v>0.46</v>
      </c>
      <c r="AO34" s="17">
        <v>3.9870000000000001</v>
      </c>
      <c r="AP34" s="17">
        <v>0.13</v>
      </c>
      <c r="AQ34" s="17">
        <v>3.657</v>
      </c>
      <c r="AR34" s="17">
        <v>0.36</v>
      </c>
      <c r="AS34" s="17">
        <v>3.887</v>
      </c>
      <c r="AT34" s="17">
        <v>0.4</v>
      </c>
      <c r="AU34" s="17">
        <v>3.927</v>
      </c>
    </row>
    <row r="35" spans="1:47" x14ac:dyDescent="0.2">
      <c r="A35" s="27">
        <v>37408</v>
      </c>
      <c r="B35" s="17">
        <v>44</v>
      </c>
      <c r="C35" s="17">
        <v>32</v>
      </c>
      <c r="D35" s="17">
        <v>29.5</v>
      </c>
      <c r="E35" s="17">
        <v>39.5</v>
      </c>
      <c r="F35" s="17">
        <v>40.5</v>
      </c>
      <c r="G35" s="17">
        <v>49</v>
      </c>
      <c r="I35" s="17">
        <v>39.5</v>
      </c>
      <c r="R35" s="17">
        <v>61.44822359268386</v>
      </c>
      <c r="AI35" s="27"/>
      <c r="AJ35" s="30"/>
      <c r="AL35" s="27">
        <v>37926</v>
      </c>
      <c r="AM35" s="17">
        <v>3.5260000000000002</v>
      </c>
      <c r="AN35" s="17">
        <v>0.56000000000000005</v>
      </c>
      <c r="AO35" s="17">
        <v>4.0860000000000003</v>
      </c>
      <c r="AP35" s="17">
        <v>0.13</v>
      </c>
      <c r="AQ35" s="17">
        <v>3.6560000000000001</v>
      </c>
      <c r="AR35" s="17">
        <v>0.46</v>
      </c>
      <c r="AS35" s="17">
        <v>3.9860000000000002</v>
      </c>
      <c r="AT35" s="17">
        <v>0.72</v>
      </c>
      <c r="AU35" s="17">
        <v>4.2460000000000004</v>
      </c>
    </row>
    <row r="36" spans="1:47" x14ac:dyDescent="0.2">
      <c r="A36" s="27">
        <v>37438</v>
      </c>
      <c r="B36" s="17">
        <v>53</v>
      </c>
      <c r="C36" s="17">
        <v>46</v>
      </c>
      <c r="D36" s="17">
        <v>43</v>
      </c>
      <c r="E36" s="17">
        <v>49</v>
      </c>
      <c r="F36" s="17">
        <v>48.25</v>
      </c>
      <c r="G36" s="17">
        <v>60</v>
      </c>
      <c r="I36" s="17">
        <v>48.25</v>
      </c>
      <c r="R36" s="17">
        <v>51.954664149471832</v>
      </c>
      <c r="AI36" s="27"/>
      <c r="AJ36" s="30"/>
      <c r="AL36" s="27">
        <v>37956</v>
      </c>
      <c r="AM36" s="17">
        <v>3.5460000000000003</v>
      </c>
      <c r="AN36" s="17">
        <v>0.77</v>
      </c>
      <c r="AO36" s="17">
        <v>4.3160000000000007</v>
      </c>
      <c r="AP36" s="17">
        <v>0.13</v>
      </c>
      <c r="AQ36" s="17">
        <v>3.6760000000000002</v>
      </c>
      <c r="AR36" s="17">
        <v>0.77</v>
      </c>
      <c r="AS36" s="17">
        <v>4.3160000000000007</v>
      </c>
      <c r="AT36" s="17">
        <v>0.97</v>
      </c>
      <c r="AU36" s="17">
        <v>4.516</v>
      </c>
    </row>
    <row r="37" spans="1:47" x14ac:dyDescent="0.2">
      <c r="A37" s="27">
        <v>37469</v>
      </c>
      <c r="B37" s="17">
        <v>62</v>
      </c>
      <c r="C37" s="17">
        <v>52.5</v>
      </c>
      <c r="D37" s="17">
        <v>50</v>
      </c>
      <c r="E37" s="17">
        <v>55.25</v>
      </c>
      <c r="F37" s="17">
        <v>56.25</v>
      </c>
      <c r="G37" s="17">
        <v>72</v>
      </c>
      <c r="I37" s="17">
        <v>55.25</v>
      </c>
      <c r="R37" s="17">
        <v>52.701490113054042</v>
      </c>
      <c r="AI37" s="27"/>
      <c r="AJ37" s="30"/>
      <c r="AL37" s="27">
        <v>37987</v>
      </c>
      <c r="AM37" s="17">
        <v>3.5710000000000002</v>
      </c>
      <c r="AN37" s="17">
        <v>1.04</v>
      </c>
      <c r="AO37" s="17">
        <v>4.6110000000000007</v>
      </c>
      <c r="AP37" s="17">
        <v>3.5000000000000003E-2</v>
      </c>
      <c r="AQ37" s="17">
        <v>3.6060000000000003</v>
      </c>
      <c r="AR37" s="17">
        <v>1.04</v>
      </c>
      <c r="AS37" s="17">
        <v>4.6110000000000007</v>
      </c>
      <c r="AT37" s="17">
        <v>1.6</v>
      </c>
      <c r="AU37" s="17">
        <v>5.1710000000000003</v>
      </c>
    </row>
    <row r="38" spans="1:47" x14ac:dyDescent="0.2">
      <c r="A38" s="27">
        <v>37500</v>
      </c>
      <c r="B38" s="17">
        <v>51</v>
      </c>
      <c r="C38" s="17">
        <v>46.5</v>
      </c>
      <c r="D38" s="17">
        <v>43</v>
      </c>
      <c r="E38" s="17">
        <v>48</v>
      </c>
      <c r="F38" s="17">
        <v>47.75</v>
      </c>
      <c r="G38" s="17">
        <v>58</v>
      </c>
      <c r="I38" s="17">
        <v>47.75</v>
      </c>
      <c r="R38" s="17">
        <v>52.701185270563009</v>
      </c>
      <c r="AI38" s="27"/>
      <c r="AJ38" s="30"/>
      <c r="AL38" s="27">
        <v>38018</v>
      </c>
      <c r="AM38" s="17">
        <v>3.6030000000000002</v>
      </c>
      <c r="AN38" s="17">
        <v>1.04</v>
      </c>
      <c r="AO38" s="17">
        <v>4.6430000000000007</v>
      </c>
      <c r="AP38" s="17">
        <v>3.5000000000000003E-2</v>
      </c>
      <c r="AQ38" s="17">
        <v>3.6380000000000003</v>
      </c>
      <c r="AR38" s="17">
        <v>1.04</v>
      </c>
      <c r="AS38" s="17">
        <v>4.6430000000000007</v>
      </c>
      <c r="AT38" s="17">
        <v>1.6</v>
      </c>
      <c r="AU38" s="17">
        <v>5.2030000000000003</v>
      </c>
    </row>
    <row r="39" spans="1:47" x14ac:dyDescent="0.2">
      <c r="A39" s="27">
        <v>37530</v>
      </c>
      <c r="B39" s="17">
        <v>38</v>
      </c>
      <c r="C39" s="17">
        <v>39</v>
      </c>
      <c r="D39" s="17">
        <v>39</v>
      </c>
      <c r="E39" s="17">
        <v>40.75</v>
      </c>
      <c r="F39" s="17">
        <v>40</v>
      </c>
      <c r="G39" s="17">
        <v>40.5</v>
      </c>
      <c r="I39" s="17">
        <v>40</v>
      </c>
      <c r="R39" s="17">
        <v>57.521647805414027</v>
      </c>
      <c r="AI39" s="27"/>
      <c r="AJ39" s="30"/>
      <c r="AL39" s="27">
        <v>38047</v>
      </c>
      <c r="AM39" s="17">
        <v>3.6030000000000002</v>
      </c>
      <c r="AN39" s="17">
        <v>0.54</v>
      </c>
      <c r="AO39" s="17">
        <v>4.1430000000000007</v>
      </c>
      <c r="AP39" s="17">
        <v>3.5000000000000003E-2</v>
      </c>
      <c r="AQ39" s="17">
        <v>3.6380000000000003</v>
      </c>
      <c r="AR39" s="17">
        <v>0.54</v>
      </c>
      <c r="AS39" s="17">
        <v>4.1430000000000007</v>
      </c>
      <c r="AT39" s="17">
        <v>0.71</v>
      </c>
      <c r="AU39" s="17">
        <v>4.3130000000000006</v>
      </c>
    </row>
    <row r="40" spans="1:47" x14ac:dyDescent="0.2">
      <c r="A40" s="27">
        <v>37561</v>
      </c>
      <c r="B40" s="17">
        <v>36</v>
      </c>
      <c r="C40" s="17">
        <v>37</v>
      </c>
      <c r="D40" s="17">
        <v>37</v>
      </c>
      <c r="E40" s="17">
        <v>39.75</v>
      </c>
      <c r="F40" s="17">
        <v>39</v>
      </c>
      <c r="G40" s="17">
        <v>38</v>
      </c>
      <c r="I40" s="17">
        <v>39</v>
      </c>
      <c r="R40" s="17">
        <v>62.556464772792708</v>
      </c>
      <c r="AI40" s="27"/>
      <c r="AJ40" s="30"/>
      <c r="AL40" s="27">
        <v>38078</v>
      </c>
      <c r="AM40" s="17">
        <v>3.6180000000000003</v>
      </c>
      <c r="AN40" s="17">
        <v>0.36</v>
      </c>
      <c r="AO40" s="17">
        <v>3.9780000000000002</v>
      </c>
      <c r="AP40" s="17">
        <v>3.5000000000000003E-2</v>
      </c>
      <c r="AQ40" s="17">
        <v>3.6530000000000005</v>
      </c>
      <c r="AR40" s="17">
        <v>0.36</v>
      </c>
      <c r="AS40" s="17">
        <v>3.9780000000000002</v>
      </c>
      <c r="AT40" s="17">
        <v>0.38</v>
      </c>
      <c r="AU40" s="17">
        <v>3.9980000000000002</v>
      </c>
    </row>
    <row r="41" spans="1:47" x14ac:dyDescent="0.2">
      <c r="A41" s="27">
        <v>37591</v>
      </c>
      <c r="B41" s="17">
        <v>36.5</v>
      </c>
      <c r="C41" s="17">
        <v>38.5</v>
      </c>
      <c r="D41" s="17">
        <v>38.5</v>
      </c>
      <c r="E41" s="17">
        <v>41.75</v>
      </c>
      <c r="F41" s="17">
        <v>41</v>
      </c>
      <c r="G41" s="17">
        <v>38.5</v>
      </c>
      <c r="I41" s="17">
        <v>41</v>
      </c>
      <c r="R41" s="17">
        <v>66.583230244267057</v>
      </c>
      <c r="AI41" s="27"/>
      <c r="AJ41" s="30"/>
      <c r="AL41" s="27">
        <v>38108</v>
      </c>
      <c r="AM41" s="17">
        <v>3.7810000000000001</v>
      </c>
      <c r="AN41" s="17">
        <v>0.32500000000000001</v>
      </c>
      <c r="AO41" s="17">
        <v>4.1059999999999999</v>
      </c>
      <c r="AP41" s="17">
        <v>3.5000000000000003E-2</v>
      </c>
      <c r="AQ41" s="17">
        <v>3.8160000000000003</v>
      </c>
      <c r="AR41" s="17">
        <v>0.32500000000000001</v>
      </c>
      <c r="AS41" s="17">
        <v>4.1059999999999999</v>
      </c>
      <c r="AT41" s="17">
        <v>0.33</v>
      </c>
      <c r="AU41" s="17">
        <v>4.1109999999999998</v>
      </c>
    </row>
    <row r="42" spans="1:47" x14ac:dyDescent="0.2">
      <c r="A42" s="27">
        <v>37622</v>
      </c>
      <c r="B42" s="17">
        <v>36.5</v>
      </c>
      <c r="C42" s="17">
        <v>42.25</v>
      </c>
      <c r="D42" s="17">
        <v>42</v>
      </c>
      <c r="E42" s="17">
        <v>42</v>
      </c>
      <c r="F42" s="17">
        <v>41</v>
      </c>
      <c r="G42" s="17">
        <v>38.5</v>
      </c>
      <c r="I42" s="17">
        <v>31</v>
      </c>
      <c r="R42" s="17">
        <v>53.745513054609184</v>
      </c>
      <c r="AI42" s="27"/>
      <c r="AJ42" s="30"/>
      <c r="AL42" s="27">
        <v>38139</v>
      </c>
      <c r="AM42" s="17">
        <v>3.9280000000000004</v>
      </c>
      <c r="AN42" s="17">
        <v>0.33500000000000002</v>
      </c>
      <c r="AO42" s="17">
        <v>4.2630000000000008</v>
      </c>
      <c r="AP42" s="17">
        <v>3.5000000000000003E-2</v>
      </c>
      <c r="AQ42" s="17">
        <v>3.9630000000000005</v>
      </c>
      <c r="AR42" s="17">
        <v>0.33500000000000002</v>
      </c>
      <c r="AS42" s="17">
        <v>4.2630000000000008</v>
      </c>
      <c r="AT42" s="17">
        <v>0.37</v>
      </c>
      <c r="AU42" s="17">
        <v>4.298</v>
      </c>
    </row>
    <row r="43" spans="1:47" x14ac:dyDescent="0.2">
      <c r="A43" s="27">
        <v>37653</v>
      </c>
      <c r="B43" s="17">
        <v>36.5</v>
      </c>
      <c r="C43" s="17">
        <v>41.5</v>
      </c>
      <c r="D43" s="17">
        <v>41</v>
      </c>
      <c r="E43" s="17">
        <v>40</v>
      </c>
      <c r="F43" s="17">
        <v>39.5</v>
      </c>
      <c r="G43" s="17">
        <v>38.5</v>
      </c>
      <c r="I43" s="17">
        <v>29.5</v>
      </c>
      <c r="R43" s="17">
        <v>52.430975311767384</v>
      </c>
      <c r="AI43" s="27"/>
      <c r="AJ43" s="30"/>
      <c r="AL43" s="27">
        <v>38169</v>
      </c>
      <c r="AM43" s="17">
        <v>3.968</v>
      </c>
      <c r="AN43" s="17">
        <v>0.45</v>
      </c>
      <c r="AO43" s="17">
        <v>4.4180000000000001</v>
      </c>
      <c r="AP43" s="17">
        <v>3.5000000000000003E-2</v>
      </c>
      <c r="AQ43" s="17">
        <v>4.0030000000000001</v>
      </c>
      <c r="AR43" s="17">
        <v>0.35</v>
      </c>
      <c r="AS43" s="17">
        <v>4.3179999999999996</v>
      </c>
      <c r="AT43" s="17">
        <v>0.41</v>
      </c>
      <c r="AU43" s="17">
        <v>4.3780000000000001</v>
      </c>
    </row>
    <row r="44" spans="1:47" x14ac:dyDescent="0.2">
      <c r="A44" s="27">
        <v>37681</v>
      </c>
      <c r="B44" s="17">
        <v>36</v>
      </c>
      <c r="C44" s="17">
        <v>36.75</v>
      </c>
      <c r="D44" s="17">
        <v>36</v>
      </c>
      <c r="E44" s="17">
        <v>38</v>
      </c>
      <c r="F44" s="17">
        <v>38.75</v>
      </c>
      <c r="G44" s="17">
        <v>38</v>
      </c>
      <c r="I44" s="17">
        <v>28</v>
      </c>
      <c r="R44" s="17">
        <v>50.943675802127764</v>
      </c>
      <c r="AI44" s="27"/>
      <c r="AJ44" s="30"/>
      <c r="AL44" s="27">
        <v>38200</v>
      </c>
      <c r="AM44" s="17">
        <v>3.8810000000000002</v>
      </c>
      <c r="AN44" s="17">
        <v>0.45</v>
      </c>
      <c r="AO44" s="17">
        <v>4.3310000000000004</v>
      </c>
      <c r="AP44" s="17">
        <v>0.13</v>
      </c>
      <c r="AQ44" s="17">
        <v>4.0110000000000001</v>
      </c>
      <c r="AR44" s="17">
        <v>0.35</v>
      </c>
      <c r="AS44" s="17">
        <v>4.2309999999999999</v>
      </c>
      <c r="AT44" s="17">
        <v>0.41</v>
      </c>
      <c r="AU44" s="17">
        <v>4.2910000000000004</v>
      </c>
    </row>
    <row r="45" spans="1:47" x14ac:dyDescent="0.2">
      <c r="A45" s="27">
        <v>37712</v>
      </c>
      <c r="B45" s="17">
        <v>35.5</v>
      </c>
      <c r="C45" s="17">
        <v>36.5</v>
      </c>
      <c r="D45" s="17">
        <v>33</v>
      </c>
      <c r="E45" s="17">
        <v>37.5</v>
      </c>
      <c r="F45" s="17">
        <v>38</v>
      </c>
      <c r="G45" s="17">
        <v>37.5</v>
      </c>
      <c r="I45" s="17">
        <v>27.5</v>
      </c>
      <c r="R45" s="17">
        <v>48.751062318728394</v>
      </c>
      <c r="AI45" s="27"/>
      <c r="AJ45" s="30"/>
      <c r="AL45" s="27">
        <v>38231</v>
      </c>
      <c r="AM45" s="17">
        <v>3.742</v>
      </c>
      <c r="AN45" s="17">
        <v>0.41499999999999998</v>
      </c>
      <c r="AO45" s="17">
        <v>4.157</v>
      </c>
      <c r="AP45" s="17">
        <v>0.13</v>
      </c>
      <c r="AQ45" s="17">
        <v>3.8719999999999999</v>
      </c>
      <c r="AR45" s="17">
        <v>0.315</v>
      </c>
      <c r="AS45" s="17">
        <v>4.0570000000000004</v>
      </c>
      <c r="AT45" s="17">
        <v>0.36</v>
      </c>
      <c r="AU45" s="17">
        <v>4.1020000000000003</v>
      </c>
    </row>
    <row r="46" spans="1:47" x14ac:dyDescent="0.2">
      <c r="A46" s="27">
        <v>37742</v>
      </c>
      <c r="B46" s="17">
        <v>36.5</v>
      </c>
      <c r="C46" s="17">
        <v>32.5</v>
      </c>
      <c r="D46" s="17">
        <v>29</v>
      </c>
      <c r="E46" s="17">
        <v>38</v>
      </c>
      <c r="F46" s="17">
        <v>38.75</v>
      </c>
      <c r="G46" s="17">
        <v>38.5</v>
      </c>
      <c r="I46" s="17">
        <v>28</v>
      </c>
      <c r="R46" s="17">
        <v>48.736090386507641</v>
      </c>
      <c r="AI46" s="27"/>
      <c r="AJ46" s="30"/>
      <c r="AL46" s="27">
        <v>38261</v>
      </c>
      <c r="AM46" s="17">
        <v>3.5880000000000001</v>
      </c>
      <c r="AN46" s="17">
        <v>0.46</v>
      </c>
      <c r="AO46" s="17">
        <v>4.048</v>
      </c>
      <c r="AP46" s="17">
        <v>0.13</v>
      </c>
      <c r="AQ46" s="17">
        <v>3.718</v>
      </c>
      <c r="AR46" s="17">
        <v>0.36</v>
      </c>
      <c r="AS46" s="17">
        <v>3.948</v>
      </c>
      <c r="AT46" s="17">
        <v>0.4</v>
      </c>
      <c r="AU46" s="17">
        <v>3.988</v>
      </c>
    </row>
    <row r="47" spans="1:47" x14ac:dyDescent="0.2">
      <c r="A47" s="27">
        <v>37773</v>
      </c>
      <c r="B47" s="17">
        <v>43.5</v>
      </c>
      <c r="C47" s="17">
        <v>30.75</v>
      </c>
      <c r="D47" s="17">
        <v>30</v>
      </c>
      <c r="E47" s="17">
        <v>43</v>
      </c>
      <c r="F47" s="17">
        <v>43.25</v>
      </c>
      <c r="G47" s="17">
        <v>48</v>
      </c>
      <c r="I47" s="17">
        <v>33</v>
      </c>
      <c r="R47" s="17">
        <v>49.04988338189419</v>
      </c>
      <c r="AI47" s="27"/>
      <c r="AJ47" s="30"/>
      <c r="AL47" s="27">
        <v>38292</v>
      </c>
      <c r="AM47" s="17">
        <v>3.593</v>
      </c>
      <c r="AN47" s="17">
        <v>0.56000000000000005</v>
      </c>
      <c r="AO47" s="17">
        <v>4.1530000000000005</v>
      </c>
      <c r="AP47" s="17">
        <v>0.13</v>
      </c>
      <c r="AQ47" s="17">
        <v>3.7229999999999999</v>
      </c>
      <c r="AR47" s="17">
        <v>0.46</v>
      </c>
      <c r="AS47" s="17">
        <v>4.0529999999999999</v>
      </c>
      <c r="AT47" s="17">
        <v>0.72499999999999998</v>
      </c>
      <c r="AU47" s="17">
        <v>4.3179999999999996</v>
      </c>
    </row>
    <row r="48" spans="1:47" x14ac:dyDescent="0.2">
      <c r="A48" s="27">
        <v>37803</v>
      </c>
      <c r="B48" s="17">
        <v>54</v>
      </c>
      <c r="C48" s="17">
        <v>53.5</v>
      </c>
      <c r="D48" s="17">
        <v>49</v>
      </c>
      <c r="E48" s="17">
        <v>53.25</v>
      </c>
      <c r="F48" s="17">
        <v>57.75</v>
      </c>
      <c r="G48" s="17">
        <v>60</v>
      </c>
      <c r="I48" s="17">
        <v>43.25</v>
      </c>
      <c r="R48" s="17">
        <v>49.441561915313208</v>
      </c>
      <c r="AI48" s="27"/>
      <c r="AJ48" s="30"/>
      <c r="AL48" s="27">
        <v>38322</v>
      </c>
      <c r="AM48" s="17">
        <v>3.6310000000000002</v>
      </c>
      <c r="AN48" s="17">
        <v>0.77</v>
      </c>
      <c r="AO48" s="17">
        <v>4.4009999999999998</v>
      </c>
      <c r="AP48" s="17">
        <v>0.13</v>
      </c>
      <c r="AQ48" s="17">
        <v>3.7610000000000001</v>
      </c>
      <c r="AR48" s="17">
        <v>0.77</v>
      </c>
      <c r="AS48" s="17">
        <v>4.4009999999999998</v>
      </c>
      <c r="AT48" s="17">
        <v>0.98</v>
      </c>
      <c r="AU48" s="17">
        <v>4.6110000000000007</v>
      </c>
    </row>
    <row r="49" spans="1:47" x14ac:dyDescent="0.2">
      <c r="A49" s="27">
        <v>37834</v>
      </c>
      <c r="B49" s="17">
        <v>62</v>
      </c>
      <c r="C49" s="17">
        <v>60.5</v>
      </c>
      <c r="D49" s="17">
        <v>57</v>
      </c>
      <c r="E49" s="17">
        <v>61.75</v>
      </c>
      <c r="F49" s="17">
        <v>63.5</v>
      </c>
      <c r="G49" s="17">
        <v>70</v>
      </c>
      <c r="I49" s="17">
        <v>51.75</v>
      </c>
      <c r="R49" s="17">
        <v>49.942333834572516</v>
      </c>
      <c r="AI49" s="27"/>
      <c r="AJ49" s="30"/>
      <c r="AL49" s="27">
        <v>38353</v>
      </c>
      <c r="AM49" s="17">
        <v>3.6760000000000002</v>
      </c>
      <c r="AN49" s="17">
        <v>1.04</v>
      </c>
      <c r="AO49" s="17">
        <v>4.7160000000000002</v>
      </c>
      <c r="AP49" s="17">
        <v>4.4999999999999998E-2</v>
      </c>
      <c r="AQ49" s="17">
        <v>3.7210000000000001</v>
      </c>
      <c r="AR49" s="17">
        <v>1.04</v>
      </c>
      <c r="AS49" s="17">
        <v>4.7160000000000002</v>
      </c>
      <c r="AT49" s="17">
        <v>1.615</v>
      </c>
      <c r="AU49" s="17">
        <v>5.2910000000000004</v>
      </c>
    </row>
    <row r="50" spans="1:47" x14ac:dyDescent="0.2">
      <c r="A50" s="27">
        <v>37865</v>
      </c>
      <c r="B50" s="17">
        <v>51.5</v>
      </c>
      <c r="C50" s="17">
        <v>50.5</v>
      </c>
      <c r="D50" s="17">
        <v>47</v>
      </c>
      <c r="E50" s="17">
        <v>56.75</v>
      </c>
      <c r="F50" s="17">
        <v>50.5</v>
      </c>
      <c r="G50" s="17">
        <v>57.5</v>
      </c>
      <c r="I50" s="17">
        <v>40.5</v>
      </c>
      <c r="R50" s="17">
        <v>49.941496866385734</v>
      </c>
      <c r="AI50" s="27"/>
      <c r="AJ50" s="30"/>
      <c r="AL50" s="27">
        <v>38384</v>
      </c>
      <c r="AM50" s="17">
        <v>3.714</v>
      </c>
      <c r="AN50" s="17">
        <v>1.04</v>
      </c>
      <c r="AO50" s="17">
        <v>4.7539999999999996</v>
      </c>
      <c r="AP50" s="17">
        <v>4.4999999999999998E-2</v>
      </c>
      <c r="AQ50" s="17">
        <v>3.7589999999999999</v>
      </c>
      <c r="AR50" s="17">
        <v>1.04</v>
      </c>
      <c r="AS50" s="17">
        <v>4.7539999999999996</v>
      </c>
      <c r="AT50" s="17">
        <v>1.615</v>
      </c>
      <c r="AU50" s="17">
        <v>5.3289999999999997</v>
      </c>
    </row>
    <row r="51" spans="1:47" x14ac:dyDescent="0.2">
      <c r="A51" s="27">
        <v>37895</v>
      </c>
      <c r="B51" s="17">
        <v>38.5</v>
      </c>
      <c r="C51" s="17">
        <v>41.5</v>
      </c>
      <c r="D51" s="17">
        <v>41</v>
      </c>
      <c r="E51" s="17">
        <v>39.25</v>
      </c>
      <c r="F51" s="17">
        <v>39.75</v>
      </c>
      <c r="G51" s="17">
        <v>40.75</v>
      </c>
      <c r="I51" s="17">
        <v>29.25</v>
      </c>
      <c r="R51" s="17">
        <v>50.176218857019208</v>
      </c>
      <c r="AI51" s="27"/>
      <c r="AJ51" s="30"/>
      <c r="AL51" s="27">
        <v>38412</v>
      </c>
      <c r="AM51" s="17">
        <v>3.7080000000000002</v>
      </c>
      <c r="AN51" s="17">
        <v>0.54</v>
      </c>
      <c r="AO51" s="17">
        <v>4.2480000000000002</v>
      </c>
      <c r="AP51" s="17">
        <v>4.4999999999999998E-2</v>
      </c>
      <c r="AQ51" s="17">
        <v>3.7530000000000001</v>
      </c>
      <c r="AR51" s="17">
        <v>0.54</v>
      </c>
      <c r="AS51" s="17">
        <v>4.2480000000000002</v>
      </c>
      <c r="AT51" s="17">
        <v>0.71499999999999997</v>
      </c>
      <c r="AU51" s="17">
        <v>4.423</v>
      </c>
    </row>
    <row r="52" spans="1:47" x14ac:dyDescent="0.2">
      <c r="A52" s="27">
        <v>37926</v>
      </c>
      <c r="B52" s="17">
        <v>37.5</v>
      </c>
      <c r="C52" s="17">
        <v>37.5</v>
      </c>
      <c r="D52" s="17">
        <v>37</v>
      </c>
      <c r="E52" s="17">
        <v>39.25</v>
      </c>
      <c r="F52" s="17">
        <v>39.5</v>
      </c>
      <c r="G52" s="17">
        <v>39.25</v>
      </c>
      <c r="I52" s="17">
        <v>29.25</v>
      </c>
      <c r="R52" s="17">
        <v>53.040669280212988</v>
      </c>
      <c r="AI52" s="27"/>
      <c r="AJ52" s="30"/>
      <c r="AL52" s="27">
        <v>38443</v>
      </c>
      <c r="AM52" s="17">
        <v>3.7080000000000002</v>
      </c>
      <c r="AN52" s="17">
        <v>0.36</v>
      </c>
      <c r="AO52" s="17">
        <v>4.0680000000000005</v>
      </c>
      <c r="AP52" s="17">
        <v>4.4999999999999998E-2</v>
      </c>
      <c r="AQ52" s="17">
        <v>3.7530000000000001</v>
      </c>
      <c r="AR52" s="17">
        <v>0.36</v>
      </c>
      <c r="AS52" s="17">
        <v>4.0680000000000005</v>
      </c>
      <c r="AT52" s="17">
        <v>0.38</v>
      </c>
      <c r="AU52" s="17">
        <v>4.0880000000000001</v>
      </c>
    </row>
    <row r="53" spans="1:47" x14ac:dyDescent="0.2">
      <c r="A53" s="27">
        <v>37956</v>
      </c>
      <c r="B53" s="17">
        <v>37</v>
      </c>
      <c r="C53" s="17">
        <v>39.25</v>
      </c>
      <c r="D53" s="17">
        <v>39</v>
      </c>
      <c r="E53" s="17">
        <v>42.25</v>
      </c>
      <c r="F53" s="17">
        <v>40.75</v>
      </c>
      <c r="G53" s="17">
        <v>38.5</v>
      </c>
      <c r="I53" s="17">
        <v>30.75</v>
      </c>
      <c r="R53" s="17">
        <v>55.331727910254919</v>
      </c>
      <c r="AI53" s="27"/>
      <c r="AJ53" s="30"/>
      <c r="AL53" s="27">
        <v>38473</v>
      </c>
      <c r="AM53" s="17">
        <v>3.8560000000000003</v>
      </c>
      <c r="AN53" s="17">
        <v>0.32500000000000001</v>
      </c>
      <c r="AO53" s="17">
        <v>4.181</v>
      </c>
      <c r="AP53" s="17">
        <v>4.4999999999999998E-2</v>
      </c>
      <c r="AQ53" s="17">
        <v>3.9010000000000002</v>
      </c>
      <c r="AR53" s="17">
        <v>0.32500000000000001</v>
      </c>
      <c r="AS53" s="17">
        <v>4.181</v>
      </c>
      <c r="AT53" s="17">
        <v>0.33</v>
      </c>
      <c r="AU53" s="17">
        <v>4.1859999999999999</v>
      </c>
    </row>
    <row r="54" spans="1:47" x14ac:dyDescent="0.2">
      <c r="A54" s="27">
        <v>37987</v>
      </c>
      <c r="B54" s="17">
        <v>37.21</v>
      </c>
      <c r="C54" s="17">
        <v>42.61</v>
      </c>
      <c r="D54" s="17">
        <v>42.13</v>
      </c>
      <c r="E54" s="17">
        <v>42.48</v>
      </c>
      <c r="F54" s="17">
        <v>39</v>
      </c>
      <c r="G54" s="17">
        <v>39.409999999999997</v>
      </c>
      <c r="I54" s="17">
        <v>21.75</v>
      </c>
      <c r="R54" s="17">
        <v>51.949387713919123</v>
      </c>
      <c r="AI54" s="27"/>
      <c r="AJ54" s="30"/>
      <c r="AL54" s="27">
        <v>38504</v>
      </c>
      <c r="AM54" s="17">
        <v>4.008</v>
      </c>
      <c r="AN54" s="17">
        <v>0.33500000000000002</v>
      </c>
      <c r="AO54" s="17">
        <v>4.343</v>
      </c>
      <c r="AP54" s="17">
        <v>4.4999999999999998E-2</v>
      </c>
      <c r="AQ54" s="17">
        <v>4.0529999999999999</v>
      </c>
      <c r="AR54" s="17">
        <v>0.33500000000000002</v>
      </c>
      <c r="AS54" s="17">
        <v>4.343</v>
      </c>
      <c r="AT54" s="17">
        <v>0.37</v>
      </c>
      <c r="AU54" s="17">
        <v>4.3780000000000001</v>
      </c>
    </row>
    <row r="55" spans="1:47" x14ac:dyDescent="0.2">
      <c r="A55" s="27">
        <v>38018</v>
      </c>
      <c r="B55" s="17">
        <v>37.21</v>
      </c>
      <c r="C55" s="17">
        <v>41.96</v>
      </c>
      <c r="D55" s="17">
        <v>41.27</v>
      </c>
      <c r="E55" s="17">
        <v>40.770000000000003</v>
      </c>
      <c r="F55" s="17">
        <v>39.26</v>
      </c>
      <c r="G55" s="17">
        <v>39.409999999999997</v>
      </c>
      <c r="I55" s="17">
        <v>23.5</v>
      </c>
      <c r="R55" s="17">
        <v>50.672585080156608</v>
      </c>
      <c r="AI55" s="27"/>
      <c r="AJ55" s="30"/>
      <c r="AL55" s="27">
        <v>38534</v>
      </c>
      <c r="AM55" s="17">
        <v>4.0630000000000006</v>
      </c>
      <c r="AN55" s="17">
        <v>0.45</v>
      </c>
      <c r="AO55" s="17">
        <v>4.5130000000000008</v>
      </c>
      <c r="AP55" s="17">
        <v>4.4999999999999998E-2</v>
      </c>
      <c r="AQ55" s="17">
        <v>4.1080000000000005</v>
      </c>
      <c r="AR55" s="17">
        <v>0.35</v>
      </c>
      <c r="AS55" s="17">
        <v>4.4130000000000003</v>
      </c>
      <c r="AT55" s="17">
        <v>0.41</v>
      </c>
      <c r="AU55" s="17">
        <v>4.4730000000000008</v>
      </c>
    </row>
    <row r="56" spans="1:47" x14ac:dyDescent="0.2">
      <c r="A56" s="27">
        <v>38047</v>
      </c>
      <c r="B56" s="17">
        <v>36.75</v>
      </c>
      <c r="C56" s="17">
        <v>37.89</v>
      </c>
      <c r="D56" s="17">
        <v>36.979999999999997</v>
      </c>
      <c r="E56" s="17">
        <v>39.049999999999997</v>
      </c>
      <c r="F56" s="17">
        <v>38.43</v>
      </c>
      <c r="G56" s="17">
        <v>38.950000000000003</v>
      </c>
      <c r="I56" s="17">
        <v>21.5</v>
      </c>
      <c r="R56" s="17">
        <v>48.640585315041676</v>
      </c>
      <c r="AI56" s="27"/>
      <c r="AJ56" s="30"/>
      <c r="AL56" s="27">
        <v>38565</v>
      </c>
      <c r="AM56" s="17">
        <v>3.976</v>
      </c>
      <c r="AN56" s="17">
        <v>0.45</v>
      </c>
      <c r="AO56" s="17">
        <v>4.4260000000000002</v>
      </c>
      <c r="AP56" s="17">
        <v>0.13</v>
      </c>
      <c r="AQ56" s="17">
        <v>4.1059999999999999</v>
      </c>
      <c r="AR56" s="17">
        <v>0.35</v>
      </c>
      <c r="AS56" s="17">
        <v>4.3259999999999996</v>
      </c>
      <c r="AT56" s="17">
        <v>0.41</v>
      </c>
      <c r="AU56" s="17">
        <v>4.3860000000000001</v>
      </c>
    </row>
    <row r="57" spans="1:47" x14ac:dyDescent="0.2">
      <c r="A57" s="27">
        <v>38078</v>
      </c>
      <c r="B57" s="17">
        <v>36.29</v>
      </c>
      <c r="C57" s="17">
        <v>37.67</v>
      </c>
      <c r="D57" s="17">
        <v>34.4</v>
      </c>
      <c r="E57" s="17">
        <v>39.049999999999997</v>
      </c>
      <c r="F57" s="17">
        <v>37.6</v>
      </c>
      <c r="G57" s="17">
        <v>38.49</v>
      </c>
      <c r="I57" s="17">
        <v>30.5</v>
      </c>
      <c r="R57" s="17">
        <v>45.88518569281738</v>
      </c>
      <c r="AI57" s="27"/>
      <c r="AJ57" s="30"/>
      <c r="AL57" s="27">
        <v>38596</v>
      </c>
      <c r="AM57" s="17">
        <v>3.8370000000000002</v>
      </c>
      <c r="AN57" s="17">
        <v>0.41499999999999998</v>
      </c>
      <c r="AO57" s="17">
        <v>4.2520000000000007</v>
      </c>
      <c r="AP57" s="17">
        <v>0.13</v>
      </c>
      <c r="AQ57" s="17">
        <v>3.9670000000000001</v>
      </c>
      <c r="AR57" s="17">
        <v>0.315</v>
      </c>
      <c r="AS57" s="17">
        <v>4.1520000000000001</v>
      </c>
      <c r="AT57" s="17">
        <v>0.36</v>
      </c>
      <c r="AU57" s="17">
        <v>4.1970000000000001</v>
      </c>
    </row>
    <row r="58" spans="1:47" x14ac:dyDescent="0.2">
      <c r="A58" s="27">
        <v>38108</v>
      </c>
      <c r="B58" s="17">
        <v>37.21</v>
      </c>
      <c r="C58" s="17">
        <v>34.24</v>
      </c>
      <c r="D58" s="17">
        <v>30.97</v>
      </c>
      <c r="E58" s="17">
        <v>39.51</v>
      </c>
      <c r="F58" s="17">
        <v>38.43</v>
      </c>
      <c r="G58" s="17">
        <v>39.409999999999997</v>
      </c>
      <c r="I58" s="17">
        <v>30</v>
      </c>
      <c r="R58" s="17">
        <v>45.95272135755571</v>
      </c>
      <c r="AI58" s="27"/>
      <c r="AJ58" s="30"/>
      <c r="AL58" s="27">
        <v>38626</v>
      </c>
      <c r="AM58" s="17">
        <v>3.6830000000000003</v>
      </c>
      <c r="AN58" s="17">
        <v>0.46</v>
      </c>
      <c r="AO58" s="17">
        <v>4.1430000000000007</v>
      </c>
      <c r="AP58" s="17">
        <v>0.13</v>
      </c>
      <c r="AQ58" s="17">
        <v>3.8130000000000002</v>
      </c>
      <c r="AR58" s="17">
        <v>0.36</v>
      </c>
      <c r="AS58" s="17">
        <v>4.0430000000000001</v>
      </c>
      <c r="AT58" s="17">
        <v>0.4</v>
      </c>
      <c r="AU58" s="17">
        <v>4.0830000000000002</v>
      </c>
    </row>
    <row r="59" spans="1:47" x14ac:dyDescent="0.2">
      <c r="A59" s="27">
        <v>38139</v>
      </c>
      <c r="B59" s="17">
        <v>43.7</v>
      </c>
      <c r="C59" s="17">
        <v>32.74</v>
      </c>
      <c r="D59" s="17">
        <v>31.83</v>
      </c>
      <c r="E59" s="17">
        <v>43.8</v>
      </c>
      <c r="F59" s="17">
        <v>43.41</v>
      </c>
      <c r="G59" s="17">
        <v>48.03</v>
      </c>
      <c r="I59" s="17">
        <v>37</v>
      </c>
      <c r="R59" s="17">
        <v>46.499109261102028</v>
      </c>
      <c r="AI59" s="27"/>
      <c r="AJ59" s="30"/>
      <c r="AL59" s="27">
        <v>38657</v>
      </c>
      <c r="AM59" s="17">
        <v>3.6880000000000002</v>
      </c>
      <c r="AN59" s="17">
        <v>0.56000000000000005</v>
      </c>
      <c r="AO59" s="17">
        <v>4.2480000000000002</v>
      </c>
      <c r="AP59" s="17">
        <v>0.13</v>
      </c>
      <c r="AQ59" s="17">
        <v>3.8180000000000001</v>
      </c>
      <c r="AR59" s="17">
        <v>0.46</v>
      </c>
      <c r="AS59" s="17">
        <v>4.1480000000000006</v>
      </c>
      <c r="AT59" s="17">
        <v>0.73</v>
      </c>
      <c r="AU59" s="17">
        <v>4.4180000000000001</v>
      </c>
    </row>
    <row r="60" spans="1:47" x14ac:dyDescent="0.2">
      <c r="A60" s="27">
        <v>38169</v>
      </c>
      <c r="B60" s="17">
        <v>53.43</v>
      </c>
      <c r="C60" s="17">
        <v>52.26</v>
      </c>
      <c r="D60" s="17">
        <v>48.14</v>
      </c>
      <c r="E60" s="17">
        <v>52.6</v>
      </c>
      <c r="F60" s="17">
        <v>59.46</v>
      </c>
      <c r="G60" s="17">
        <v>59.03</v>
      </c>
      <c r="I60" s="17">
        <v>41</v>
      </c>
      <c r="R60" s="17">
        <v>47.149181491478799</v>
      </c>
      <c r="AI60" s="27"/>
      <c r="AJ60" s="30"/>
      <c r="AL60" s="27">
        <v>38687</v>
      </c>
      <c r="AM60" s="17">
        <v>3.726</v>
      </c>
      <c r="AN60" s="17">
        <v>0.77</v>
      </c>
      <c r="AO60" s="17">
        <v>4.4960000000000004</v>
      </c>
      <c r="AP60" s="17">
        <v>0.13</v>
      </c>
      <c r="AQ60" s="17">
        <v>3.8559999999999999</v>
      </c>
      <c r="AR60" s="17">
        <v>0.77</v>
      </c>
      <c r="AS60" s="17">
        <v>4.4960000000000004</v>
      </c>
      <c r="AT60" s="17">
        <v>0.98</v>
      </c>
      <c r="AU60" s="17">
        <v>4.7059999999999995</v>
      </c>
    </row>
    <row r="61" spans="1:47" x14ac:dyDescent="0.2">
      <c r="A61" s="27">
        <v>38200</v>
      </c>
      <c r="B61" s="17">
        <v>60.84</v>
      </c>
      <c r="C61" s="17">
        <v>58.27</v>
      </c>
      <c r="D61" s="17">
        <v>55.01</v>
      </c>
      <c r="E61" s="17">
        <v>59.89</v>
      </c>
      <c r="F61" s="17">
        <v>65.819999999999993</v>
      </c>
      <c r="G61" s="17">
        <v>68.14</v>
      </c>
      <c r="I61" s="17">
        <v>49.75</v>
      </c>
      <c r="R61" s="17">
        <v>47.699786943620772</v>
      </c>
      <c r="AI61" s="27"/>
      <c r="AJ61" s="30"/>
      <c r="AL61" s="27">
        <v>38718</v>
      </c>
      <c r="AM61" s="17">
        <v>3.7710000000000004</v>
      </c>
      <c r="AN61" s="17">
        <v>1.04</v>
      </c>
      <c r="AO61" s="17">
        <v>4.8109999999999999</v>
      </c>
      <c r="AP61" s="17">
        <v>4.4999999999999998E-2</v>
      </c>
      <c r="AQ61" s="17">
        <v>3.8160000000000003</v>
      </c>
      <c r="AR61" s="17">
        <v>1.04</v>
      </c>
      <c r="AS61" s="17">
        <v>4.8109999999999999</v>
      </c>
      <c r="AT61" s="17">
        <v>1.6</v>
      </c>
      <c r="AU61" s="17">
        <v>5.3710000000000004</v>
      </c>
    </row>
    <row r="62" spans="1:47" x14ac:dyDescent="0.2">
      <c r="A62" s="27">
        <v>38231</v>
      </c>
      <c r="B62" s="17">
        <v>51.11</v>
      </c>
      <c r="C62" s="17">
        <v>49.69</v>
      </c>
      <c r="D62" s="17">
        <v>46.42</v>
      </c>
      <c r="E62" s="17">
        <v>55.56</v>
      </c>
      <c r="F62" s="17">
        <v>51.44</v>
      </c>
      <c r="G62" s="17">
        <v>56.71</v>
      </c>
      <c r="I62" s="17">
        <v>32.25</v>
      </c>
      <c r="R62" s="17">
        <v>47.611241986998508</v>
      </c>
      <c r="AI62" s="27"/>
      <c r="AJ62" s="30"/>
      <c r="AL62" s="27">
        <v>38749</v>
      </c>
      <c r="AM62" s="17">
        <v>3.8090000000000002</v>
      </c>
      <c r="AN62" s="17">
        <v>1.04</v>
      </c>
      <c r="AO62" s="17">
        <v>4.8490000000000002</v>
      </c>
      <c r="AP62" s="17">
        <v>4.4999999999999998E-2</v>
      </c>
      <c r="AQ62" s="17">
        <v>3.8540000000000001</v>
      </c>
      <c r="AR62" s="17">
        <v>1.04</v>
      </c>
      <c r="AS62" s="17">
        <v>4.8490000000000002</v>
      </c>
      <c r="AT62" s="17">
        <v>1.6</v>
      </c>
      <c r="AU62" s="17">
        <v>5.4090000000000007</v>
      </c>
    </row>
    <row r="63" spans="1:47" x14ac:dyDescent="0.2">
      <c r="A63" s="27">
        <v>38261</v>
      </c>
      <c r="B63" s="17">
        <v>39.07</v>
      </c>
      <c r="C63" s="17">
        <v>41.96</v>
      </c>
      <c r="D63" s="17">
        <v>41.27</v>
      </c>
      <c r="E63" s="17">
        <v>39.909999999999997</v>
      </c>
      <c r="F63" s="17">
        <v>39.549999999999997</v>
      </c>
      <c r="G63" s="17">
        <v>41.48</v>
      </c>
      <c r="I63" s="17">
        <v>31.75</v>
      </c>
      <c r="R63" s="17">
        <v>47.612469050765732</v>
      </c>
      <c r="AI63" s="27"/>
      <c r="AJ63" s="30"/>
      <c r="AL63" s="27">
        <v>38777</v>
      </c>
      <c r="AM63" s="17">
        <v>3.8030000000000004</v>
      </c>
      <c r="AN63" s="17">
        <v>0.54</v>
      </c>
      <c r="AO63" s="17">
        <v>4.343</v>
      </c>
      <c r="AP63" s="17">
        <v>4.4999999999999998E-2</v>
      </c>
      <c r="AQ63" s="17">
        <v>3.8480000000000003</v>
      </c>
      <c r="AR63" s="17">
        <v>0.54</v>
      </c>
      <c r="AS63" s="17">
        <v>4.343</v>
      </c>
      <c r="AT63" s="17">
        <v>0.72</v>
      </c>
      <c r="AU63" s="17">
        <v>4.5230000000000006</v>
      </c>
    </row>
    <row r="64" spans="1:47" x14ac:dyDescent="0.2">
      <c r="A64" s="27">
        <v>38292</v>
      </c>
      <c r="B64" s="17">
        <v>38.14</v>
      </c>
      <c r="C64" s="17">
        <v>38.53</v>
      </c>
      <c r="D64" s="17">
        <v>37.840000000000003</v>
      </c>
      <c r="E64" s="17">
        <v>40.159999999999997</v>
      </c>
      <c r="F64" s="17">
        <v>39.270000000000003</v>
      </c>
      <c r="G64" s="17">
        <v>40.119999999999997</v>
      </c>
      <c r="I64" s="17">
        <v>29.75</v>
      </c>
      <c r="R64" s="17">
        <v>50.342831187608517</v>
      </c>
      <c r="AI64" s="27"/>
      <c r="AJ64" s="30"/>
      <c r="AL64" s="27">
        <v>38808</v>
      </c>
      <c r="AM64" s="17">
        <v>3.8030000000000004</v>
      </c>
      <c r="AN64" s="17">
        <v>0.36</v>
      </c>
      <c r="AO64" s="17">
        <v>4.1630000000000003</v>
      </c>
      <c r="AP64" s="17">
        <v>4.4999999999999998E-2</v>
      </c>
      <c r="AQ64" s="17">
        <v>3.8480000000000003</v>
      </c>
      <c r="AR64" s="17">
        <v>0.36</v>
      </c>
      <c r="AS64" s="17">
        <v>4.1630000000000003</v>
      </c>
      <c r="AT64" s="17">
        <v>0.38</v>
      </c>
      <c r="AU64" s="17">
        <v>4.1830000000000007</v>
      </c>
    </row>
    <row r="65" spans="1:47" x14ac:dyDescent="0.2">
      <c r="A65" s="27">
        <v>38322</v>
      </c>
      <c r="B65" s="17">
        <v>37.68</v>
      </c>
      <c r="C65" s="17">
        <v>40.03</v>
      </c>
      <c r="D65" s="17">
        <v>39.56</v>
      </c>
      <c r="E65" s="17">
        <v>43.05</v>
      </c>
      <c r="F65" s="17">
        <v>40.659999999999997</v>
      </c>
      <c r="G65" s="17">
        <v>39.450000000000003</v>
      </c>
      <c r="I65" s="17">
        <v>30.5</v>
      </c>
      <c r="R65" s="17">
        <v>52.534281811147061</v>
      </c>
      <c r="AI65" s="27"/>
      <c r="AJ65" s="30"/>
      <c r="AL65" s="27">
        <v>38838</v>
      </c>
      <c r="AM65" s="17">
        <v>3.9510000000000001</v>
      </c>
      <c r="AN65" s="17">
        <v>0.32500000000000001</v>
      </c>
      <c r="AO65" s="17">
        <v>4.2759999999999998</v>
      </c>
      <c r="AP65" s="17">
        <v>4.4999999999999998E-2</v>
      </c>
      <c r="AQ65" s="17">
        <v>3.996</v>
      </c>
      <c r="AR65" s="17">
        <v>0.32500000000000001</v>
      </c>
      <c r="AS65" s="17">
        <v>4.2759999999999998</v>
      </c>
      <c r="AT65" s="17">
        <v>0.33</v>
      </c>
      <c r="AU65" s="17">
        <v>4.2809999999999997</v>
      </c>
    </row>
    <row r="66" spans="1:47" x14ac:dyDescent="0.2">
      <c r="A66" s="27">
        <v>38353</v>
      </c>
      <c r="B66" s="17">
        <v>37.47</v>
      </c>
      <c r="C66" s="17">
        <v>42.88</v>
      </c>
      <c r="D66" s="17">
        <v>42.24</v>
      </c>
      <c r="E66" s="17">
        <v>42.9</v>
      </c>
      <c r="F66" s="17">
        <v>39.26</v>
      </c>
      <c r="G66" s="17">
        <v>39.79</v>
      </c>
      <c r="I66" s="17">
        <v>21.75</v>
      </c>
      <c r="R66" s="17">
        <v>51.949793012959027</v>
      </c>
      <c r="AI66" s="27"/>
      <c r="AJ66" s="30"/>
      <c r="AL66" s="27">
        <v>38869</v>
      </c>
      <c r="AM66" s="17">
        <v>4.1029999999999998</v>
      </c>
      <c r="AN66" s="17">
        <v>0.33500000000000002</v>
      </c>
      <c r="AO66" s="17">
        <v>4.4379999999999997</v>
      </c>
      <c r="AP66" s="17">
        <v>4.4999999999999998E-2</v>
      </c>
      <c r="AQ66" s="17">
        <v>4.1479999999999997</v>
      </c>
      <c r="AR66" s="17">
        <v>0.33500000000000002</v>
      </c>
      <c r="AS66" s="17">
        <v>4.4379999999999997</v>
      </c>
      <c r="AT66" s="17">
        <v>0.37</v>
      </c>
      <c r="AU66" s="17">
        <v>4.4729999999999999</v>
      </c>
    </row>
    <row r="67" spans="1:47" x14ac:dyDescent="0.2">
      <c r="A67" s="27">
        <v>38384</v>
      </c>
      <c r="B67" s="17">
        <v>37.47</v>
      </c>
      <c r="C67" s="17">
        <v>42.34</v>
      </c>
      <c r="D67" s="17">
        <v>41.5</v>
      </c>
      <c r="E67" s="17">
        <v>41.43</v>
      </c>
      <c r="F67" s="17">
        <v>39.520000000000003</v>
      </c>
      <c r="G67" s="17">
        <v>39.79</v>
      </c>
      <c r="I67" s="17">
        <v>23.5</v>
      </c>
      <c r="R67" s="17">
        <v>50.704918624983939</v>
      </c>
      <c r="AI67" s="27"/>
      <c r="AJ67" s="30"/>
      <c r="AL67" s="27">
        <v>38899</v>
      </c>
      <c r="AM67" s="17">
        <v>4.1604999999999999</v>
      </c>
      <c r="AN67" s="17">
        <v>0.45</v>
      </c>
      <c r="AO67" s="17">
        <v>4.6105</v>
      </c>
      <c r="AP67" s="17">
        <v>4.4999999999999998E-2</v>
      </c>
      <c r="AQ67" s="17">
        <v>4.2054999999999998</v>
      </c>
      <c r="AR67" s="17">
        <v>0.35</v>
      </c>
      <c r="AS67" s="17">
        <v>4.5104999999999995</v>
      </c>
      <c r="AT67" s="17">
        <v>0.41</v>
      </c>
      <c r="AU67" s="17">
        <v>4.5705</v>
      </c>
    </row>
    <row r="68" spans="1:47" x14ac:dyDescent="0.2">
      <c r="A68" s="27">
        <v>38412</v>
      </c>
      <c r="B68" s="17">
        <v>37.01</v>
      </c>
      <c r="C68" s="17">
        <v>38.85</v>
      </c>
      <c r="D68" s="17">
        <v>37.83</v>
      </c>
      <c r="E68" s="17">
        <v>39.96</v>
      </c>
      <c r="F68" s="17">
        <v>38.69</v>
      </c>
      <c r="G68" s="17">
        <v>39.33</v>
      </c>
      <c r="I68" s="17">
        <v>21.5</v>
      </c>
      <c r="R68" s="17">
        <v>48.726478827312626</v>
      </c>
      <c r="AI68" s="27"/>
      <c r="AJ68" s="30"/>
      <c r="AL68" s="27">
        <v>38930</v>
      </c>
      <c r="AM68" s="17">
        <v>4.0735000000000001</v>
      </c>
      <c r="AN68" s="17">
        <v>0.45</v>
      </c>
      <c r="AO68" s="17">
        <v>4.5235000000000003</v>
      </c>
      <c r="AP68" s="17">
        <v>0.13</v>
      </c>
      <c r="AQ68" s="17">
        <v>4.2035</v>
      </c>
      <c r="AR68" s="17">
        <v>0.35</v>
      </c>
      <c r="AS68" s="17">
        <v>4.4234999999999998</v>
      </c>
      <c r="AT68" s="17">
        <v>0.41</v>
      </c>
      <c r="AU68" s="17">
        <v>4.4835000000000003</v>
      </c>
    </row>
    <row r="69" spans="1:47" x14ac:dyDescent="0.2">
      <c r="A69" s="27">
        <v>38443</v>
      </c>
      <c r="B69" s="17">
        <v>36.54</v>
      </c>
      <c r="C69" s="17">
        <v>38.67</v>
      </c>
      <c r="D69" s="17">
        <v>35.619999999999997</v>
      </c>
      <c r="E69" s="17">
        <v>40.39</v>
      </c>
      <c r="F69" s="17">
        <v>37.86</v>
      </c>
      <c r="G69" s="17">
        <v>38.86</v>
      </c>
      <c r="I69" s="17">
        <v>29.5</v>
      </c>
      <c r="R69" s="17">
        <v>45.833135191011614</v>
      </c>
      <c r="AI69" s="27"/>
      <c r="AJ69" s="30"/>
      <c r="AL69" s="27">
        <v>38961</v>
      </c>
      <c r="AM69" s="17">
        <v>3.9345000000000003</v>
      </c>
      <c r="AN69" s="17">
        <v>0.41499999999999998</v>
      </c>
      <c r="AO69" s="17">
        <v>4.3495000000000008</v>
      </c>
      <c r="AP69" s="17">
        <v>0.13</v>
      </c>
      <c r="AQ69" s="17">
        <v>4.0645000000000007</v>
      </c>
      <c r="AR69" s="17">
        <v>0.315</v>
      </c>
      <c r="AS69" s="17">
        <v>4.2495000000000003</v>
      </c>
      <c r="AT69" s="17">
        <v>0.36</v>
      </c>
      <c r="AU69" s="17">
        <v>4.2945000000000002</v>
      </c>
    </row>
    <row r="70" spans="1:47" x14ac:dyDescent="0.2">
      <c r="A70" s="27">
        <v>38473</v>
      </c>
      <c r="B70" s="17">
        <v>37.479999999999997</v>
      </c>
      <c r="C70" s="17">
        <v>35.74</v>
      </c>
      <c r="D70" s="17">
        <v>32.68</v>
      </c>
      <c r="E70" s="17">
        <v>40.82</v>
      </c>
      <c r="F70" s="17">
        <v>38.69</v>
      </c>
      <c r="G70" s="17">
        <v>39.799999999999997</v>
      </c>
      <c r="I70" s="17">
        <v>29</v>
      </c>
      <c r="R70" s="17">
        <v>45.898144912417926</v>
      </c>
      <c r="AI70" s="27"/>
      <c r="AJ70" s="30"/>
      <c r="AL70" s="27">
        <v>38991</v>
      </c>
      <c r="AM70" s="17">
        <v>3.7805</v>
      </c>
      <c r="AN70" s="17">
        <v>0.46</v>
      </c>
      <c r="AO70" s="17">
        <v>4.2404999999999999</v>
      </c>
      <c r="AP70" s="17">
        <v>0.13</v>
      </c>
      <c r="AQ70" s="17">
        <v>3.9104999999999999</v>
      </c>
      <c r="AR70" s="17">
        <v>0.36</v>
      </c>
      <c r="AS70" s="17">
        <v>4.1405000000000003</v>
      </c>
      <c r="AT70" s="17">
        <v>0.4</v>
      </c>
      <c r="AU70" s="17">
        <v>4.1805000000000003</v>
      </c>
    </row>
    <row r="71" spans="1:47" x14ac:dyDescent="0.2">
      <c r="A71" s="27">
        <v>38504</v>
      </c>
      <c r="B71" s="17">
        <v>44.01</v>
      </c>
      <c r="C71" s="17">
        <v>34.46</v>
      </c>
      <c r="D71" s="17">
        <v>33.409999999999997</v>
      </c>
      <c r="E71" s="17">
        <v>44.5</v>
      </c>
      <c r="F71" s="17">
        <v>43.71</v>
      </c>
      <c r="G71" s="17">
        <v>48.14</v>
      </c>
      <c r="I71" s="17">
        <v>35</v>
      </c>
      <c r="R71" s="17">
        <v>46.429041300116872</v>
      </c>
      <c r="AI71" s="27"/>
      <c r="AJ71" s="30"/>
      <c r="AL71" s="27">
        <v>39022</v>
      </c>
      <c r="AM71" s="17">
        <v>3.7855000000000003</v>
      </c>
      <c r="AN71" s="17">
        <v>0.56000000000000005</v>
      </c>
      <c r="AO71" s="17">
        <v>4.3455000000000004</v>
      </c>
      <c r="AP71" s="17">
        <v>0.13</v>
      </c>
      <c r="AQ71" s="17">
        <v>3.9155000000000002</v>
      </c>
      <c r="AR71" s="17">
        <v>0.46</v>
      </c>
      <c r="AS71" s="17">
        <v>4.2455000000000007</v>
      </c>
      <c r="AT71" s="17">
        <v>0.73</v>
      </c>
      <c r="AU71" s="17">
        <v>4.5155000000000003</v>
      </c>
    </row>
    <row r="72" spans="1:47" x14ac:dyDescent="0.2">
      <c r="A72" s="27">
        <v>38534</v>
      </c>
      <c r="B72" s="17">
        <v>53.81</v>
      </c>
      <c r="C72" s="17">
        <v>51.2</v>
      </c>
      <c r="D72" s="17">
        <v>47.4</v>
      </c>
      <c r="E72" s="17">
        <v>52.03</v>
      </c>
      <c r="F72" s="17">
        <v>59.86</v>
      </c>
      <c r="G72" s="17">
        <v>59.01</v>
      </c>
      <c r="I72" s="17">
        <v>32</v>
      </c>
      <c r="R72" s="17">
        <v>47.061087011798328</v>
      </c>
      <c r="AI72" s="27"/>
      <c r="AJ72" s="30"/>
      <c r="AL72" s="27">
        <v>39052</v>
      </c>
      <c r="AM72" s="17">
        <v>3.8235000000000001</v>
      </c>
      <c r="AN72" s="17">
        <v>0.77</v>
      </c>
      <c r="AO72" s="17">
        <v>4.5935000000000006</v>
      </c>
      <c r="AP72" s="17">
        <v>0.13</v>
      </c>
      <c r="AQ72" s="17">
        <v>3.9535</v>
      </c>
      <c r="AR72" s="17">
        <v>0.77</v>
      </c>
      <c r="AS72" s="17">
        <v>4.5935000000000006</v>
      </c>
      <c r="AT72" s="17">
        <v>0.98</v>
      </c>
      <c r="AU72" s="17">
        <v>4.8034999999999997</v>
      </c>
    </row>
    <row r="73" spans="1:47" x14ac:dyDescent="0.2">
      <c r="A73" s="27">
        <v>38565</v>
      </c>
      <c r="B73" s="17">
        <v>61.27</v>
      </c>
      <c r="C73" s="17">
        <v>56.35</v>
      </c>
      <c r="D73" s="17">
        <v>53.29</v>
      </c>
      <c r="E73" s="17">
        <v>58.28</v>
      </c>
      <c r="F73" s="17">
        <v>66.27</v>
      </c>
      <c r="G73" s="17">
        <v>67.91</v>
      </c>
      <c r="I73" s="17">
        <v>40.75</v>
      </c>
      <c r="R73" s="17">
        <v>47.596304848267124</v>
      </c>
      <c r="AI73" s="27"/>
      <c r="AJ73" s="30"/>
      <c r="AL73" s="27">
        <v>39083</v>
      </c>
      <c r="AM73" s="17">
        <v>3.8685</v>
      </c>
      <c r="AN73" s="17">
        <v>1.04</v>
      </c>
      <c r="AO73" s="17">
        <v>4.9085000000000001</v>
      </c>
      <c r="AP73" s="17">
        <v>4.4999999999999998E-2</v>
      </c>
      <c r="AQ73" s="17">
        <v>3.9135</v>
      </c>
      <c r="AR73" s="17">
        <v>1.04</v>
      </c>
      <c r="AS73" s="17">
        <v>4.9085000000000001</v>
      </c>
      <c r="AT73" s="17">
        <v>1.6</v>
      </c>
      <c r="AU73" s="17">
        <v>5.4685000000000006</v>
      </c>
    </row>
    <row r="74" spans="1:47" x14ac:dyDescent="0.2">
      <c r="A74" s="27">
        <v>38596</v>
      </c>
      <c r="B74" s="17">
        <v>51.47</v>
      </c>
      <c r="C74" s="17">
        <v>49</v>
      </c>
      <c r="D74" s="17">
        <v>45.93</v>
      </c>
      <c r="E74" s="17">
        <v>54.54</v>
      </c>
      <c r="F74" s="17">
        <v>51.79</v>
      </c>
      <c r="G74" s="17">
        <v>56.67</v>
      </c>
      <c r="I74" s="17">
        <v>26.25</v>
      </c>
      <c r="R74" s="17">
        <v>47.509920456258349</v>
      </c>
      <c r="AI74" s="27"/>
      <c r="AJ74" s="30"/>
      <c r="AL74" s="27">
        <v>39114</v>
      </c>
      <c r="AM74" s="17">
        <v>3.9065000000000003</v>
      </c>
      <c r="AN74" s="17">
        <v>1.04</v>
      </c>
      <c r="AO74" s="17">
        <v>4.9465000000000003</v>
      </c>
      <c r="AP74" s="17">
        <v>4.4999999999999998E-2</v>
      </c>
      <c r="AQ74" s="17">
        <v>3.9515000000000002</v>
      </c>
      <c r="AR74" s="17">
        <v>1.04</v>
      </c>
      <c r="AS74" s="17">
        <v>4.9465000000000003</v>
      </c>
      <c r="AT74" s="17">
        <v>1.6</v>
      </c>
      <c r="AU74" s="17">
        <v>5.5065000000000008</v>
      </c>
    </row>
    <row r="75" spans="1:47" x14ac:dyDescent="0.2">
      <c r="A75" s="27">
        <v>38626</v>
      </c>
      <c r="B75" s="17">
        <v>39.340000000000003</v>
      </c>
      <c r="C75" s="17">
        <v>42.39</v>
      </c>
      <c r="D75" s="17">
        <v>41.52</v>
      </c>
      <c r="E75" s="17">
        <v>40.479999999999997</v>
      </c>
      <c r="F75" s="17">
        <v>39.81</v>
      </c>
      <c r="G75" s="17">
        <v>41.84</v>
      </c>
      <c r="I75" s="17">
        <v>28.75</v>
      </c>
      <c r="R75" s="17">
        <v>47.509997628167511</v>
      </c>
      <c r="AI75" s="27"/>
      <c r="AJ75" s="30"/>
      <c r="AL75" s="27">
        <v>39142</v>
      </c>
      <c r="AM75" s="17">
        <v>3.9005000000000001</v>
      </c>
      <c r="AN75" s="17">
        <v>0.54</v>
      </c>
      <c r="AO75" s="17">
        <v>4.4405000000000001</v>
      </c>
      <c r="AP75" s="17">
        <v>4.4999999999999998E-2</v>
      </c>
      <c r="AQ75" s="17">
        <v>3.9455</v>
      </c>
      <c r="AR75" s="17">
        <v>0.54</v>
      </c>
      <c r="AS75" s="17">
        <v>4.4405000000000001</v>
      </c>
      <c r="AT75" s="17">
        <v>0.72</v>
      </c>
      <c r="AU75" s="17">
        <v>4.6204999999999998</v>
      </c>
    </row>
    <row r="76" spans="1:47" x14ac:dyDescent="0.2">
      <c r="A76" s="27">
        <v>38657</v>
      </c>
      <c r="B76" s="17">
        <v>38.409999999999997</v>
      </c>
      <c r="C76" s="17">
        <v>39.450000000000003</v>
      </c>
      <c r="D76" s="17">
        <v>38.57</v>
      </c>
      <c r="E76" s="17">
        <v>40.950000000000003</v>
      </c>
      <c r="F76" s="17">
        <v>39.54</v>
      </c>
      <c r="G76" s="17">
        <v>40.549999999999997</v>
      </c>
      <c r="I76" s="17">
        <v>27.25</v>
      </c>
      <c r="R76" s="17">
        <v>50.240565112381404</v>
      </c>
      <c r="AI76" s="27"/>
      <c r="AJ76" s="30"/>
      <c r="AL76" s="27">
        <v>39173</v>
      </c>
      <c r="AM76" s="17">
        <v>3.9005000000000001</v>
      </c>
      <c r="AN76" s="17">
        <v>0.36</v>
      </c>
      <c r="AO76" s="17">
        <v>4.2605000000000004</v>
      </c>
      <c r="AP76" s="17">
        <v>4.4999999999999998E-2</v>
      </c>
      <c r="AQ76" s="17">
        <v>3.9455</v>
      </c>
      <c r="AR76" s="17">
        <v>0.36</v>
      </c>
      <c r="AS76" s="17">
        <v>4.2605000000000004</v>
      </c>
      <c r="AT76" s="17">
        <v>0.38</v>
      </c>
      <c r="AU76" s="17">
        <v>4.2805</v>
      </c>
    </row>
    <row r="77" spans="1:47" x14ac:dyDescent="0.2">
      <c r="A77" s="27">
        <v>38687</v>
      </c>
      <c r="B77" s="17">
        <v>37.94</v>
      </c>
      <c r="C77" s="17">
        <v>40.74</v>
      </c>
      <c r="D77" s="17">
        <v>40.049999999999997</v>
      </c>
      <c r="E77" s="17">
        <v>43.75</v>
      </c>
      <c r="F77" s="17">
        <v>40.93</v>
      </c>
      <c r="G77" s="17">
        <v>39.9</v>
      </c>
      <c r="I77" s="17">
        <v>28</v>
      </c>
      <c r="R77" s="17">
        <v>52.392390834912774</v>
      </c>
      <c r="AI77" s="27"/>
      <c r="AJ77" s="30"/>
      <c r="AL77" s="27">
        <v>39203</v>
      </c>
      <c r="AM77" s="17">
        <v>4.0484999999999998</v>
      </c>
      <c r="AN77" s="17">
        <v>0.32500000000000001</v>
      </c>
      <c r="AO77" s="17">
        <v>4.3734999999999999</v>
      </c>
      <c r="AP77" s="17">
        <v>4.4999999999999998E-2</v>
      </c>
      <c r="AQ77" s="17">
        <v>4.0934999999999997</v>
      </c>
      <c r="AR77" s="17">
        <v>0.32500000000000001</v>
      </c>
      <c r="AS77" s="17">
        <v>4.3734999999999999</v>
      </c>
      <c r="AT77" s="17">
        <v>0.33</v>
      </c>
      <c r="AU77" s="17">
        <v>4.3784999999999998</v>
      </c>
    </row>
    <row r="78" spans="1:47" x14ac:dyDescent="0.2">
      <c r="A78" s="27">
        <v>38718</v>
      </c>
      <c r="B78" s="17">
        <v>37.74</v>
      </c>
      <c r="C78" s="17">
        <v>43.61</v>
      </c>
      <c r="D78" s="17">
        <v>42.51</v>
      </c>
      <c r="E78" s="17">
        <v>43.24</v>
      </c>
      <c r="F78" s="17">
        <v>39.53</v>
      </c>
      <c r="G78" s="17">
        <v>40.159999999999997</v>
      </c>
      <c r="I78" s="17">
        <v>22</v>
      </c>
      <c r="R78" s="17">
        <v>48.340815738677776</v>
      </c>
      <c r="AI78" s="27"/>
      <c r="AJ78" s="30"/>
      <c r="AL78" s="27">
        <v>39234</v>
      </c>
      <c r="AM78" s="17">
        <v>4.2004999999999999</v>
      </c>
      <c r="AN78" s="17">
        <v>0.33500000000000002</v>
      </c>
      <c r="AO78" s="17">
        <v>4.5354999999999999</v>
      </c>
      <c r="AP78" s="17">
        <v>4.4999999999999998E-2</v>
      </c>
      <c r="AQ78" s="17">
        <v>4.2454999999999998</v>
      </c>
      <c r="AR78" s="17">
        <v>0.33500000000000002</v>
      </c>
      <c r="AS78" s="17">
        <v>4.5354999999999999</v>
      </c>
      <c r="AT78" s="17">
        <v>0.37</v>
      </c>
      <c r="AU78" s="17">
        <v>4.5705</v>
      </c>
    </row>
    <row r="79" spans="1:47" x14ac:dyDescent="0.2">
      <c r="A79" s="27">
        <v>38749</v>
      </c>
      <c r="B79" s="17">
        <v>37.74</v>
      </c>
      <c r="C79" s="17">
        <v>43.11</v>
      </c>
      <c r="D79" s="17">
        <v>41.84</v>
      </c>
      <c r="E79" s="17">
        <v>41.91</v>
      </c>
      <c r="F79" s="17">
        <v>39.79</v>
      </c>
      <c r="G79" s="17">
        <v>40.159999999999997</v>
      </c>
      <c r="I79" s="17">
        <v>23.75</v>
      </c>
      <c r="R79" s="17">
        <v>47.239912264470881</v>
      </c>
      <c r="AI79" s="27"/>
      <c r="AJ79" s="30"/>
      <c r="AL79" s="27">
        <v>39264</v>
      </c>
      <c r="AM79" s="17">
        <v>4.2605000000000004</v>
      </c>
      <c r="AN79" s="17">
        <v>0.45</v>
      </c>
      <c r="AO79" s="17">
        <v>4.7105000000000006</v>
      </c>
      <c r="AP79" s="17">
        <v>4.4999999999999998E-2</v>
      </c>
      <c r="AQ79" s="17">
        <v>4.3055000000000003</v>
      </c>
      <c r="AR79" s="17">
        <v>0.35</v>
      </c>
      <c r="AS79" s="17">
        <v>4.6105</v>
      </c>
      <c r="AT79" s="17">
        <v>0.41</v>
      </c>
      <c r="AU79" s="17">
        <v>4.6705000000000005</v>
      </c>
    </row>
    <row r="80" spans="1:47" x14ac:dyDescent="0.2">
      <c r="A80" s="27">
        <v>38777</v>
      </c>
      <c r="B80" s="17">
        <v>37.270000000000003</v>
      </c>
      <c r="C80" s="17">
        <v>39.92</v>
      </c>
      <c r="D80" s="17">
        <v>38.5</v>
      </c>
      <c r="E80" s="17">
        <v>40.57</v>
      </c>
      <c r="F80" s="17">
        <v>38.950000000000003</v>
      </c>
      <c r="G80" s="17">
        <v>39.69</v>
      </c>
      <c r="I80" s="17">
        <v>21.75</v>
      </c>
      <c r="R80" s="17">
        <v>45.469331041679915</v>
      </c>
      <c r="AI80" s="27"/>
      <c r="AJ80" s="30"/>
      <c r="AL80" s="27">
        <v>39295</v>
      </c>
      <c r="AM80" s="17">
        <v>4.1734999999999998</v>
      </c>
      <c r="AN80" s="17">
        <v>0.45</v>
      </c>
      <c r="AO80" s="17">
        <v>4.6234999999999999</v>
      </c>
      <c r="AP80" s="17">
        <v>0.13</v>
      </c>
      <c r="AQ80" s="17">
        <v>4.3034999999999997</v>
      </c>
      <c r="AR80" s="17">
        <v>0.35</v>
      </c>
      <c r="AS80" s="17">
        <v>4.5234999999999994</v>
      </c>
      <c r="AT80" s="17">
        <v>0.41</v>
      </c>
      <c r="AU80" s="17">
        <v>4.5834999999999999</v>
      </c>
    </row>
    <row r="81" spans="1:47" x14ac:dyDescent="0.2">
      <c r="A81" s="27">
        <v>38808</v>
      </c>
      <c r="B81" s="17">
        <v>36.799999999999997</v>
      </c>
      <c r="C81" s="17">
        <v>39.76</v>
      </c>
      <c r="D81" s="17">
        <v>36.49</v>
      </c>
      <c r="E81" s="17">
        <v>41.24</v>
      </c>
      <c r="F81" s="17">
        <v>38.11</v>
      </c>
      <c r="G81" s="17">
        <v>39.22</v>
      </c>
      <c r="I81" s="17">
        <v>29.75</v>
      </c>
      <c r="R81" s="17">
        <v>42.928668261989131</v>
      </c>
      <c r="AI81" s="27"/>
      <c r="AJ81" s="30"/>
      <c r="AL81" s="27">
        <v>39326</v>
      </c>
      <c r="AM81" s="17">
        <v>4.0345000000000004</v>
      </c>
      <c r="AN81" s="17">
        <v>0.41499999999999998</v>
      </c>
      <c r="AO81" s="17">
        <v>4.4495000000000005</v>
      </c>
      <c r="AP81" s="17">
        <v>0.13</v>
      </c>
      <c r="AQ81" s="17">
        <v>4.1645000000000003</v>
      </c>
      <c r="AR81" s="17">
        <v>0.315</v>
      </c>
      <c r="AS81" s="17">
        <v>4.3495000000000008</v>
      </c>
      <c r="AT81" s="17">
        <v>0.36</v>
      </c>
      <c r="AU81" s="17">
        <v>4.3945000000000007</v>
      </c>
    </row>
    <row r="82" spans="1:47" x14ac:dyDescent="0.2">
      <c r="A82" s="27">
        <v>38838</v>
      </c>
      <c r="B82" s="17">
        <v>37.74</v>
      </c>
      <c r="C82" s="17">
        <v>37.07</v>
      </c>
      <c r="D82" s="17">
        <v>33.82</v>
      </c>
      <c r="E82" s="17">
        <v>41.66</v>
      </c>
      <c r="F82" s="17">
        <v>38.950000000000003</v>
      </c>
      <c r="G82" s="17">
        <v>40.159999999999997</v>
      </c>
      <c r="I82" s="17">
        <v>29.25</v>
      </c>
      <c r="R82" s="17">
        <v>43.008794820382789</v>
      </c>
      <c r="AI82" s="27"/>
      <c r="AJ82" s="30"/>
      <c r="AL82" s="27">
        <v>39356</v>
      </c>
      <c r="AM82" s="17">
        <v>3.8805000000000001</v>
      </c>
      <c r="AN82" s="17">
        <v>0.46</v>
      </c>
      <c r="AO82" s="17">
        <v>4.3405000000000005</v>
      </c>
      <c r="AP82" s="17">
        <v>0.13</v>
      </c>
      <c r="AQ82" s="17">
        <v>4.0105000000000004</v>
      </c>
      <c r="AR82" s="17">
        <v>0.36</v>
      </c>
      <c r="AS82" s="17">
        <v>4.2404999999999999</v>
      </c>
      <c r="AT82" s="17">
        <v>0.4</v>
      </c>
      <c r="AU82" s="17">
        <v>4.2805</v>
      </c>
    </row>
    <row r="83" spans="1:47" x14ac:dyDescent="0.2">
      <c r="A83" s="27">
        <v>38869</v>
      </c>
      <c r="B83" s="17">
        <v>44.32</v>
      </c>
      <c r="C83" s="17">
        <v>35.9</v>
      </c>
      <c r="D83" s="17">
        <v>34.49</v>
      </c>
      <c r="E83" s="17">
        <v>44.99</v>
      </c>
      <c r="F83" s="17">
        <v>44</v>
      </c>
      <c r="G83" s="17">
        <v>48.28</v>
      </c>
      <c r="I83" s="17">
        <v>35.25</v>
      </c>
      <c r="R83" s="17">
        <v>43.514541277963367</v>
      </c>
      <c r="AI83" s="27"/>
      <c r="AJ83" s="30"/>
      <c r="AL83" s="27">
        <v>39387</v>
      </c>
      <c r="AM83" s="17">
        <v>3.8855000000000004</v>
      </c>
      <c r="AN83" s="17">
        <v>0.56000000000000005</v>
      </c>
      <c r="AO83" s="17">
        <v>4.4455000000000009</v>
      </c>
      <c r="AP83" s="17">
        <v>0.13</v>
      </c>
      <c r="AQ83" s="17">
        <v>4.0155000000000003</v>
      </c>
      <c r="AR83" s="17">
        <v>0.46</v>
      </c>
      <c r="AS83" s="17">
        <v>4.3455000000000004</v>
      </c>
      <c r="AT83" s="17">
        <v>0.73</v>
      </c>
      <c r="AU83" s="17">
        <v>4.6155000000000008</v>
      </c>
    </row>
    <row r="84" spans="1:47" x14ac:dyDescent="0.2">
      <c r="A84" s="27">
        <v>38899</v>
      </c>
      <c r="B84" s="17">
        <v>54.18</v>
      </c>
      <c r="C84" s="17">
        <v>51.23</v>
      </c>
      <c r="D84" s="17">
        <v>47.2</v>
      </c>
      <c r="E84" s="17">
        <v>51.82</v>
      </c>
      <c r="F84" s="17">
        <v>60.26</v>
      </c>
      <c r="G84" s="17">
        <v>59.04</v>
      </c>
      <c r="I84" s="17">
        <v>32.25</v>
      </c>
      <c r="R84" s="17">
        <v>44.11080309635684</v>
      </c>
      <c r="AI84" s="27"/>
      <c r="AJ84" s="30"/>
      <c r="AL84" s="27">
        <v>39417</v>
      </c>
      <c r="AM84" s="17">
        <v>3.9235000000000002</v>
      </c>
      <c r="AN84" s="17">
        <v>0.77</v>
      </c>
      <c r="AO84" s="17">
        <v>4.6935000000000002</v>
      </c>
      <c r="AP84" s="17">
        <v>0.13</v>
      </c>
      <c r="AQ84" s="17">
        <v>4.0535000000000005</v>
      </c>
      <c r="AR84" s="17">
        <v>0.77</v>
      </c>
      <c r="AS84" s="17">
        <v>4.6935000000000002</v>
      </c>
      <c r="AT84" s="17">
        <v>0.98</v>
      </c>
      <c r="AU84" s="17">
        <v>4.9035000000000002</v>
      </c>
    </row>
    <row r="85" spans="1:47" x14ac:dyDescent="0.2">
      <c r="A85" s="27">
        <v>38930</v>
      </c>
      <c r="B85" s="17">
        <v>61.7</v>
      </c>
      <c r="C85" s="17">
        <v>55.95</v>
      </c>
      <c r="D85" s="17">
        <v>52.56</v>
      </c>
      <c r="E85" s="17">
        <v>57.48</v>
      </c>
      <c r="F85" s="17">
        <v>66.709999999999994</v>
      </c>
      <c r="G85" s="17">
        <v>67.78</v>
      </c>
      <c r="I85" s="17">
        <v>41</v>
      </c>
      <c r="R85" s="17">
        <v>44.618677382383694</v>
      </c>
      <c r="AI85" s="27"/>
      <c r="AJ85" s="30"/>
      <c r="AL85" s="27">
        <v>39448</v>
      </c>
      <c r="AM85" s="17">
        <v>3.9685000000000001</v>
      </c>
      <c r="AN85" s="17">
        <v>1.04</v>
      </c>
      <c r="AO85" s="17">
        <v>5.0084999999999997</v>
      </c>
      <c r="AP85" s="17">
        <v>4.4999999999999998E-2</v>
      </c>
      <c r="AQ85" s="17">
        <v>4.0135000000000005</v>
      </c>
      <c r="AR85" s="17">
        <v>1.04</v>
      </c>
      <c r="AS85" s="17">
        <v>5.0084999999999997</v>
      </c>
      <c r="AT85" s="17">
        <v>1.6</v>
      </c>
      <c r="AU85" s="17">
        <v>5.5685000000000002</v>
      </c>
    </row>
    <row r="86" spans="1:47" x14ac:dyDescent="0.2">
      <c r="A86" s="27">
        <v>38961</v>
      </c>
      <c r="B86" s="17">
        <v>51.84</v>
      </c>
      <c r="C86" s="17">
        <v>49.22</v>
      </c>
      <c r="D86" s="17">
        <v>45.87</v>
      </c>
      <c r="E86" s="17">
        <v>54.07</v>
      </c>
      <c r="F86" s="17">
        <v>52.13</v>
      </c>
      <c r="G86" s="17">
        <v>56.7</v>
      </c>
      <c r="I86" s="17">
        <v>26.5</v>
      </c>
      <c r="R86" s="17">
        <v>44.561054726690941</v>
      </c>
      <c r="AI86" s="27"/>
      <c r="AJ86" s="30"/>
      <c r="AL86" s="27">
        <v>39479</v>
      </c>
      <c r="AM86" s="17">
        <v>4.0065</v>
      </c>
      <c r="AN86" s="17">
        <v>1.04</v>
      </c>
      <c r="AO86" s="17">
        <v>5.0465</v>
      </c>
      <c r="AP86" s="17">
        <v>4.4999999999999998E-2</v>
      </c>
      <c r="AQ86" s="17">
        <v>4.0514999999999999</v>
      </c>
      <c r="AR86" s="17">
        <v>1.04</v>
      </c>
      <c r="AS86" s="17">
        <v>5.0465</v>
      </c>
      <c r="AT86" s="17">
        <v>1.6</v>
      </c>
      <c r="AU86" s="17">
        <v>5.6065000000000005</v>
      </c>
    </row>
    <row r="87" spans="1:47" x14ac:dyDescent="0.2">
      <c r="A87" s="27">
        <v>38991</v>
      </c>
      <c r="B87" s="17">
        <v>39.619999999999997</v>
      </c>
      <c r="C87" s="17">
        <v>43.16</v>
      </c>
      <c r="D87" s="17">
        <v>41.86</v>
      </c>
      <c r="E87" s="17">
        <v>40.909999999999997</v>
      </c>
      <c r="F87" s="17">
        <v>40.08</v>
      </c>
      <c r="G87" s="17">
        <v>42.19</v>
      </c>
      <c r="I87" s="17">
        <v>29</v>
      </c>
      <c r="R87" s="17">
        <v>44.580665649542532</v>
      </c>
      <c r="AI87" s="27"/>
      <c r="AJ87" s="30"/>
      <c r="AL87" s="27">
        <v>39508</v>
      </c>
      <c r="AM87" s="17">
        <v>4.0005000000000006</v>
      </c>
      <c r="AN87" s="17">
        <v>0.54</v>
      </c>
      <c r="AO87" s="17">
        <v>4.5405000000000006</v>
      </c>
      <c r="AP87" s="17">
        <v>4.4999999999999998E-2</v>
      </c>
      <c r="AQ87" s="17">
        <v>4.0455000000000005</v>
      </c>
      <c r="AR87" s="17">
        <v>0.54</v>
      </c>
      <c r="AS87" s="17">
        <v>4.5405000000000006</v>
      </c>
      <c r="AT87" s="17">
        <v>0.72</v>
      </c>
      <c r="AU87" s="17">
        <v>4.7205000000000004</v>
      </c>
    </row>
    <row r="88" spans="1:47" x14ac:dyDescent="0.2">
      <c r="A88" s="27">
        <v>39022</v>
      </c>
      <c r="B88" s="17">
        <v>38.68</v>
      </c>
      <c r="C88" s="17">
        <v>40.479999999999997</v>
      </c>
      <c r="D88" s="17">
        <v>39.18</v>
      </c>
      <c r="E88" s="17">
        <v>41.5</v>
      </c>
      <c r="F88" s="17">
        <v>39.799999999999997</v>
      </c>
      <c r="G88" s="17">
        <v>40.94</v>
      </c>
      <c r="I88" s="17">
        <v>27.5</v>
      </c>
      <c r="R88" s="17">
        <v>47.017913107704935</v>
      </c>
      <c r="AI88" s="27"/>
      <c r="AJ88" s="30"/>
      <c r="AL88" s="27">
        <v>39539</v>
      </c>
      <c r="AM88" s="17">
        <v>4.0005000000000006</v>
      </c>
      <c r="AN88" s="17">
        <v>0.36</v>
      </c>
      <c r="AO88" s="17">
        <v>4.3605000000000009</v>
      </c>
      <c r="AP88" s="17">
        <v>4.4999999999999998E-2</v>
      </c>
      <c r="AQ88" s="17">
        <v>4.0455000000000005</v>
      </c>
      <c r="AR88" s="17">
        <v>0.36</v>
      </c>
      <c r="AS88" s="17">
        <v>4.3605000000000009</v>
      </c>
      <c r="AT88" s="17">
        <v>0.38</v>
      </c>
      <c r="AU88" s="17">
        <v>4.3805000000000005</v>
      </c>
    </row>
    <row r="89" spans="1:47" x14ac:dyDescent="0.2">
      <c r="A89" s="27">
        <v>39052</v>
      </c>
      <c r="B89" s="17">
        <v>38.21</v>
      </c>
      <c r="C89" s="17">
        <v>41.66</v>
      </c>
      <c r="D89" s="17">
        <v>40.520000000000003</v>
      </c>
      <c r="E89" s="17">
        <v>44.25</v>
      </c>
      <c r="F89" s="17">
        <v>41.2</v>
      </c>
      <c r="G89" s="17">
        <v>40.32</v>
      </c>
      <c r="I89" s="17">
        <v>28.25</v>
      </c>
      <c r="R89" s="17">
        <v>48.97680771755428</v>
      </c>
      <c r="AI89" s="27"/>
      <c r="AJ89" s="30"/>
      <c r="AL89" s="27">
        <v>39569</v>
      </c>
      <c r="AM89" s="17">
        <v>4.1485000000000003</v>
      </c>
      <c r="AN89" s="17">
        <v>0.32500000000000001</v>
      </c>
      <c r="AO89" s="17">
        <v>4.4735000000000005</v>
      </c>
      <c r="AP89" s="17">
        <v>4.4999999999999998E-2</v>
      </c>
      <c r="AQ89" s="17">
        <v>4.1935000000000002</v>
      </c>
      <c r="AR89" s="17">
        <v>0.32500000000000001</v>
      </c>
      <c r="AS89" s="17">
        <v>4.4735000000000005</v>
      </c>
      <c r="AT89" s="17">
        <v>0.33</v>
      </c>
      <c r="AU89" s="17">
        <v>4.4785000000000004</v>
      </c>
    </row>
    <row r="90" spans="1:47" x14ac:dyDescent="0.2">
      <c r="A90" s="27">
        <v>39083</v>
      </c>
      <c r="B90" s="17">
        <v>38</v>
      </c>
      <c r="C90" s="17">
        <v>44.34</v>
      </c>
      <c r="D90" s="17">
        <v>42.78</v>
      </c>
      <c r="E90" s="17">
        <v>43.57</v>
      </c>
      <c r="F90" s="17">
        <v>39.79</v>
      </c>
      <c r="G90" s="17">
        <v>40.450000000000003</v>
      </c>
      <c r="I90" s="17">
        <v>31.35</v>
      </c>
      <c r="R90" s="17">
        <v>49.750062496261371</v>
      </c>
      <c r="AI90" s="27"/>
      <c r="AJ90" s="30"/>
      <c r="AL90" s="27">
        <v>39600</v>
      </c>
      <c r="AM90" s="17">
        <v>4.3005000000000004</v>
      </c>
      <c r="AN90" s="17">
        <v>0.33500000000000002</v>
      </c>
      <c r="AO90" s="17">
        <v>4.6355000000000004</v>
      </c>
      <c r="AP90" s="17">
        <v>4.4999999999999998E-2</v>
      </c>
      <c r="AQ90" s="17">
        <v>4.3455000000000004</v>
      </c>
      <c r="AR90" s="17">
        <v>0.33500000000000002</v>
      </c>
      <c r="AS90" s="17">
        <v>4.6355000000000004</v>
      </c>
      <c r="AT90" s="17">
        <v>0.37</v>
      </c>
      <c r="AU90" s="17">
        <v>4.6705000000000005</v>
      </c>
    </row>
    <row r="91" spans="1:47" x14ac:dyDescent="0.2">
      <c r="A91" s="27">
        <v>39114</v>
      </c>
      <c r="B91" s="17">
        <v>38</v>
      </c>
      <c r="C91" s="17">
        <v>43.88</v>
      </c>
      <c r="D91" s="17">
        <v>42.18</v>
      </c>
      <c r="E91" s="17">
        <v>42.37</v>
      </c>
      <c r="F91" s="17">
        <v>40.06</v>
      </c>
      <c r="G91" s="17">
        <v>40.450000000000003</v>
      </c>
      <c r="I91" s="17">
        <v>33.1</v>
      </c>
      <c r="R91" s="17">
        <v>48.628886979225818</v>
      </c>
      <c r="AI91" s="27"/>
      <c r="AJ91" s="30"/>
      <c r="AL91" s="27">
        <v>39630</v>
      </c>
      <c r="AM91" s="17">
        <v>4.3630000000000004</v>
      </c>
      <c r="AN91" s="17">
        <v>0.45</v>
      </c>
      <c r="AO91" s="17">
        <v>4.8130000000000006</v>
      </c>
      <c r="AP91" s="17">
        <v>4.4999999999999998E-2</v>
      </c>
      <c r="AQ91" s="17">
        <v>4.4080000000000004</v>
      </c>
      <c r="AR91" s="17">
        <v>0.35</v>
      </c>
      <c r="AS91" s="17">
        <v>4.7130000000000001</v>
      </c>
      <c r="AT91" s="17">
        <v>0.41</v>
      </c>
      <c r="AU91" s="17">
        <v>4.7730000000000006</v>
      </c>
    </row>
    <row r="92" spans="1:47" x14ac:dyDescent="0.2">
      <c r="A92" s="27">
        <v>39142</v>
      </c>
      <c r="B92" s="17">
        <v>37.53</v>
      </c>
      <c r="C92" s="17">
        <v>40.96</v>
      </c>
      <c r="D92" s="17">
        <v>39.14</v>
      </c>
      <c r="E92" s="17">
        <v>41.16</v>
      </c>
      <c r="F92" s="17">
        <v>39.21</v>
      </c>
      <c r="G92" s="17">
        <v>39.979999999999997</v>
      </c>
      <c r="I92" s="17">
        <v>31.1</v>
      </c>
      <c r="R92" s="17">
        <v>46.837551723493426</v>
      </c>
      <c r="AI92" s="27"/>
      <c r="AJ92" s="30"/>
      <c r="AL92" s="27">
        <v>39661</v>
      </c>
      <c r="AM92" s="17">
        <v>4.2759999999999998</v>
      </c>
      <c r="AN92" s="17">
        <v>0.45</v>
      </c>
      <c r="AO92" s="17">
        <v>4.726</v>
      </c>
      <c r="AP92" s="17">
        <v>0.13</v>
      </c>
      <c r="AQ92" s="17">
        <v>4.4059999999999997</v>
      </c>
      <c r="AR92" s="17">
        <v>0.35</v>
      </c>
      <c r="AS92" s="17">
        <v>4.6259999999999994</v>
      </c>
      <c r="AT92" s="17">
        <v>0.41</v>
      </c>
      <c r="AU92" s="17">
        <v>4.6859999999999999</v>
      </c>
    </row>
    <row r="93" spans="1:47" x14ac:dyDescent="0.2">
      <c r="A93" s="27">
        <v>39173</v>
      </c>
      <c r="B93" s="17">
        <v>37.06</v>
      </c>
      <c r="C93" s="17">
        <v>40.82</v>
      </c>
      <c r="D93" s="17">
        <v>37.32</v>
      </c>
      <c r="E93" s="17">
        <v>42.05</v>
      </c>
      <c r="F93" s="17">
        <v>38.369999999999997</v>
      </c>
      <c r="G93" s="17">
        <v>39.520000000000003</v>
      </c>
      <c r="I93" s="17">
        <v>39.1</v>
      </c>
      <c r="R93" s="17">
        <v>44.208523506360677</v>
      </c>
      <c r="AI93" s="27"/>
      <c r="AJ93" s="30"/>
      <c r="AL93" s="27">
        <v>39692</v>
      </c>
      <c r="AM93" s="17">
        <v>4.1370000000000005</v>
      </c>
      <c r="AN93" s="17">
        <v>0.41499999999999998</v>
      </c>
      <c r="AO93" s="17">
        <v>4.5520000000000005</v>
      </c>
      <c r="AP93" s="17">
        <v>0.13</v>
      </c>
      <c r="AQ93" s="17">
        <v>4.2670000000000003</v>
      </c>
      <c r="AR93" s="17">
        <v>0.315</v>
      </c>
      <c r="AS93" s="17">
        <v>4.4520000000000008</v>
      </c>
      <c r="AT93" s="17">
        <v>0.36</v>
      </c>
      <c r="AU93" s="17">
        <v>4.4970000000000008</v>
      </c>
    </row>
    <row r="94" spans="1:47" x14ac:dyDescent="0.2">
      <c r="A94" s="27">
        <v>39203</v>
      </c>
      <c r="B94" s="17">
        <v>38</v>
      </c>
      <c r="C94" s="17">
        <v>38.36</v>
      </c>
      <c r="D94" s="17">
        <v>34.89</v>
      </c>
      <c r="E94" s="17">
        <v>42.45</v>
      </c>
      <c r="F94" s="17">
        <v>39.21</v>
      </c>
      <c r="G94" s="17">
        <v>40.450000000000003</v>
      </c>
      <c r="I94" s="17">
        <v>38.6</v>
      </c>
      <c r="R94" s="17">
        <v>44.272824531253654</v>
      </c>
      <c r="AI94" s="27"/>
      <c r="AJ94" s="30"/>
      <c r="AL94" s="27">
        <v>39722</v>
      </c>
      <c r="AM94" s="17">
        <v>3.9830000000000001</v>
      </c>
      <c r="AN94" s="17">
        <v>0.46</v>
      </c>
      <c r="AO94" s="17">
        <v>4.4429999999999996</v>
      </c>
      <c r="AP94" s="17">
        <v>0.13</v>
      </c>
      <c r="AQ94" s="17">
        <v>4.1130000000000004</v>
      </c>
      <c r="AR94" s="17">
        <v>0.36</v>
      </c>
      <c r="AS94" s="17">
        <v>4.343</v>
      </c>
      <c r="AT94" s="17">
        <v>0.4</v>
      </c>
      <c r="AU94" s="17">
        <v>4.383</v>
      </c>
    </row>
    <row r="95" spans="1:47" x14ac:dyDescent="0.2">
      <c r="A95" s="27">
        <v>39234</v>
      </c>
      <c r="B95" s="17">
        <v>44.63</v>
      </c>
      <c r="C95" s="17">
        <v>37.28</v>
      </c>
      <c r="D95" s="17">
        <v>35.51</v>
      </c>
      <c r="E95" s="17">
        <v>45.47</v>
      </c>
      <c r="F95" s="17">
        <v>44.29</v>
      </c>
      <c r="G95" s="17">
        <v>48.47</v>
      </c>
      <c r="I95" s="17">
        <v>45.6</v>
      </c>
      <c r="R95" s="17">
        <v>44.762341890264238</v>
      </c>
      <c r="AI95" s="27"/>
      <c r="AJ95" s="30"/>
      <c r="AL95" s="27">
        <v>39753</v>
      </c>
      <c r="AM95" s="17">
        <v>3.988</v>
      </c>
      <c r="AN95" s="17">
        <v>0.56000000000000005</v>
      </c>
      <c r="AO95" s="17">
        <v>4.548</v>
      </c>
      <c r="AP95" s="17">
        <v>0.13</v>
      </c>
      <c r="AQ95" s="17">
        <v>4.1180000000000003</v>
      </c>
      <c r="AR95" s="17">
        <v>0.46</v>
      </c>
      <c r="AS95" s="17">
        <v>4.4480000000000004</v>
      </c>
      <c r="AT95" s="17">
        <v>0.73</v>
      </c>
      <c r="AU95" s="17">
        <v>4.718</v>
      </c>
    </row>
    <row r="96" spans="1:47" x14ac:dyDescent="0.2">
      <c r="A96" s="27">
        <v>39264</v>
      </c>
      <c r="B96" s="17">
        <v>54.56</v>
      </c>
      <c r="C96" s="17">
        <v>51.32</v>
      </c>
      <c r="D96" s="17">
        <v>47.06</v>
      </c>
      <c r="E96" s="17">
        <v>51.65</v>
      </c>
      <c r="F96" s="17">
        <v>60.66</v>
      </c>
      <c r="G96" s="17">
        <v>59.2</v>
      </c>
      <c r="I96" s="17">
        <v>52.6</v>
      </c>
      <c r="R96" s="17">
        <v>45.342025386807954</v>
      </c>
      <c r="AI96" s="27"/>
      <c r="AJ96" s="30"/>
      <c r="AL96" s="27">
        <v>39783</v>
      </c>
      <c r="AM96" s="17">
        <v>4.0259999999999998</v>
      </c>
      <c r="AN96" s="17">
        <v>0.77</v>
      </c>
      <c r="AO96" s="17">
        <v>4.7959999999999994</v>
      </c>
      <c r="AP96" s="17">
        <v>0.13</v>
      </c>
      <c r="AQ96" s="17">
        <v>4.1559999999999997</v>
      </c>
      <c r="AR96" s="17">
        <v>0.77</v>
      </c>
      <c r="AS96" s="17">
        <v>4.7959999999999994</v>
      </c>
      <c r="AT96" s="17">
        <v>0.98</v>
      </c>
      <c r="AU96" s="17">
        <v>5.0060000000000002</v>
      </c>
    </row>
    <row r="97" spans="1:47" x14ac:dyDescent="0.2">
      <c r="A97" s="27">
        <v>39295</v>
      </c>
      <c r="B97" s="17">
        <v>62.13</v>
      </c>
      <c r="C97" s="17">
        <v>55.65</v>
      </c>
      <c r="D97" s="17">
        <v>51.93</v>
      </c>
      <c r="E97" s="17">
        <v>56.78</v>
      </c>
      <c r="F97" s="17">
        <v>67.16</v>
      </c>
      <c r="G97" s="17">
        <v>67.87</v>
      </c>
      <c r="I97" s="17">
        <v>61.35</v>
      </c>
      <c r="R97" s="17">
        <v>45.83144379946328</v>
      </c>
      <c r="AI97" s="27"/>
      <c r="AJ97" s="30"/>
      <c r="AL97" s="27">
        <v>39814</v>
      </c>
      <c r="AM97" s="17">
        <v>4.0710000000000006</v>
      </c>
      <c r="AN97" s="17">
        <v>1.04</v>
      </c>
      <c r="AO97" s="17">
        <v>5.1110000000000007</v>
      </c>
      <c r="AP97" s="17">
        <v>4.4999999999999998E-2</v>
      </c>
      <c r="AQ97" s="17">
        <v>4.1160000000000005</v>
      </c>
      <c r="AR97" s="17">
        <v>1.04</v>
      </c>
      <c r="AS97" s="17">
        <v>5.1110000000000007</v>
      </c>
      <c r="AT97" s="17">
        <v>1.6</v>
      </c>
      <c r="AU97" s="17">
        <v>5.6710000000000012</v>
      </c>
    </row>
    <row r="98" spans="1:47" x14ac:dyDescent="0.2">
      <c r="A98" s="27">
        <v>39326</v>
      </c>
      <c r="B98" s="17">
        <v>52.2</v>
      </c>
      <c r="C98" s="17">
        <v>49.48</v>
      </c>
      <c r="D98" s="17">
        <v>45.85</v>
      </c>
      <c r="E98" s="17">
        <v>53.67</v>
      </c>
      <c r="F98" s="17">
        <v>52.48</v>
      </c>
      <c r="G98" s="17">
        <v>56.84</v>
      </c>
      <c r="I98" s="17">
        <v>42.85</v>
      </c>
      <c r="R98" s="17">
        <v>45.753800492239016</v>
      </c>
      <c r="AI98" s="27"/>
      <c r="AJ98" s="30"/>
      <c r="AL98" s="27">
        <v>39845</v>
      </c>
      <c r="AM98" s="17">
        <v>4.109</v>
      </c>
      <c r="AN98" s="17">
        <v>1.04</v>
      </c>
      <c r="AO98" s="17">
        <v>5.149</v>
      </c>
      <c r="AP98" s="17">
        <v>4.4999999999999998E-2</v>
      </c>
      <c r="AQ98" s="17">
        <v>4.1539999999999999</v>
      </c>
      <c r="AR98" s="17">
        <v>1.04</v>
      </c>
      <c r="AS98" s="17">
        <v>5.149</v>
      </c>
      <c r="AT98" s="17">
        <v>1.6</v>
      </c>
      <c r="AU98" s="17">
        <v>5.7089999999999996</v>
      </c>
    </row>
    <row r="99" spans="1:47" x14ac:dyDescent="0.2">
      <c r="A99" s="27">
        <v>39356</v>
      </c>
      <c r="B99" s="17">
        <v>39.9</v>
      </c>
      <c r="C99" s="17">
        <v>43.94</v>
      </c>
      <c r="D99" s="17">
        <v>42.21</v>
      </c>
      <c r="E99" s="17">
        <v>41.32</v>
      </c>
      <c r="F99" s="17">
        <v>40.35</v>
      </c>
      <c r="G99" s="17">
        <v>42.48</v>
      </c>
      <c r="I99" s="17">
        <v>41.35</v>
      </c>
      <c r="R99" s="17">
        <v>45.753444123649977</v>
      </c>
      <c r="AI99" s="27"/>
      <c r="AJ99" s="30"/>
      <c r="AL99" s="27">
        <v>39873</v>
      </c>
      <c r="AM99" s="17">
        <v>4.1029999999999998</v>
      </c>
      <c r="AN99" s="17">
        <v>0.54</v>
      </c>
      <c r="AO99" s="17">
        <v>4.6429999999999998</v>
      </c>
      <c r="AP99" s="17">
        <v>4.4999999999999998E-2</v>
      </c>
      <c r="AQ99" s="17">
        <v>4.1479999999999997</v>
      </c>
      <c r="AR99" s="17">
        <v>0.54</v>
      </c>
      <c r="AS99" s="17">
        <v>4.6429999999999998</v>
      </c>
      <c r="AT99" s="17">
        <v>0.72</v>
      </c>
      <c r="AU99" s="17">
        <v>4.8229999999999995</v>
      </c>
    </row>
    <row r="100" spans="1:47" x14ac:dyDescent="0.2">
      <c r="A100" s="27">
        <v>39387</v>
      </c>
      <c r="B100" s="17">
        <v>38.950000000000003</v>
      </c>
      <c r="C100" s="17">
        <v>41.48</v>
      </c>
      <c r="D100" s="17">
        <v>39.78</v>
      </c>
      <c r="E100" s="17">
        <v>42.02</v>
      </c>
      <c r="F100" s="17">
        <v>40.07</v>
      </c>
      <c r="G100" s="17">
        <v>41.26</v>
      </c>
      <c r="I100" s="17">
        <v>39.85</v>
      </c>
      <c r="R100" s="17">
        <v>48.175667121899401</v>
      </c>
      <c r="AI100" s="27"/>
      <c r="AJ100" s="30"/>
      <c r="AL100" s="27">
        <v>39904</v>
      </c>
      <c r="AM100" s="17">
        <v>4.1029999999999998</v>
      </c>
      <c r="AN100" s="17">
        <v>0.36</v>
      </c>
      <c r="AO100" s="17">
        <v>4.4630000000000001</v>
      </c>
      <c r="AP100" s="17">
        <v>4.4999999999999998E-2</v>
      </c>
      <c r="AQ100" s="17">
        <v>4.1479999999999997</v>
      </c>
      <c r="AR100" s="17">
        <v>0.36</v>
      </c>
      <c r="AS100" s="17">
        <v>4.4630000000000001</v>
      </c>
      <c r="AT100" s="17">
        <v>0.38</v>
      </c>
      <c r="AU100" s="17">
        <v>4.4829999999999997</v>
      </c>
    </row>
    <row r="101" spans="1:47" x14ac:dyDescent="0.2">
      <c r="A101" s="27">
        <v>39417</v>
      </c>
      <c r="B101" s="17">
        <v>38.479999999999997</v>
      </c>
      <c r="C101" s="17">
        <v>42.57</v>
      </c>
      <c r="D101" s="17">
        <v>41</v>
      </c>
      <c r="E101" s="17">
        <v>44.72</v>
      </c>
      <c r="F101" s="17">
        <v>41.48</v>
      </c>
      <c r="G101" s="17">
        <v>40.65</v>
      </c>
      <c r="I101" s="17">
        <v>40.6</v>
      </c>
      <c r="R101" s="17">
        <v>50.133908446635722</v>
      </c>
      <c r="AI101" s="27"/>
      <c r="AJ101" s="30"/>
      <c r="AL101" s="27">
        <v>39934</v>
      </c>
      <c r="AM101" s="17">
        <v>4.2510000000000003</v>
      </c>
      <c r="AN101" s="17">
        <v>0.32500000000000001</v>
      </c>
      <c r="AO101" s="17">
        <v>4.5760000000000005</v>
      </c>
      <c r="AP101" s="17">
        <v>4.4999999999999998E-2</v>
      </c>
      <c r="AQ101" s="17">
        <v>4.2960000000000003</v>
      </c>
      <c r="AR101" s="17">
        <v>0.32500000000000001</v>
      </c>
      <c r="AS101" s="17">
        <v>4.5760000000000005</v>
      </c>
      <c r="AT101" s="17">
        <v>0.33</v>
      </c>
      <c r="AU101" s="17">
        <v>4.5810000000000004</v>
      </c>
    </row>
    <row r="102" spans="1:47" x14ac:dyDescent="0.2">
      <c r="A102" s="27">
        <v>39448</v>
      </c>
      <c r="B102" s="17">
        <v>38.26</v>
      </c>
      <c r="C102" s="17">
        <v>45.07</v>
      </c>
      <c r="D102" s="17">
        <v>43.2</v>
      </c>
      <c r="E102" s="17">
        <v>43.89</v>
      </c>
      <c r="F102" s="17">
        <v>40.06</v>
      </c>
      <c r="G102" s="17">
        <v>40.72</v>
      </c>
      <c r="I102" s="17">
        <v>31.7</v>
      </c>
      <c r="R102" s="17">
        <v>50.938738226828029</v>
      </c>
      <c r="AI102" s="27"/>
      <c r="AJ102" s="30"/>
      <c r="AL102" s="27">
        <v>39965</v>
      </c>
      <c r="AM102" s="17">
        <v>4.4030000000000005</v>
      </c>
      <c r="AN102" s="17">
        <v>0.33500000000000002</v>
      </c>
      <c r="AO102" s="17">
        <v>4.7380000000000004</v>
      </c>
      <c r="AP102" s="17">
        <v>4.4999999999999998E-2</v>
      </c>
      <c r="AQ102" s="17">
        <v>4.4480000000000004</v>
      </c>
      <c r="AR102" s="17">
        <v>0.33500000000000002</v>
      </c>
      <c r="AS102" s="17">
        <v>4.7380000000000004</v>
      </c>
      <c r="AT102" s="17">
        <v>0.37</v>
      </c>
      <c r="AU102" s="17">
        <v>4.7730000000000006</v>
      </c>
    </row>
    <row r="103" spans="1:47" x14ac:dyDescent="0.2">
      <c r="A103" s="27">
        <v>39479</v>
      </c>
      <c r="B103" s="17">
        <v>38.270000000000003</v>
      </c>
      <c r="C103" s="17">
        <v>44.65</v>
      </c>
      <c r="D103" s="17">
        <v>42.64</v>
      </c>
      <c r="E103" s="17">
        <v>42.78</v>
      </c>
      <c r="F103" s="17">
        <v>40.32</v>
      </c>
      <c r="G103" s="17">
        <v>40.729999999999997</v>
      </c>
      <c r="I103" s="17">
        <v>33.450000000000003</v>
      </c>
      <c r="R103" s="17">
        <v>49.817050396438596</v>
      </c>
      <c r="AI103" s="27"/>
      <c r="AJ103" s="30"/>
      <c r="AL103" s="27">
        <v>39995</v>
      </c>
      <c r="AM103" s="17">
        <v>4.468</v>
      </c>
      <c r="AN103" s="17">
        <v>0.45</v>
      </c>
      <c r="AO103" s="17">
        <v>4.9180000000000001</v>
      </c>
      <c r="AP103" s="17">
        <v>4.4999999999999998E-2</v>
      </c>
      <c r="AQ103" s="17">
        <v>4.5129999999999999</v>
      </c>
      <c r="AR103" s="17">
        <v>0.35</v>
      </c>
      <c r="AS103" s="17">
        <v>4.8179999999999996</v>
      </c>
      <c r="AT103" s="17">
        <v>0.41</v>
      </c>
      <c r="AU103" s="17">
        <v>4.8780000000000001</v>
      </c>
    </row>
    <row r="104" spans="1:47" x14ac:dyDescent="0.2">
      <c r="A104" s="27">
        <v>39508</v>
      </c>
      <c r="B104" s="17">
        <v>37.79</v>
      </c>
      <c r="C104" s="17">
        <v>41.92</v>
      </c>
      <c r="D104" s="17">
        <v>39.81</v>
      </c>
      <c r="E104" s="17">
        <v>41.66</v>
      </c>
      <c r="F104" s="17">
        <v>39.47</v>
      </c>
      <c r="G104" s="17">
        <v>40.25</v>
      </c>
      <c r="I104" s="17">
        <v>31.45</v>
      </c>
      <c r="R104" s="17">
        <v>48.025322322738653</v>
      </c>
      <c r="AI104" s="27"/>
      <c r="AJ104" s="30"/>
      <c r="AL104" s="27">
        <v>40026</v>
      </c>
      <c r="AM104" s="17">
        <v>4.3810000000000002</v>
      </c>
      <c r="AN104" s="17">
        <v>0.45</v>
      </c>
      <c r="AO104" s="17">
        <v>4.8310000000000004</v>
      </c>
      <c r="AP104" s="17">
        <v>0.13</v>
      </c>
      <c r="AQ104" s="17">
        <v>4.5110000000000001</v>
      </c>
      <c r="AR104" s="17">
        <v>0.35</v>
      </c>
      <c r="AS104" s="17">
        <v>4.7309999999999999</v>
      </c>
      <c r="AT104" s="17">
        <v>0.41</v>
      </c>
      <c r="AU104" s="17">
        <v>4.7910000000000004</v>
      </c>
    </row>
    <row r="105" spans="1:47" x14ac:dyDescent="0.2">
      <c r="A105" s="27">
        <v>39539</v>
      </c>
      <c r="B105" s="17">
        <v>37.31</v>
      </c>
      <c r="C105" s="17">
        <v>41.78</v>
      </c>
      <c r="D105" s="17">
        <v>38.119999999999997</v>
      </c>
      <c r="E105" s="17">
        <v>42.71</v>
      </c>
      <c r="F105" s="17">
        <v>38.619999999999997</v>
      </c>
      <c r="G105" s="17">
        <v>39.78</v>
      </c>
      <c r="I105" s="17">
        <v>39.450000000000003</v>
      </c>
      <c r="R105" s="17">
        <v>45.331561987274249</v>
      </c>
      <c r="AI105" s="27"/>
      <c r="AJ105" s="30"/>
      <c r="AL105" s="27">
        <v>40057</v>
      </c>
      <c r="AM105" s="17">
        <v>4.242</v>
      </c>
      <c r="AN105" s="17">
        <v>0.41499999999999998</v>
      </c>
      <c r="AO105" s="17">
        <v>4.657</v>
      </c>
      <c r="AP105" s="17">
        <v>0.13</v>
      </c>
      <c r="AQ105" s="17">
        <v>4.3719999999999999</v>
      </c>
      <c r="AR105" s="17">
        <v>0.315</v>
      </c>
      <c r="AS105" s="17">
        <v>4.5570000000000004</v>
      </c>
      <c r="AT105" s="17">
        <v>0.36</v>
      </c>
      <c r="AU105" s="17">
        <v>4.6020000000000003</v>
      </c>
    </row>
    <row r="106" spans="1:47" x14ac:dyDescent="0.2">
      <c r="A106" s="27">
        <v>39569</v>
      </c>
      <c r="B106" s="17">
        <v>38.270000000000003</v>
      </c>
      <c r="C106" s="17">
        <v>39.479999999999997</v>
      </c>
      <c r="D106" s="17">
        <v>35.86</v>
      </c>
      <c r="E106" s="17">
        <v>43.1</v>
      </c>
      <c r="F106" s="17">
        <v>39.47</v>
      </c>
      <c r="G106" s="17">
        <v>40.74</v>
      </c>
      <c r="I106" s="17">
        <v>38.950000000000003</v>
      </c>
      <c r="R106" s="17">
        <v>45.395335246057947</v>
      </c>
      <c r="AI106" s="27"/>
      <c r="AJ106" s="30"/>
      <c r="AL106" s="27">
        <v>40087</v>
      </c>
      <c r="AM106" s="17">
        <v>4.0880000000000001</v>
      </c>
      <c r="AN106" s="17">
        <v>0.46</v>
      </c>
      <c r="AO106" s="17">
        <v>4.548</v>
      </c>
      <c r="AP106" s="17">
        <v>0.13</v>
      </c>
      <c r="AQ106" s="17">
        <v>4.218</v>
      </c>
      <c r="AR106" s="17">
        <v>0.36</v>
      </c>
      <c r="AS106" s="17">
        <v>4.4480000000000004</v>
      </c>
      <c r="AT106" s="17">
        <v>0.4</v>
      </c>
      <c r="AU106" s="17">
        <v>4.4880000000000004</v>
      </c>
    </row>
    <row r="107" spans="1:47" x14ac:dyDescent="0.2">
      <c r="A107" s="27">
        <v>39600</v>
      </c>
      <c r="B107" s="17">
        <v>44.94</v>
      </c>
      <c r="C107" s="17">
        <v>38.479999999999997</v>
      </c>
      <c r="D107" s="17">
        <v>36.43</v>
      </c>
      <c r="E107" s="17">
        <v>45.89</v>
      </c>
      <c r="F107" s="17">
        <v>44.59</v>
      </c>
      <c r="G107" s="17">
        <v>48.68</v>
      </c>
      <c r="I107" s="17">
        <v>45.95</v>
      </c>
      <c r="R107" s="17">
        <v>45.884252330653737</v>
      </c>
      <c r="AI107" s="27"/>
      <c r="AJ107" s="30"/>
      <c r="AL107" s="27">
        <v>40118</v>
      </c>
      <c r="AM107" s="17">
        <v>4.093</v>
      </c>
      <c r="AN107" s="17">
        <v>0.56000000000000005</v>
      </c>
      <c r="AO107" s="17">
        <v>4.6530000000000005</v>
      </c>
      <c r="AP107" s="17">
        <v>0.13</v>
      </c>
      <c r="AQ107" s="17">
        <v>4.2229999999999999</v>
      </c>
      <c r="AR107" s="17">
        <v>0.46</v>
      </c>
      <c r="AS107" s="17">
        <v>4.5529999999999999</v>
      </c>
      <c r="AT107" s="17">
        <v>0.73</v>
      </c>
      <c r="AU107" s="17">
        <v>4.8230000000000004</v>
      </c>
    </row>
    <row r="108" spans="1:47" x14ac:dyDescent="0.2">
      <c r="A108" s="27">
        <v>39630</v>
      </c>
      <c r="B108" s="17">
        <v>54.94</v>
      </c>
      <c r="C108" s="17">
        <v>51.61</v>
      </c>
      <c r="D108" s="17">
        <v>47.19</v>
      </c>
      <c r="E108" s="17">
        <v>51.62</v>
      </c>
      <c r="F108" s="17">
        <v>61.06</v>
      </c>
      <c r="G108" s="17">
        <v>59.41</v>
      </c>
      <c r="I108" s="17">
        <v>52.95</v>
      </c>
      <c r="R108" s="17">
        <v>46.463328672486107</v>
      </c>
      <c r="AI108" s="27"/>
      <c r="AJ108" s="30"/>
      <c r="AL108" s="27">
        <v>40148</v>
      </c>
      <c r="AM108" s="17">
        <v>4.1310000000000002</v>
      </c>
      <c r="AN108" s="17">
        <v>0.77</v>
      </c>
      <c r="AO108" s="17">
        <v>4.9009999999999998</v>
      </c>
      <c r="AP108" s="17">
        <v>0.13</v>
      </c>
      <c r="AQ108" s="17">
        <v>4.2610000000000001</v>
      </c>
      <c r="AR108" s="17">
        <v>0.77</v>
      </c>
      <c r="AS108" s="17">
        <v>4.9009999999999998</v>
      </c>
      <c r="AT108" s="17">
        <v>0.98</v>
      </c>
      <c r="AU108" s="17">
        <v>5.1110000000000007</v>
      </c>
    </row>
    <row r="109" spans="1:47" x14ac:dyDescent="0.2">
      <c r="A109" s="27">
        <v>39661</v>
      </c>
      <c r="B109" s="17">
        <v>62.56</v>
      </c>
      <c r="C109" s="17">
        <v>55.66</v>
      </c>
      <c r="D109" s="17">
        <v>51.72</v>
      </c>
      <c r="E109" s="17">
        <v>56.37</v>
      </c>
      <c r="F109" s="17">
        <v>67.599999999999994</v>
      </c>
      <c r="G109" s="17">
        <v>68.040000000000006</v>
      </c>
      <c r="I109" s="17">
        <v>61.7</v>
      </c>
      <c r="R109" s="17">
        <v>46.952120972123623</v>
      </c>
      <c r="AI109" s="27"/>
      <c r="AJ109" s="30"/>
      <c r="AL109" s="27">
        <v>40179</v>
      </c>
      <c r="AM109" s="17">
        <v>4.1760000000000002</v>
      </c>
      <c r="AN109" s="17">
        <v>1.04</v>
      </c>
      <c r="AO109" s="17">
        <v>5.2160000000000002</v>
      </c>
      <c r="AP109" s="17">
        <v>4.4999999999999998E-2</v>
      </c>
      <c r="AQ109" s="17">
        <v>4.2210000000000001</v>
      </c>
      <c r="AR109" s="17">
        <v>1.04</v>
      </c>
      <c r="AS109" s="17">
        <v>5.2160000000000002</v>
      </c>
      <c r="AT109" s="17">
        <v>1.6</v>
      </c>
      <c r="AU109" s="17">
        <v>5.7759999999999998</v>
      </c>
    </row>
    <row r="110" spans="1:47" x14ac:dyDescent="0.2">
      <c r="A110" s="27">
        <v>39692</v>
      </c>
      <c r="B110" s="17">
        <v>52.56</v>
      </c>
      <c r="C110" s="17">
        <v>49.89</v>
      </c>
      <c r="D110" s="17">
        <v>46.06</v>
      </c>
      <c r="E110" s="17">
        <v>53.47</v>
      </c>
      <c r="F110" s="17">
        <v>52.83</v>
      </c>
      <c r="G110" s="17">
        <v>57.03</v>
      </c>
      <c r="I110" s="17">
        <v>43.2</v>
      </c>
      <c r="R110" s="17">
        <v>46.873929135321191</v>
      </c>
      <c r="AI110" s="27"/>
      <c r="AJ110" s="30"/>
      <c r="AL110" s="27">
        <v>40210</v>
      </c>
      <c r="AM110" s="17">
        <v>4.2140000000000004</v>
      </c>
      <c r="AN110" s="17">
        <v>1.04</v>
      </c>
      <c r="AO110" s="17">
        <v>5.2540000000000004</v>
      </c>
      <c r="AP110" s="17">
        <v>4.4999999999999998E-2</v>
      </c>
      <c r="AQ110" s="17">
        <v>4.2590000000000003</v>
      </c>
      <c r="AR110" s="17">
        <v>1.04</v>
      </c>
      <c r="AS110" s="17">
        <v>5.2540000000000004</v>
      </c>
      <c r="AT110" s="17">
        <v>1.6</v>
      </c>
      <c r="AU110" s="17">
        <v>5.8140000000000001</v>
      </c>
    </row>
    <row r="111" spans="1:47" x14ac:dyDescent="0.2">
      <c r="A111" s="27">
        <v>39722</v>
      </c>
      <c r="B111" s="17">
        <v>40.17</v>
      </c>
      <c r="C111" s="17">
        <v>44.71</v>
      </c>
      <c r="D111" s="17">
        <v>42.67</v>
      </c>
      <c r="E111" s="17">
        <v>41.71</v>
      </c>
      <c r="F111" s="17">
        <v>40.61</v>
      </c>
      <c r="G111" s="17">
        <v>42.75</v>
      </c>
      <c r="I111" s="17">
        <v>41.7</v>
      </c>
      <c r="R111" s="17">
        <v>46.873030020380106</v>
      </c>
      <c r="AI111" s="27"/>
      <c r="AJ111" s="30"/>
      <c r="AL111" s="27">
        <v>40238</v>
      </c>
      <c r="AM111" s="17">
        <v>4.2080000000000002</v>
      </c>
      <c r="AN111" s="17">
        <v>0.54</v>
      </c>
      <c r="AO111" s="17">
        <v>4.7480000000000002</v>
      </c>
      <c r="AP111" s="17">
        <v>4.4999999999999998E-2</v>
      </c>
      <c r="AQ111" s="17">
        <v>4.2530000000000001</v>
      </c>
      <c r="AR111" s="17">
        <v>0.54</v>
      </c>
      <c r="AS111" s="17">
        <v>4.7480000000000002</v>
      </c>
      <c r="AT111" s="17">
        <v>0.72</v>
      </c>
      <c r="AU111" s="17">
        <v>4.9279999999999999</v>
      </c>
    </row>
    <row r="112" spans="1:47" x14ac:dyDescent="0.2">
      <c r="A112" s="27">
        <v>39753</v>
      </c>
      <c r="B112" s="17">
        <v>39.22</v>
      </c>
      <c r="C112" s="17">
        <v>42.41</v>
      </c>
      <c r="D112" s="17">
        <v>40.409999999999997</v>
      </c>
      <c r="E112" s="17">
        <v>42.48</v>
      </c>
      <c r="F112" s="17">
        <v>40.33</v>
      </c>
      <c r="G112" s="17">
        <v>41.55</v>
      </c>
      <c r="I112" s="17">
        <v>40.200000000000003</v>
      </c>
      <c r="R112" s="17">
        <v>49.105495576507138</v>
      </c>
      <c r="AI112" s="27"/>
      <c r="AJ112" s="30"/>
      <c r="AL112" s="27">
        <v>40269</v>
      </c>
      <c r="AM112" s="17">
        <v>4.2080000000000002</v>
      </c>
      <c r="AN112" s="17">
        <v>0.36</v>
      </c>
      <c r="AO112" s="17">
        <v>4.5680000000000005</v>
      </c>
      <c r="AP112" s="17">
        <v>4.4999999999999998E-2</v>
      </c>
      <c r="AQ112" s="17">
        <v>4.2530000000000001</v>
      </c>
      <c r="AR112" s="17">
        <v>0.36</v>
      </c>
      <c r="AS112" s="17">
        <v>4.5680000000000005</v>
      </c>
      <c r="AT112" s="17">
        <v>0.38</v>
      </c>
      <c r="AU112" s="17">
        <v>4.5880000000000001</v>
      </c>
    </row>
    <row r="113" spans="1:47" x14ac:dyDescent="0.2">
      <c r="A113" s="27">
        <v>39783</v>
      </c>
      <c r="B113" s="17">
        <v>38.74</v>
      </c>
      <c r="C113" s="17">
        <v>43.42</v>
      </c>
      <c r="D113" s="17">
        <v>41.54</v>
      </c>
      <c r="E113" s="17">
        <v>45.15</v>
      </c>
      <c r="F113" s="17">
        <v>41.75</v>
      </c>
      <c r="G113" s="17">
        <v>40.94</v>
      </c>
      <c r="I113" s="17">
        <v>40.950000000000003</v>
      </c>
      <c r="R113" s="17">
        <v>51.091470920747184</v>
      </c>
      <c r="AI113" s="27"/>
      <c r="AJ113" s="30"/>
      <c r="AL113" s="27">
        <v>40299</v>
      </c>
      <c r="AM113" s="17">
        <v>4.3559999999999999</v>
      </c>
      <c r="AN113" s="17">
        <v>0.32500000000000001</v>
      </c>
      <c r="AO113" s="17">
        <v>4.681</v>
      </c>
      <c r="AP113" s="17">
        <v>4.4999999999999998E-2</v>
      </c>
      <c r="AQ113" s="17">
        <v>4.4009999999999998</v>
      </c>
      <c r="AR113" s="17">
        <v>0.32500000000000001</v>
      </c>
      <c r="AS113" s="17">
        <v>4.681</v>
      </c>
      <c r="AT113" s="17">
        <v>0.33</v>
      </c>
      <c r="AU113" s="17">
        <v>4.6859999999999999</v>
      </c>
    </row>
    <row r="114" spans="1:47" x14ac:dyDescent="0.2">
      <c r="A114" s="27">
        <v>39814</v>
      </c>
      <c r="B114" s="17">
        <v>38.53</v>
      </c>
      <c r="C114" s="17">
        <v>45.81</v>
      </c>
      <c r="D114" s="17">
        <v>43.62</v>
      </c>
      <c r="E114" s="17">
        <v>44.26</v>
      </c>
      <c r="F114" s="17">
        <v>40.32</v>
      </c>
      <c r="G114" s="17">
        <v>41</v>
      </c>
      <c r="I114" s="17">
        <v>32.200000000000003</v>
      </c>
      <c r="R114" s="17">
        <v>51.958926114134307</v>
      </c>
      <c r="AI114" s="27"/>
      <c r="AJ114" s="30"/>
      <c r="AL114" s="27">
        <v>40330</v>
      </c>
      <c r="AM114" s="17">
        <v>4.508</v>
      </c>
      <c r="AN114" s="17">
        <v>0.33500000000000002</v>
      </c>
      <c r="AO114" s="17">
        <v>4.843</v>
      </c>
      <c r="AP114" s="17">
        <v>4.4999999999999998E-2</v>
      </c>
      <c r="AQ114" s="17">
        <v>4.5529999999999999</v>
      </c>
      <c r="AR114" s="17">
        <v>0.33500000000000002</v>
      </c>
      <c r="AS114" s="17">
        <v>4.843</v>
      </c>
      <c r="AT114" s="17">
        <v>0.37</v>
      </c>
      <c r="AU114" s="17">
        <v>4.8780000000000001</v>
      </c>
    </row>
    <row r="115" spans="1:47" x14ac:dyDescent="0.2">
      <c r="A115" s="27">
        <v>39845</v>
      </c>
      <c r="B115" s="17">
        <v>38.53</v>
      </c>
      <c r="C115" s="17">
        <v>45.41</v>
      </c>
      <c r="D115" s="17">
        <v>43.1</v>
      </c>
      <c r="E115" s="17">
        <v>43.23</v>
      </c>
      <c r="F115" s="17">
        <v>40.590000000000003</v>
      </c>
      <c r="G115" s="17">
        <v>41</v>
      </c>
      <c r="I115" s="17">
        <v>33.950000000000003</v>
      </c>
      <c r="R115" s="17">
        <v>50.866166855553729</v>
      </c>
      <c r="AI115" s="27"/>
      <c r="AJ115" s="30"/>
      <c r="AL115" s="27">
        <v>40360</v>
      </c>
      <c r="AM115" s="17">
        <v>4.5754999999999999</v>
      </c>
      <c r="AN115" s="17">
        <v>0.45</v>
      </c>
      <c r="AO115" s="17">
        <v>5.0255000000000001</v>
      </c>
      <c r="AP115" s="17">
        <v>4.4999999999999998E-2</v>
      </c>
      <c r="AQ115" s="17">
        <v>4.6204999999999998</v>
      </c>
      <c r="AR115" s="17">
        <v>0.35</v>
      </c>
      <c r="AS115" s="17">
        <v>4.9254999999999995</v>
      </c>
      <c r="AT115" s="17">
        <v>0.41</v>
      </c>
      <c r="AU115" s="17">
        <v>4.9855</v>
      </c>
    </row>
    <row r="116" spans="1:47" x14ac:dyDescent="0.2">
      <c r="A116" s="27">
        <v>39873</v>
      </c>
      <c r="B116" s="17">
        <v>38.049999999999997</v>
      </c>
      <c r="C116" s="17">
        <v>42.86</v>
      </c>
      <c r="D116" s="17">
        <v>40.47</v>
      </c>
      <c r="E116" s="17">
        <v>42.19</v>
      </c>
      <c r="F116" s="17">
        <v>39.729999999999997</v>
      </c>
      <c r="G116" s="17">
        <v>40.520000000000003</v>
      </c>
      <c r="I116" s="17">
        <v>31.95</v>
      </c>
      <c r="R116" s="17">
        <v>49.098351872030463</v>
      </c>
      <c r="AI116" s="27"/>
      <c r="AJ116" s="30"/>
      <c r="AL116" s="27">
        <v>40391</v>
      </c>
      <c r="AM116" s="17">
        <v>4.4885000000000002</v>
      </c>
      <c r="AN116" s="17">
        <v>0.45</v>
      </c>
      <c r="AO116" s="17">
        <v>4.9385000000000003</v>
      </c>
      <c r="AP116" s="17">
        <v>0.13</v>
      </c>
      <c r="AQ116" s="17">
        <v>4.6185</v>
      </c>
      <c r="AR116" s="17">
        <v>0.35</v>
      </c>
      <c r="AS116" s="17">
        <v>4.8384999999999998</v>
      </c>
      <c r="AT116" s="17">
        <v>0.41</v>
      </c>
      <c r="AU116" s="17">
        <v>4.8985000000000003</v>
      </c>
    </row>
    <row r="117" spans="1:47" x14ac:dyDescent="0.2">
      <c r="A117" s="27">
        <v>39904</v>
      </c>
      <c r="B117" s="17">
        <v>37.57</v>
      </c>
      <c r="C117" s="17">
        <v>42.73</v>
      </c>
      <c r="D117" s="17">
        <v>38.9</v>
      </c>
      <c r="E117" s="17">
        <v>43.38</v>
      </c>
      <c r="F117" s="17">
        <v>38.869999999999997</v>
      </c>
      <c r="G117" s="17">
        <v>40.04</v>
      </c>
      <c r="I117" s="17">
        <v>40</v>
      </c>
      <c r="R117" s="17">
        <v>45.975142518903844</v>
      </c>
      <c r="AI117" s="27"/>
      <c r="AJ117" s="30"/>
      <c r="AL117" s="27">
        <v>40422</v>
      </c>
      <c r="AM117" s="17">
        <v>4.3494999999999999</v>
      </c>
      <c r="AN117" s="17">
        <v>0.41499999999999998</v>
      </c>
      <c r="AO117" s="17">
        <v>4.7645</v>
      </c>
      <c r="AP117" s="17">
        <v>0.13</v>
      </c>
      <c r="AQ117" s="17">
        <v>4.4794999999999998</v>
      </c>
      <c r="AR117" s="17">
        <v>0.315</v>
      </c>
      <c r="AS117" s="17">
        <v>4.6645000000000003</v>
      </c>
      <c r="AT117" s="17">
        <v>0.36</v>
      </c>
      <c r="AU117" s="17">
        <v>4.7095000000000002</v>
      </c>
    </row>
    <row r="118" spans="1:47" x14ac:dyDescent="0.2">
      <c r="A118" s="27">
        <v>39934</v>
      </c>
      <c r="B118" s="17">
        <v>38.53</v>
      </c>
      <c r="C118" s="17">
        <v>40.58</v>
      </c>
      <c r="D118" s="17">
        <v>36.79</v>
      </c>
      <c r="E118" s="17">
        <v>43.76</v>
      </c>
      <c r="F118" s="17">
        <v>39.729999999999997</v>
      </c>
      <c r="G118" s="17">
        <v>41</v>
      </c>
      <c r="I118" s="17">
        <v>39.5</v>
      </c>
      <c r="R118" s="17">
        <v>46.06722732270449</v>
      </c>
      <c r="AI118" s="27"/>
      <c r="AJ118" s="30"/>
      <c r="AL118" s="27">
        <v>40452</v>
      </c>
      <c r="AM118" s="17">
        <v>4.1955</v>
      </c>
      <c r="AN118" s="17">
        <v>0.46</v>
      </c>
      <c r="AO118" s="17">
        <v>4.6555</v>
      </c>
      <c r="AP118" s="17">
        <v>0.13</v>
      </c>
      <c r="AQ118" s="17">
        <v>4.3254999999999999</v>
      </c>
      <c r="AR118" s="17">
        <v>0.36</v>
      </c>
      <c r="AS118" s="17">
        <v>4.5555000000000003</v>
      </c>
      <c r="AT118" s="17">
        <v>0.4</v>
      </c>
      <c r="AU118" s="17">
        <v>4.5955000000000004</v>
      </c>
    </row>
    <row r="119" spans="1:47" x14ac:dyDescent="0.2">
      <c r="A119" s="27">
        <v>39965</v>
      </c>
      <c r="B119" s="17">
        <v>45.25</v>
      </c>
      <c r="C119" s="17">
        <v>39.64</v>
      </c>
      <c r="D119" s="17">
        <v>37.32</v>
      </c>
      <c r="E119" s="17">
        <v>46.36</v>
      </c>
      <c r="F119" s="17">
        <v>44.88</v>
      </c>
      <c r="G119" s="17">
        <v>48.9</v>
      </c>
      <c r="I119" s="17">
        <v>46.5</v>
      </c>
      <c r="R119" s="17">
        <v>46.587835043115724</v>
      </c>
      <c r="AI119" s="27"/>
      <c r="AJ119" s="30"/>
      <c r="AL119" s="27">
        <v>40483</v>
      </c>
      <c r="AM119" s="17">
        <v>4.2004999999999999</v>
      </c>
      <c r="AN119" s="17">
        <v>0.56000000000000005</v>
      </c>
      <c r="AO119" s="17">
        <v>4.7605000000000004</v>
      </c>
      <c r="AP119" s="17">
        <v>0.13</v>
      </c>
      <c r="AQ119" s="17">
        <v>4.3304999999999998</v>
      </c>
      <c r="AR119" s="17">
        <v>0.46</v>
      </c>
      <c r="AS119" s="17">
        <v>4.6604999999999999</v>
      </c>
      <c r="AT119" s="17">
        <v>0.73</v>
      </c>
      <c r="AU119" s="17">
        <v>4.9305000000000003</v>
      </c>
    </row>
    <row r="120" spans="1:47" x14ac:dyDescent="0.2">
      <c r="A120" s="27">
        <v>39995</v>
      </c>
      <c r="B120" s="17">
        <v>55.32</v>
      </c>
      <c r="C120" s="17">
        <v>51.93</v>
      </c>
      <c r="D120" s="17">
        <v>47.34</v>
      </c>
      <c r="E120" s="17">
        <v>51.67</v>
      </c>
      <c r="F120" s="17">
        <v>61.47</v>
      </c>
      <c r="G120" s="17">
        <v>59.62</v>
      </c>
      <c r="I120" s="17">
        <v>53.5</v>
      </c>
      <c r="R120" s="17">
        <v>47.199309931789628</v>
      </c>
      <c r="AI120" s="27"/>
      <c r="AJ120" s="30"/>
      <c r="AL120" s="27">
        <v>40513</v>
      </c>
      <c r="AM120" s="17">
        <v>4.2385000000000002</v>
      </c>
      <c r="AN120" s="17">
        <v>0.77</v>
      </c>
      <c r="AO120" s="17">
        <v>5.0084999999999997</v>
      </c>
      <c r="AP120" s="17">
        <v>0.13</v>
      </c>
      <c r="AQ120" s="17">
        <v>4.3685</v>
      </c>
      <c r="AR120" s="17">
        <v>0.77</v>
      </c>
      <c r="AS120" s="17">
        <v>5.0084999999999997</v>
      </c>
      <c r="AT120" s="17">
        <v>0.98</v>
      </c>
      <c r="AU120" s="17">
        <v>5.2185000000000006</v>
      </c>
    </row>
    <row r="121" spans="1:47" x14ac:dyDescent="0.2">
      <c r="A121" s="27">
        <v>40026</v>
      </c>
      <c r="B121" s="17">
        <v>62.99</v>
      </c>
      <c r="C121" s="17">
        <v>55.71</v>
      </c>
      <c r="D121" s="17">
        <v>51.56</v>
      </c>
      <c r="E121" s="17">
        <v>56.08</v>
      </c>
      <c r="F121" s="17">
        <v>68.05</v>
      </c>
      <c r="G121" s="17">
        <v>68.22</v>
      </c>
      <c r="I121" s="17">
        <v>62.25</v>
      </c>
      <c r="R121" s="17">
        <v>47.722432810333146</v>
      </c>
      <c r="AI121" s="27"/>
      <c r="AJ121" s="30"/>
      <c r="AL121" s="27">
        <v>40544</v>
      </c>
      <c r="AM121" s="17">
        <v>4.2835000000000001</v>
      </c>
      <c r="AN121" s="17">
        <v>1.04</v>
      </c>
      <c r="AO121" s="17">
        <v>5.3235000000000001</v>
      </c>
      <c r="AP121" s="17">
        <v>4.4999999999999998E-2</v>
      </c>
      <c r="AQ121" s="17">
        <v>4.3285</v>
      </c>
      <c r="AR121" s="17">
        <v>1.04</v>
      </c>
      <c r="AS121" s="17">
        <v>5.3235000000000001</v>
      </c>
      <c r="AT121" s="17">
        <v>1.6</v>
      </c>
      <c r="AU121" s="17">
        <v>5.8834999999999997</v>
      </c>
    </row>
    <row r="122" spans="1:47" x14ac:dyDescent="0.2">
      <c r="A122" s="27">
        <v>40057</v>
      </c>
      <c r="B122" s="17">
        <v>52.92</v>
      </c>
      <c r="C122" s="17">
        <v>50.32</v>
      </c>
      <c r="D122" s="17">
        <v>46.29</v>
      </c>
      <c r="E122" s="17">
        <v>53.37</v>
      </c>
      <c r="F122" s="17">
        <v>53.18</v>
      </c>
      <c r="G122" s="17">
        <v>57.23</v>
      </c>
      <c r="I122" s="17">
        <v>43.7</v>
      </c>
      <c r="R122" s="17">
        <v>47.676475281182199</v>
      </c>
      <c r="AI122" s="27"/>
      <c r="AJ122" s="30"/>
      <c r="AL122" s="27">
        <v>40575</v>
      </c>
      <c r="AM122" s="17">
        <v>4.3215000000000003</v>
      </c>
      <c r="AN122" s="17">
        <v>1.04</v>
      </c>
      <c r="AO122" s="17">
        <v>5.3615000000000004</v>
      </c>
      <c r="AP122" s="17">
        <v>4.4999999999999998E-2</v>
      </c>
      <c r="AQ122" s="17">
        <v>4.3665000000000003</v>
      </c>
      <c r="AR122" s="17">
        <v>1.04</v>
      </c>
      <c r="AS122" s="17">
        <v>5.3615000000000004</v>
      </c>
      <c r="AT122" s="17">
        <v>1.6</v>
      </c>
      <c r="AU122" s="17">
        <v>5.9215</v>
      </c>
    </row>
    <row r="123" spans="1:47" x14ac:dyDescent="0.2">
      <c r="A123" s="27">
        <v>40087</v>
      </c>
      <c r="B123" s="17">
        <v>40.450000000000003</v>
      </c>
      <c r="C123" s="17">
        <v>45.47</v>
      </c>
      <c r="D123" s="17">
        <v>43.13</v>
      </c>
      <c r="E123" s="17">
        <v>42.13</v>
      </c>
      <c r="F123" s="17">
        <v>40.880000000000003</v>
      </c>
      <c r="G123" s="17">
        <v>43.02</v>
      </c>
      <c r="I123" s="17">
        <v>42.25</v>
      </c>
      <c r="R123" s="17">
        <v>47.707811455414543</v>
      </c>
      <c r="AI123" s="27"/>
      <c r="AJ123" s="30"/>
      <c r="AL123" s="27">
        <v>40603</v>
      </c>
      <c r="AM123" s="17">
        <v>4.3155000000000001</v>
      </c>
      <c r="AN123" s="17">
        <v>0.54</v>
      </c>
      <c r="AO123" s="17">
        <v>4.8555000000000001</v>
      </c>
      <c r="AP123" s="17">
        <v>4.4999999999999998E-2</v>
      </c>
      <c r="AQ123" s="17">
        <v>4.3605</v>
      </c>
      <c r="AR123" s="17">
        <v>0.54</v>
      </c>
      <c r="AS123" s="17">
        <v>4.8555000000000001</v>
      </c>
      <c r="AT123" s="17">
        <v>0.72</v>
      </c>
      <c r="AU123" s="17">
        <v>5.0354999999999999</v>
      </c>
    </row>
    <row r="124" spans="1:47" x14ac:dyDescent="0.2">
      <c r="A124" s="27">
        <v>40118</v>
      </c>
      <c r="B124" s="17">
        <v>39.49</v>
      </c>
      <c r="C124" s="17">
        <v>43.32</v>
      </c>
      <c r="D124" s="17">
        <v>41.03</v>
      </c>
      <c r="E124" s="17">
        <v>42.98</v>
      </c>
      <c r="F124" s="17">
        <v>40.6</v>
      </c>
      <c r="G124" s="17">
        <v>41.83</v>
      </c>
      <c r="I124" s="17">
        <v>40.75</v>
      </c>
      <c r="R124" s="17">
        <v>50.440668455737708</v>
      </c>
      <c r="AI124" s="27"/>
      <c r="AJ124" s="30"/>
      <c r="AL124" s="27">
        <v>40634</v>
      </c>
      <c r="AM124" s="17">
        <v>4.3155000000000001</v>
      </c>
      <c r="AN124" s="17">
        <v>0.36</v>
      </c>
      <c r="AO124" s="17">
        <v>4.6755000000000004</v>
      </c>
      <c r="AP124" s="17">
        <v>4.4999999999999998E-2</v>
      </c>
      <c r="AQ124" s="17">
        <v>4.3605</v>
      </c>
      <c r="AR124" s="17">
        <v>0.36</v>
      </c>
      <c r="AS124" s="17">
        <v>4.6755000000000004</v>
      </c>
      <c r="AT124" s="17">
        <v>0.38</v>
      </c>
      <c r="AU124" s="17">
        <v>4.6955</v>
      </c>
    </row>
    <row r="125" spans="1:47" x14ac:dyDescent="0.2">
      <c r="A125" s="27">
        <v>40148</v>
      </c>
      <c r="B125" s="17">
        <v>39.01</v>
      </c>
      <c r="C125" s="17">
        <v>44.27</v>
      </c>
      <c r="D125" s="17">
        <v>42.09</v>
      </c>
      <c r="E125" s="17">
        <v>45.62</v>
      </c>
      <c r="F125" s="17">
        <v>42.03</v>
      </c>
      <c r="G125" s="17">
        <v>41.23</v>
      </c>
      <c r="I125" s="17">
        <v>41.45</v>
      </c>
      <c r="R125" s="17">
        <v>52.449356031917858</v>
      </c>
      <c r="AI125" s="27"/>
      <c r="AJ125" s="30"/>
      <c r="AL125" s="27">
        <v>40664</v>
      </c>
      <c r="AM125" s="17">
        <v>4.4634999999999998</v>
      </c>
      <c r="AN125" s="17">
        <v>0.32500000000000001</v>
      </c>
      <c r="AO125" s="17">
        <v>4.7885</v>
      </c>
      <c r="AP125" s="17">
        <v>4.4999999999999998E-2</v>
      </c>
      <c r="AQ125" s="17">
        <v>4.5084999999999997</v>
      </c>
      <c r="AR125" s="17">
        <v>0.32500000000000001</v>
      </c>
      <c r="AS125" s="17">
        <v>4.7885</v>
      </c>
      <c r="AT125" s="17">
        <v>0.33</v>
      </c>
      <c r="AU125" s="17">
        <v>4.7934999999999999</v>
      </c>
    </row>
    <row r="126" spans="1:47" x14ac:dyDescent="0.2">
      <c r="A126" s="27">
        <v>40179</v>
      </c>
      <c r="B126" s="17">
        <v>38.79</v>
      </c>
      <c r="C126" s="17">
        <v>46.55</v>
      </c>
      <c r="D126" s="17">
        <v>44.05</v>
      </c>
      <c r="E126" s="17">
        <v>44.63</v>
      </c>
      <c r="F126" s="17">
        <v>40.590000000000003</v>
      </c>
      <c r="G126" s="17">
        <v>41.21</v>
      </c>
      <c r="I126" s="17">
        <v>32.700000000000003</v>
      </c>
      <c r="R126" s="17">
        <v>53.364318942768705</v>
      </c>
      <c r="AI126" s="27"/>
      <c r="AJ126" s="30"/>
      <c r="AL126" s="27">
        <v>40695</v>
      </c>
      <c r="AM126" s="17">
        <v>4.6154999999999999</v>
      </c>
      <c r="AN126" s="17">
        <v>0.33500000000000002</v>
      </c>
      <c r="AO126" s="17">
        <v>4.9504999999999999</v>
      </c>
      <c r="AP126" s="17">
        <v>4.4999999999999998E-2</v>
      </c>
      <c r="AQ126" s="17">
        <v>4.6604999999999999</v>
      </c>
      <c r="AR126" s="17">
        <v>0.33500000000000002</v>
      </c>
      <c r="AS126" s="17">
        <v>4.9504999999999999</v>
      </c>
      <c r="AT126" s="17">
        <v>0.37</v>
      </c>
      <c r="AU126" s="17">
        <v>4.9855</v>
      </c>
    </row>
    <row r="127" spans="1:47" x14ac:dyDescent="0.2">
      <c r="A127" s="27">
        <v>40210</v>
      </c>
      <c r="B127" s="17">
        <v>38.79</v>
      </c>
      <c r="C127" s="17">
        <v>46.18</v>
      </c>
      <c r="D127" s="17">
        <v>43.57</v>
      </c>
      <c r="E127" s="17">
        <v>43.67</v>
      </c>
      <c r="F127" s="17">
        <v>40.85</v>
      </c>
      <c r="G127" s="17">
        <v>41.21</v>
      </c>
      <c r="I127" s="17">
        <v>34.450000000000003</v>
      </c>
      <c r="R127" s="17">
        <v>52.271557864566844</v>
      </c>
      <c r="AI127" s="27"/>
      <c r="AJ127" s="30"/>
      <c r="AL127" s="27">
        <v>40725</v>
      </c>
      <c r="AM127" s="17">
        <v>4.6855000000000002</v>
      </c>
      <c r="AN127" s="17">
        <v>0.45</v>
      </c>
      <c r="AO127" s="17">
        <v>5.1355000000000004</v>
      </c>
      <c r="AP127" s="17">
        <v>4.4999999999999998E-2</v>
      </c>
      <c r="AQ127" s="17">
        <v>4.7305000000000001</v>
      </c>
      <c r="AR127" s="17">
        <v>0.35</v>
      </c>
      <c r="AS127" s="17">
        <v>5.0354999999999999</v>
      </c>
      <c r="AT127" s="17">
        <v>0.41</v>
      </c>
      <c r="AU127" s="17">
        <v>5.0955000000000004</v>
      </c>
    </row>
    <row r="128" spans="1:47" x14ac:dyDescent="0.2">
      <c r="A128" s="27">
        <v>40238</v>
      </c>
      <c r="B128" s="17">
        <v>38.31</v>
      </c>
      <c r="C128" s="17">
        <v>43.79</v>
      </c>
      <c r="D128" s="17">
        <v>41.12</v>
      </c>
      <c r="E128" s="17">
        <v>42.72</v>
      </c>
      <c r="F128" s="17">
        <v>39.99</v>
      </c>
      <c r="G128" s="17">
        <v>40.74</v>
      </c>
      <c r="I128" s="17">
        <v>32.450000000000003</v>
      </c>
      <c r="R128" s="17">
        <v>50.497265914021028</v>
      </c>
      <c r="AI128" s="27"/>
      <c r="AJ128" s="30"/>
      <c r="AL128" s="27">
        <v>40756</v>
      </c>
      <c r="AM128" s="17">
        <v>4.5985000000000005</v>
      </c>
      <c r="AN128" s="17">
        <v>0.45</v>
      </c>
      <c r="AO128" s="17">
        <v>5.0485000000000007</v>
      </c>
      <c r="AP128" s="17">
        <v>0.13</v>
      </c>
      <c r="AQ128" s="17">
        <v>4.7285000000000004</v>
      </c>
      <c r="AR128" s="17">
        <v>0.35</v>
      </c>
      <c r="AS128" s="17">
        <v>4.9485000000000001</v>
      </c>
      <c r="AT128" s="17">
        <v>0.41</v>
      </c>
      <c r="AU128" s="17">
        <v>5.0085000000000006</v>
      </c>
    </row>
    <row r="129" spans="1:38" x14ac:dyDescent="0.2">
      <c r="A129" s="27">
        <v>40269</v>
      </c>
      <c r="B129" s="17">
        <v>37.83</v>
      </c>
      <c r="C129" s="17">
        <v>43.67</v>
      </c>
      <c r="D129" s="17">
        <v>39.65</v>
      </c>
      <c r="E129" s="17">
        <v>44.04</v>
      </c>
      <c r="F129" s="17">
        <v>39.130000000000003</v>
      </c>
      <c r="G129" s="17">
        <v>40.26</v>
      </c>
      <c r="I129" s="17">
        <v>40.75</v>
      </c>
      <c r="R129" s="17">
        <v>46.900980333653109</v>
      </c>
      <c r="AI129" s="27"/>
      <c r="AJ129" s="30"/>
      <c r="AL129" s="27"/>
    </row>
    <row r="130" spans="1:38" x14ac:dyDescent="0.2">
      <c r="A130" s="27">
        <v>40299</v>
      </c>
      <c r="B130" s="17">
        <v>38.79</v>
      </c>
      <c r="C130" s="17">
        <v>41.66</v>
      </c>
      <c r="D130" s="17">
        <v>37.700000000000003</v>
      </c>
      <c r="E130" s="17">
        <v>44.41</v>
      </c>
      <c r="F130" s="17">
        <v>39.99</v>
      </c>
      <c r="G130" s="17">
        <v>41.22</v>
      </c>
      <c r="I130" s="17">
        <v>40.25</v>
      </c>
      <c r="R130" s="17">
        <v>47.000910935795062</v>
      </c>
      <c r="AI130" s="27"/>
      <c r="AJ130" s="30"/>
      <c r="AL130" s="27"/>
    </row>
    <row r="131" spans="1:38" x14ac:dyDescent="0.2">
      <c r="A131" s="27">
        <v>40330</v>
      </c>
      <c r="B131" s="17">
        <v>45.55</v>
      </c>
      <c r="C131" s="17">
        <v>40.78</v>
      </c>
      <c r="D131" s="17">
        <v>38.19</v>
      </c>
      <c r="E131" s="17">
        <v>46.81</v>
      </c>
      <c r="F131" s="17">
        <v>45.17</v>
      </c>
      <c r="G131" s="17">
        <v>49.05</v>
      </c>
      <c r="I131" s="17">
        <v>47.25</v>
      </c>
      <c r="R131" s="17">
        <v>47.53323100800484</v>
      </c>
      <c r="AI131" s="27"/>
      <c r="AJ131" s="30"/>
      <c r="AL131" s="27"/>
    </row>
    <row r="132" spans="1:38" x14ac:dyDescent="0.2">
      <c r="A132" s="27">
        <v>40360</v>
      </c>
      <c r="B132" s="17">
        <v>55.7</v>
      </c>
      <c r="C132" s="17">
        <v>52.27</v>
      </c>
      <c r="D132" s="17">
        <v>47.51</v>
      </c>
      <c r="E132" s="17">
        <v>51.74</v>
      </c>
      <c r="F132" s="17">
        <v>61.87</v>
      </c>
      <c r="G132" s="17">
        <v>59.79</v>
      </c>
      <c r="I132" s="17">
        <v>54.25</v>
      </c>
      <c r="R132" s="17">
        <v>48.15711480140012</v>
      </c>
      <c r="AI132" s="27"/>
      <c r="AJ132" s="30"/>
      <c r="AL132" s="27"/>
    </row>
    <row r="133" spans="1:38" x14ac:dyDescent="0.2">
      <c r="A133" s="27">
        <v>40391</v>
      </c>
      <c r="B133" s="17">
        <v>63.43</v>
      </c>
      <c r="C133" s="17">
        <v>55.81</v>
      </c>
      <c r="D133" s="17">
        <v>51.44</v>
      </c>
      <c r="E133" s="17">
        <v>55.82</v>
      </c>
      <c r="F133" s="17">
        <v>68.489999999999995</v>
      </c>
      <c r="G133" s="17">
        <v>68.37</v>
      </c>
      <c r="I133" s="17">
        <v>63</v>
      </c>
      <c r="R133" s="17">
        <v>48.69230899930831</v>
      </c>
      <c r="AI133" s="27"/>
      <c r="AJ133" s="30"/>
      <c r="AL133" s="27"/>
    </row>
    <row r="134" spans="1:38" x14ac:dyDescent="0.2">
      <c r="A134" s="27">
        <v>40422</v>
      </c>
      <c r="B134" s="17">
        <v>53.28</v>
      </c>
      <c r="C134" s="17">
        <v>50.77</v>
      </c>
      <c r="D134" s="17">
        <v>46.54</v>
      </c>
      <c r="E134" s="17">
        <v>53.29</v>
      </c>
      <c r="F134" s="17">
        <v>53.52</v>
      </c>
      <c r="G134" s="17">
        <v>57.38</v>
      </c>
      <c r="I134" s="17">
        <v>44.2</v>
      </c>
      <c r="R134" s="17">
        <v>48.653557855443829</v>
      </c>
      <c r="AI134" s="27"/>
      <c r="AJ134" s="30"/>
      <c r="AL134" s="27"/>
    </row>
    <row r="135" spans="1:38" x14ac:dyDescent="0.2">
      <c r="A135" s="27">
        <v>40452</v>
      </c>
      <c r="B135" s="17">
        <v>40.729999999999997</v>
      </c>
      <c r="C135" s="17">
        <v>46.24</v>
      </c>
      <c r="D135" s="17">
        <v>43.6</v>
      </c>
      <c r="E135" s="17">
        <v>42.55</v>
      </c>
      <c r="F135" s="17">
        <v>41.15</v>
      </c>
      <c r="G135" s="17">
        <v>43.25</v>
      </c>
      <c r="I135" s="17">
        <v>43</v>
      </c>
      <c r="R135" s="17">
        <v>48.692542333708133</v>
      </c>
      <c r="AI135" s="27"/>
      <c r="AJ135" s="30"/>
      <c r="AL135" s="27"/>
    </row>
    <row r="136" spans="1:38" x14ac:dyDescent="0.2">
      <c r="A136" s="27">
        <v>40483</v>
      </c>
      <c r="B136" s="17">
        <v>39.76</v>
      </c>
      <c r="C136" s="17">
        <v>44.23</v>
      </c>
      <c r="D136" s="17">
        <v>41.64</v>
      </c>
      <c r="E136" s="17">
        <v>43.46</v>
      </c>
      <c r="F136" s="17">
        <v>40.86</v>
      </c>
      <c r="G136" s="17">
        <v>42.07</v>
      </c>
      <c r="I136" s="17">
        <v>41.5</v>
      </c>
      <c r="R136" s="17">
        <v>51.065020447003924</v>
      </c>
      <c r="AI136" s="27"/>
      <c r="AJ136" s="30"/>
      <c r="AL136" s="27"/>
    </row>
    <row r="137" spans="1:38" x14ac:dyDescent="0.2">
      <c r="A137" s="27">
        <v>40513</v>
      </c>
      <c r="B137" s="17">
        <v>39.28</v>
      </c>
      <c r="C137" s="17">
        <v>45.12</v>
      </c>
      <c r="D137" s="17">
        <v>42.63</v>
      </c>
      <c r="E137" s="17">
        <v>46.08</v>
      </c>
      <c r="F137" s="17">
        <v>42.3</v>
      </c>
      <c r="G137" s="17">
        <v>41.48</v>
      </c>
      <c r="I137" s="17">
        <v>41.95</v>
      </c>
      <c r="R137" s="17">
        <v>53.099799727354196</v>
      </c>
      <c r="AI137" s="27"/>
      <c r="AJ137" s="30"/>
      <c r="AL137" s="27"/>
    </row>
    <row r="138" spans="1:38" x14ac:dyDescent="0.2">
      <c r="A138" s="27">
        <v>40544</v>
      </c>
      <c r="B138" s="17">
        <v>39.06</v>
      </c>
      <c r="C138" s="17">
        <v>47.29</v>
      </c>
      <c r="D138" s="17">
        <v>44.49</v>
      </c>
      <c r="E138" s="17">
        <v>45</v>
      </c>
      <c r="F138" s="17">
        <v>40.85</v>
      </c>
      <c r="G138" s="17">
        <v>41.43</v>
      </c>
      <c r="I138" s="17">
        <v>33.200000000000003</v>
      </c>
      <c r="R138" s="17">
        <v>42.724277848899099</v>
      </c>
      <c r="AI138" s="27"/>
      <c r="AJ138" s="30"/>
      <c r="AL138" s="27"/>
    </row>
    <row r="139" spans="1:38" x14ac:dyDescent="0.2">
      <c r="A139" s="27">
        <v>40575</v>
      </c>
      <c r="B139" s="17">
        <v>39.06</v>
      </c>
      <c r="C139" s="17">
        <v>46.94</v>
      </c>
      <c r="D139" s="17">
        <v>44.04</v>
      </c>
      <c r="E139" s="17">
        <v>44.11</v>
      </c>
      <c r="F139" s="17">
        <v>41.12</v>
      </c>
      <c r="G139" s="17">
        <v>41.43</v>
      </c>
      <c r="I139" s="17">
        <v>34.950000000000003</v>
      </c>
      <c r="R139" s="17">
        <v>41.825734447848063</v>
      </c>
      <c r="AI139" s="27"/>
      <c r="AJ139" s="30"/>
      <c r="AL139" s="27"/>
    </row>
    <row r="140" spans="1:38" x14ac:dyDescent="0.2">
      <c r="A140" s="27">
        <v>40603</v>
      </c>
      <c r="B140" s="17">
        <v>38.57</v>
      </c>
      <c r="C140" s="17">
        <v>44.71</v>
      </c>
      <c r="D140" s="17">
        <v>41.76</v>
      </c>
      <c r="E140" s="17">
        <v>43.23</v>
      </c>
      <c r="F140" s="17">
        <v>40.25</v>
      </c>
      <c r="G140" s="17">
        <v>40.950000000000003</v>
      </c>
      <c r="I140" s="17">
        <v>32.950000000000003</v>
      </c>
      <c r="R140" s="17">
        <v>40.372112824191206</v>
      </c>
      <c r="AI140" s="27"/>
      <c r="AJ140" s="30"/>
      <c r="AL140" s="27"/>
    </row>
    <row r="141" spans="1:38" x14ac:dyDescent="0.2">
      <c r="A141" s="27">
        <v>40634</v>
      </c>
      <c r="B141" s="17">
        <v>38.08</v>
      </c>
      <c r="C141" s="17">
        <v>44.6</v>
      </c>
      <c r="D141" s="17">
        <v>40.39</v>
      </c>
      <c r="E141" s="17">
        <v>44.67</v>
      </c>
      <c r="F141" s="17">
        <v>39.380000000000003</v>
      </c>
      <c r="G141" s="17">
        <v>40.46</v>
      </c>
      <c r="I141" s="17">
        <v>41.25</v>
      </c>
      <c r="R141" s="17">
        <v>37.803990767739315</v>
      </c>
      <c r="AI141" s="27"/>
      <c r="AJ141" s="30"/>
      <c r="AL141" s="27"/>
    </row>
    <row r="142" spans="1:38" x14ac:dyDescent="0.2">
      <c r="A142" s="27">
        <v>40664</v>
      </c>
      <c r="B142" s="17">
        <v>39.06</v>
      </c>
      <c r="C142" s="17">
        <v>42.72</v>
      </c>
      <c r="D142" s="17">
        <v>38.57</v>
      </c>
      <c r="E142" s="17">
        <v>45.03</v>
      </c>
      <c r="F142" s="17">
        <v>40.25</v>
      </c>
      <c r="G142" s="17">
        <v>41.44</v>
      </c>
      <c r="I142" s="17">
        <v>40.75</v>
      </c>
      <c r="R142" s="17">
        <v>37.879709360048132</v>
      </c>
      <c r="AI142" s="27"/>
      <c r="AJ142" s="30"/>
      <c r="AL142" s="27"/>
    </row>
    <row r="143" spans="1:38" x14ac:dyDescent="0.2">
      <c r="A143" s="27">
        <v>40695</v>
      </c>
      <c r="B143" s="17">
        <v>45.86</v>
      </c>
      <c r="C143" s="17">
        <v>41.9</v>
      </c>
      <c r="D143" s="17">
        <v>39.03</v>
      </c>
      <c r="E143" s="17">
        <v>47.26</v>
      </c>
      <c r="F143" s="17">
        <v>45.47</v>
      </c>
      <c r="G143" s="17">
        <v>49.22</v>
      </c>
      <c r="I143" s="17">
        <v>47.75</v>
      </c>
      <c r="R143" s="17">
        <v>38.307789587269781</v>
      </c>
      <c r="AI143" s="27"/>
      <c r="AJ143" s="30"/>
      <c r="AL143" s="27"/>
    </row>
    <row r="144" spans="1:38" x14ac:dyDescent="0.2">
      <c r="A144" s="27">
        <v>40725</v>
      </c>
      <c r="B144" s="17">
        <v>56.08</v>
      </c>
      <c r="C144" s="17">
        <v>52.64</v>
      </c>
      <c r="D144" s="17">
        <v>47.71</v>
      </c>
      <c r="E144" s="17">
        <v>51.83</v>
      </c>
      <c r="F144" s="17">
        <v>62.27</v>
      </c>
      <c r="G144" s="17">
        <v>59.97</v>
      </c>
      <c r="I144" s="17">
        <v>54.75</v>
      </c>
      <c r="R144" s="17">
        <v>38.810587181352886</v>
      </c>
      <c r="AI144" s="27"/>
      <c r="AJ144" s="30"/>
      <c r="AL144" s="27"/>
    </row>
    <row r="145" spans="1:38" x14ac:dyDescent="0.2">
      <c r="A145" s="27">
        <v>40756</v>
      </c>
      <c r="B145" s="17">
        <v>63.86</v>
      </c>
      <c r="C145" s="17">
        <v>55.95</v>
      </c>
      <c r="D145" s="17">
        <v>51.37</v>
      </c>
      <c r="E145" s="17">
        <v>55.62</v>
      </c>
      <c r="F145" s="17">
        <v>68.930000000000007</v>
      </c>
      <c r="G145" s="17">
        <v>68.53</v>
      </c>
      <c r="I145" s="17">
        <v>63.5</v>
      </c>
      <c r="R145" s="17">
        <v>39.240735548217025</v>
      </c>
      <c r="AI145" s="27"/>
      <c r="AJ145" s="30"/>
      <c r="AL145" s="27"/>
    </row>
    <row r="146" spans="1:38" x14ac:dyDescent="0.2">
      <c r="A146" s="27">
        <v>40787</v>
      </c>
      <c r="B146" s="17">
        <v>53.64</v>
      </c>
      <c r="C146" s="17">
        <v>51.24</v>
      </c>
      <c r="D146" s="17">
        <v>46.81</v>
      </c>
      <c r="E146" s="17">
        <v>53.25</v>
      </c>
      <c r="F146" s="17">
        <v>53.87</v>
      </c>
      <c r="G146" s="17">
        <v>57.54</v>
      </c>
      <c r="I146" s="17">
        <v>44.7</v>
      </c>
      <c r="R146" s="17">
        <v>39.202946040397315</v>
      </c>
      <c r="AI146" s="27"/>
      <c r="AJ146" s="30"/>
      <c r="AL146" s="27"/>
    </row>
    <row r="147" spans="1:38" x14ac:dyDescent="0.2">
      <c r="A147" s="27">
        <v>40817</v>
      </c>
      <c r="B147" s="17">
        <v>41</v>
      </c>
      <c r="C147" s="17">
        <v>47</v>
      </c>
      <c r="D147" s="17">
        <v>44.07</v>
      </c>
      <c r="E147" s="17">
        <v>42.97</v>
      </c>
      <c r="F147" s="17">
        <v>41.41</v>
      </c>
      <c r="G147" s="17">
        <v>43.46</v>
      </c>
      <c r="I147" s="17">
        <v>43.5</v>
      </c>
      <c r="R147" s="17">
        <v>39.228712843423288</v>
      </c>
      <c r="AI147" s="27"/>
      <c r="AJ147" s="30"/>
      <c r="AL147" s="27"/>
    </row>
    <row r="148" spans="1:38" x14ac:dyDescent="0.2">
      <c r="A148" s="27">
        <v>40848</v>
      </c>
      <c r="B148" s="17">
        <v>40.03</v>
      </c>
      <c r="C148" s="17">
        <v>45.12</v>
      </c>
      <c r="D148" s="17">
        <v>42.25</v>
      </c>
      <c r="E148" s="17">
        <v>43.94</v>
      </c>
      <c r="F148" s="17">
        <v>41.13</v>
      </c>
      <c r="G148" s="17">
        <v>42.3</v>
      </c>
      <c r="I148" s="17">
        <v>42</v>
      </c>
      <c r="R148" s="17">
        <v>41.475859783039382</v>
      </c>
      <c r="AI148" s="27"/>
      <c r="AJ148" s="30"/>
      <c r="AL148" s="27"/>
    </row>
    <row r="149" spans="1:38" x14ac:dyDescent="0.2">
      <c r="A149" s="27">
        <v>40878</v>
      </c>
      <c r="B149" s="17">
        <v>39.54</v>
      </c>
      <c r="C149" s="17">
        <v>45.96</v>
      </c>
      <c r="D149" s="17">
        <v>43.17</v>
      </c>
      <c r="E149" s="17">
        <v>46.53</v>
      </c>
      <c r="F149" s="17">
        <v>42.57</v>
      </c>
      <c r="G149" s="17">
        <v>41.7</v>
      </c>
      <c r="I149" s="17">
        <v>42.45</v>
      </c>
      <c r="R149" s="17">
        <v>43.12754376757438</v>
      </c>
      <c r="AI149" s="27"/>
      <c r="AJ149" s="30"/>
      <c r="AL149" s="27"/>
    </row>
    <row r="150" spans="1:38" x14ac:dyDescent="0.2">
      <c r="A150" s="27">
        <v>40909</v>
      </c>
      <c r="B150" s="17">
        <v>39.32</v>
      </c>
      <c r="C150" s="17">
        <v>48.01</v>
      </c>
      <c r="D150" s="17">
        <v>44.93</v>
      </c>
      <c r="E150" s="17">
        <v>45.37</v>
      </c>
      <c r="F150" s="17">
        <v>41.12</v>
      </c>
      <c r="G150" s="17">
        <v>41.64</v>
      </c>
      <c r="I150" s="17">
        <v>33.450000000000003</v>
      </c>
      <c r="R150" s="17">
        <v>42.724277848899099</v>
      </c>
      <c r="AI150" s="27"/>
      <c r="AJ150" s="30"/>
      <c r="AL150" s="27"/>
    </row>
    <row r="151" spans="1:38" x14ac:dyDescent="0.2">
      <c r="A151" s="27">
        <v>40940</v>
      </c>
      <c r="B151" s="17">
        <v>39.32</v>
      </c>
      <c r="C151" s="17">
        <v>47.69</v>
      </c>
      <c r="D151" s="17">
        <v>44.51</v>
      </c>
      <c r="E151" s="17">
        <v>44.55</v>
      </c>
      <c r="F151" s="17">
        <v>41.39</v>
      </c>
      <c r="G151" s="17">
        <v>41.64</v>
      </c>
      <c r="I151" s="17">
        <v>35.200000000000003</v>
      </c>
      <c r="R151" s="17">
        <v>41.825734447848063</v>
      </c>
      <c r="AI151" s="27"/>
      <c r="AJ151" s="30"/>
      <c r="AL151" s="27"/>
    </row>
    <row r="152" spans="1:38" x14ac:dyDescent="0.2"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6" width="12.140625" style="2" customWidth="1"/>
    <col min="7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37188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37189</v>
      </c>
      <c r="C7" s="34">
        <f ca="1">WORKDAY(B7, 1, Holidays)</f>
        <v>37190</v>
      </c>
      <c r="D7" s="34">
        <f ca="1">WORKDAY(C7, 1, Holidays)</f>
        <v>37193</v>
      </c>
      <c r="E7" s="34">
        <f ca="1">WORKDAY(D7, 1, Holidays)</f>
        <v>37194</v>
      </c>
      <c r="F7" s="34">
        <f ca="1">WORKDAY(E7, 1, Holidays)</f>
        <v>37195</v>
      </c>
      <c r="G7" s="34">
        <f ca="1">WORKDAY(F7, 1, Holidays)</f>
        <v>37196</v>
      </c>
      <c r="H7" s="34">
        <f ca="1">WORKDAY(G7, 1, Holidays)</f>
        <v>37197</v>
      </c>
      <c r="I7" s="34">
        <f ca="1">WORKDAY(H7, 1, Holidays)</f>
        <v>37200</v>
      </c>
      <c r="J7" s="34">
        <f ca="1">WORKDAY(I7, 1, Holidays)</f>
        <v>37201</v>
      </c>
      <c r="K7" s="34">
        <f ca="1">WORKDAY(J7, 1, Holidays)</f>
        <v>37202</v>
      </c>
      <c r="L7" s="34">
        <f ca="1">WORKDAY(K7, 1, Holidays)</f>
        <v>37203</v>
      </c>
      <c r="M7" s="34">
        <f ca="1">WORKDAY(L7, 1, Holidays)</f>
        <v>37204</v>
      </c>
      <c r="N7" s="34">
        <f ca="1">WORKDAY(M7, 1, Holidays)</f>
        <v>37207</v>
      </c>
      <c r="O7" s="34">
        <f ca="1">WORKDAY(N7, 1, Holidays)</f>
        <v>37208</v>
      </c>
      <c r="P7" s="34">
        <f ca="1">WORKDAY(O7, 1, Holidays)</f>
        <v>37209</v>
      </c>
      <c r="Q7" s="34">
        <f ca="1">WORKDAY(P7, 1, Holidays)</f>
        <v>37210</v>
      </c>
      <c r="R7" s="34">
        <f ca="1">WORKDAY(Q7, 1, Holidays)</f>
        <v>37211</v>
      </c>
      <c r="S7" s="34">
        <f ca="1">WORKDAY(R7, 1, Holidays)</f>
        <v>37214</v>
      </c>
      <c r="T7" s="34">
        <f ca="1">WORKDAY(S7, 1, Holidays)</f>
        <v>37215</v>
      </c>
      <c r="U7" s="34">
        <f ca="1">WORKDAY(T7, 1, Holidays)</f>
        <v>37216</v>
      </c>
      <c r="V7" s="34">
        <f ca="1">WORKDAY(U7, 1, Holidays)</f>
        <v>37218</v>
      </c>
      <c r="W7" s="34">
        <f ca="1">WORKDAY(V7, 1, Holidays)</f>
        <v>37221</v>
      </c>
      <c r="X7" s="34">
        <f ca="1">WORKDAY(W7, 1, Holidays)</f>
        <v>37222</v>
      </c>
      <c r="Y7" s="34">
        <f ca="1">WORKDAY(X7, 1, Holidays)</f>
        <v>37223</v>
      </c>
      <c r="Z7" s="34">
        <f ca="1">WORKDAY(Y7, 1, Holidays)</f>
        <v>37224</v>
      </c>
      <c r="AA7" s="34">
        <f ca="1">WORKDAY(Z7, 1, Holidays)</f>
        <v>37225</v>
      </c>
      <c r="AB7" s="34">
        <f ca="1">WORKDAY(AA7, 1, Holidays)</f>
        <v>37228</v>
      </c>
      <c r="AC7" s="34"/>
    </row>
    <row r="8" spans="1:74" s="35" customFormat="1" ht="22.5" customHeight="1" x14ac:dyDescent="0.15">
      <c r="A8" s="64" t="s">
        <v>54</v>
      </c>
      <c r="B8" s="36">
        <f t="shared" ref="B8:AB8" ca="1" si="0">B7</f>
        <v>37189</v>
      </c>
      <c r="C8" s="36">
        <f t="shared" ca="1" si="0"/>
        <v>37190</v>
      </c>
      <c r="D8" s="36">
        <f t="shared" ca="1" si="0"/>
        <v>37193</v>
      </c>
      <c r="E8" s="36">
        <f t="shared" ca="1" si="0"/>
        <v>37194</v>
      </c>
      <c r="F8" s="36">
        <f t="shared" ca="1" si="0"/>
        <v>37195</v>
      </c>
      <c r="G8" s="36">
        <f t="shared" ca="1" si="0"/>
        <v>37196</v>
      </c>
      <c r="H8" s="36">
        <f t="shared" ca="1" si="0"/>
        <v>37197</v>
      </c>
      <c r="I8" s="36">
        <f t="shared" ca="1" si="0"/>
        <v>37200</v>
      </c>
      <c r="J8" s="36">
        <f t="shared" ca="1" si="0"/>
        <v>37201</v>
      </c>
      <c r="K8" s="36">
        <f t="shared" ca="1" si="0"/>
        <v>37202</v>
      </c>
      <c r="L8" s="36">
        <f t="shared" ca="1" si="0"/>
        <v>37203</v>
      </c>
      <c r="M8" s="36">
        <f t="shared" ca="1" si="0"/>
        <v>37204</v>
      </c>
      <c r="N8" s="36">
        <f t="shared" ca="1" si="0"/>
        <v>37207</v>
      </c>
      <c r="O8" s="36">
        <f t="shared" ca="1" si="0"/>
        <v>37208</v>
      </c>
      <c r="P8" s="36">
        <f t="shared" ca="1" si="0"/>
        <v>37209</v>
      </c>
      <c r="Q8" s="36">
        <f t="shared" ca="1" si="0"/>
        <v>37210</v>
      </c>
      <c r="R8" s="36">
        <f t="shared" ca="1" si="0"/>
        <v>37211</v>
      </c>
      <c r="S8" s="36">
        <f t="shared" ca="1" si="0"/>
        <v>37214</v>
      </c>
      <c r="T8" s="36">
        <f t="shared" ca="1" si="0"/>
        <v>37215</v>
      </c>
      <c r="U8" s="36">
        <f t="shared" ca="1" si="0"/>
        <v>37216</v>
      </c>
      <c r="V8" s="36">
        <f t="shared" ca="1" si="0"/>
        <v>37218</v>
      </c>
      <c r="W8" s="36">
        <f t="shared" ca="1" si="0"/>
        <v>37221</v>
      </c>
      <c r="X8" s="36">
        <f t="shared" ca="1" si="0"/>
        <v>37222</v>
      </c>
      <c r="Y8" s="36">
        <f t="shared" ca="1" si="0"/>
        <v>37223</v>
      </c>
      <c r="Z8" s="36">
        <f t="shared" ca="1" si="0"/>
        <v>37224</v>
      </c>
      <c r="AA8" s="36">
        <f t="shared" ca="1" si="0"/>
        <v>37225</v>
      </c>
      <c r="AB8" s="36">
        <f t="shared" ca="1" si="0"/>
        <v>37228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28.3</v>
      </c>
      <c r="C9" s="48">
        <f ca="1">VLOOKUP(C$8,#REF!,4)</f>
        <v>28</v>
      </c>
      <c r="D9" s="48">
        <f ca="1">VLOOKUP(D$8,#REF!,4)</f>
        <v>28.5</v>
      </c>
      <c r="E9" s="48">
        <f ca="1">VLOOKUP(E$8,#REF!,4)</f>
        <v>28.5</v>
      </c>
      <c r="F9" s="48">
        <f ca="1">VLOOKUP(F$8,#REF!,4)</f>
        <v>28.5</v>
      </c>
      <c r="G9" s="48">
        <f ca="1">VLOOKUP(G$8,#REF!,4)</f>
        <v>30</v>
      </c>
      <c r="H9" s="48">
        <f ca="1">VLOOKUP(H$8,#REF!,4)</f>
        <v>30</v>
      </c>
      <c r="I9" s="48">
        <f ca="1">VLOOKUP(I$8,#REF!,4)</f>
        <v>30</v>
      </c>
      <c r="J9" s="48">
        <f ca="1">VLOOKUP(J$8,#REF!,4)</f>
        <v>30</v>
      </c>
      <c r="K9" s="48">
        <f ca="1">VLOOKUP(K$8,#REF!,4)</f>
        <v>30</v>
      </c>
      <c r="L9" s="48">
        <f ca="1">VLOOKUP(L$8,#REF!,4)</f>
        <v>30</v>
      </c>
      <c r="M9" s="48">
        <f ca="1">VLOOKUP(M$8,#REF!,4)</f>
        <v>30</v>
      </c>
      <c r="N9" s="48">
        <f ca="1">VLOOKUP(N$8,#REF!,4)</f>
        <v>30</v>
      </c>
      <c r="O9" s="48">
        <f ca="1">VLOOKUP(O$8,#REF!,4)</f>
        <v>30</v>
      </c>
      <c r="P9" s="48">
        <f ca="1">VLOOKUP(P$8,#REF!,4)</f>
        <v>30</v>
      </c>
      <c r="Q9" s="48">
        <f ca="1">VLOOKUP(Q$8,#REF!,4)</f>
        <v>30</v>
      </c>
      <c r="R9" s="48">
        <f ca="1">VLOOKUP(R$8,#REF!,4)</f>
        <v>30</v>
      </c>
      <c r="S9" s="48">
        <f ca="1">VLOOKUP(S$8,#REF!,4)</f>
        <v>30</v>
      </c>
      <c r="T9" s="48">
        <f ca="1">VLOOKUP(T$8,#REF!,4)</f>
        <v>30</v>
      </c>
      <c r="U9" s="48">
        <f ca="1">VLOOKUP(U$8,#REF!,4)</f>
        <v>30</v>
      </c>
      <c r="V9" s="48">
        <f ca="1">VLOOKUP(V$8,#REF!,4)</f>
        <v>30</v>
      </c>
      <c r="W9" s="49">
        <f ca="1">VLOOKUP(W$8,#REF!,4)</f>
        <v>30</v>
      </c>
      <c r="X9" s="48">
        <f ca="1">VLOOKUP(X$8,#REF!,4)</f>
        <v>30</v>
      </c>
      <c r="Y9" s="48">
        <f ca="1">VLOOKUP(Y$8,#REF!,4)</f>
        <v>30</v>
      </c>
      <c r="Z9" s="48">
        <f ca="1">VLOOKUP(Z$8,#REF!,4)</f>
        <v>30</v>
      </c>
      <c r="AA9" s="48">
        <f ca="1">VLOOKUP(AA$8,#REF!,4)</f>
        <v>30</v>
      </c>
      <c r="AB9" s="49">
        <f ca="1">VLOOKUP(AB$8,#REF!,4)</f>
        <v>38.5</v>
      </c>
      <c r="AC9" s="50">
        <f t="shared" ref="AC9:AC15" ca="1" si="1">AVERAGE(B9:B9)</f>
        <v>28.3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28.3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28.25</v>
      </c>
      <c r="C10" s="11">
        <f ca="1">VLOOKUP(C$8,#REF!,3)</f>
        <v>28</v>
      </c>
      <c r="D10" s="11">
        <f ca="1">VLOOKUP(D$8,#REF!,3)</f>
        <v>29</v>
      </c>
      <c r="E10" s="11">
        <f ca="1">VLOOKUP(E$8,#REF!,3)</f>
        <v>29</v>
      </c>
      <c r="F10" s="11">
        <f ca="1">VLOOKUP(F$8,#REF!,3)</f>
        <v>29</v>
      </c>
      <c r="G10" s="11">
        <f ca="1">VLOOKUP(G$8,#REF!,3)</f>
        <v>30.75</v>
      </c>
      <c r="H10" s="11">
        <f ca="1">VLOOKUP(H$8,#REF!,3)</f>
        <v>30.75</v>
      </c>
      <c r="I10" s="11">
        <f ca="1">VLOOKUP(I$8,#REF!,3)</f>
        <v>30.75</v>
      </c>
      <c r="J10" s="11">
        <f ca="1">VLOOKUP(J$8,#REF!,3)</f>
        <v>30.75</v>
      </c>
      <c r="K10" s="11">
        <f ca="1">VLOOKUP(K$8,#REF!,3)</f>
        <v>30.75</v>
      </c>
      <c r="L10" s="11">
        <f ca="1">VLOOKUP(L$8,#REF!,3)</f>
        <v>30.75</v>
      </c>
      <c r="M10" s="11">
        <f ca="1">VLOOKUP(M$8,#REF!,3)</f>
        <v>30.75</v>
      </c>
      <c r="N10" s="11">
        <f ca="1">VLOOKUP(N$8,#REF!,3)</f>
        <v>30.75</v>
      </c>
      <c r="O10" s="11">
        <f ca="1">VLOOKUP(O$8,#REF!,3)</f>
        <v>30.75</v>
      </c>
      <c r="P10" s="11">
        <f ca="1">VLOOKUP(P$8,#REF!,3)</f>
        <v>30.75</v>
      </c>
      <c r="Q10" s="11">
        <f ca="1">VLOOKUP(Q$8,#REF!,3)</f>
        <v>30.75</v>
      </c>
      <c r="R10" s="11">
        <f ca="1">VLOOKUP(R$8,#REF!,3)</f>
        <v>30.75</v>
      </c>
      <c r="S10" s="11">
        <f ca="1">VLOOKUP(S$8,#REF!,3)</f>
        <v>30.75</v>
      </c>
      <c r="T10" s="11">
        <f ca="1">VLOOKUP(T$8,#REF!,3)</f>
        <v>30.75</v>
      </c>
      <c r="U10" s="11">
        <f ca="1">VLOOKUP(U$8,#REF!,3)</f>
        <v>30.75</v>
      </c>
      <c r="V10" s="11">
        <f ca="1">VLOOKUP(V$8,#REF!,3)</f>
        <v>30.75</v>
      </c>
      <c r="W10" s="39">
        <f ca="1">VLOOKUP(W$8,#REF!,3)</f>
        <v>30.75</v>
      </c>
      <c r="X10" s="11">
        <f ca="1">VLOOKUP(X$8,#REF!,3)</f>
        <v>30.75</v>
      </c>
      <c r="Y10" s="11">
        <f ca="1">VLOOKUP(Y$8,#REF!,3)</f>
        <v>30.75</v>
      </c>
      <c r="Z10" s="11">
        <f ca="1">VLOOKUP(Z$8,#REF!,3)</f>
        <v>30.75</v>
      </c>
      <c r="AA10" s="11">
        <f ca="1">VLOOKUP(AA$8,#REF!,3)</f>
        <v>30.75</v>
      </c>
      <c r="AB10" s="39">
        <f ca="1">VLOOKUP(AB$8,#REF!,3)</f>
        <v>38.75</v>
      </c>
      <c r="AC10" s="51">
        <f t="shared" ca="1" si="1"/>
        <v>28.25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28.25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27.35</v>
      </c>
      <c r="C11" s="11">
        <f ca="1">VLOOKUP(C$8,#REF!,5)</f>
        <v>28.35</v>
      </c>
      <c r="D11" s="11">
        <f ca="1">VLOOKUP(D$8,#REF!,5)</f>
        <v>28.35</v>
      </c>
      <c r="E11" s="11">
        <f ca="1">VLOOKUP(E$8,#REF!,5)</f>
        <v>28.35</v>
      </c>
      <c r="F11" s="11">
        <f ca="1">VLOOKUP(F$8,#REF!,5)</f>
        <v>28.35</v>
      </c>
      <c r="G11" s="11">
        <f ca="1">VLOOKUP(G$8,#REF!,5)</f>
        <v>31.5</v>
      </c>
      <c r="H11" s="11">
        <f ca="1">VLOOKUP(H$8,#REF!,5)</f>
        <v>31.5</v>
      </c>
      <c r="I11" s="11">
        <f ca="1">VLOOKUP(I$8,#REF!,5)</f>
        <v>31.5</v>
      </c>
      <c r="J11" s="11">
        <f ca="1">VLOOKUP(J$8,#REF!,5)</f>
        <v>31.5</v>
      </c>
      <c r="K11" s="11">
        <f ca="1">VLOOKUP(K$8,#REF!,5)</f>
        <v>31.5</v>
      </c>
      <c r="L11" s="11">
        <f ca="1">VLOOKUP(L$8,#REF!,5)</f>
        <v>31.5</v>
      </c>
      <c r="M11" s="11">
        <f ca="1">VLOOKUP(M$8,#REF!,5)</f>
        <v>31.5</v>
      </c>
      <c r="N11" s="11">
        <f ca="1">VLOOKUP(N$8,#REF!,5)</f>
        <v>31.5</v>
      </c>
      <c r="O11" s="11">
        <f ca="1">VLOOKUP(O$8,#REF!,5)</f>
        <v>31.5</v>
      </c>
      <c r="P11" s="11">
        <f ca="1">VLOOKUP(P$8,#REF!,5)</f>
        <v>31.5</v>
      </c>
      <c r="Q11" s="11">
        <f ca="1">VLOOKUP(Q$8,#REF!,5)</f>
        <v>31.5</v>
      </c>
      <c r="R11" s="11">
        <f ca="1">VLOOKUP(R$8,#REF!,5)</f>
        <v>31.5</v>
      </c>
      <c r="S11" s="11">
        <f ca="1">VLOOKUP(S$8,#REF!,5)</f>
        <v>31.5</v>
      </c>
      <c r="T11" s="11">
        <f ca="1">VLOOKUP(T$8,#REF!,5)</f>
        <v>31.5</v>
      </c>
      <c r="U11" s="11">
        <f ca="1">VLOOKUP(U$8,#REF!,5)</f>
        <v>31.5</v>
      </c>
      <c r="V11" s="11">
        <f ca="1">VLOOKUP(V$8,#REF!,5)</f>
        <v>31.5</v>
      </c>
      <c r="W11" s="39">
        <f ca="1">VLOOKUP(W$8,#REF!,5)</f>
        <v>31.5</v>
      </c>
      <c r="X11" s="11">
        <f ca="1">VLOOKUP(X$8,#REF!,5)</f>
        <v>31.5</v>
      </c>
      <c r="Y11" s="11">
        <f ca="1">VLOOKUP(Y$8,#REF!,5)</f>
        <v>31.5</v>
      </c>
      <c r="Z11" s="11">
        <f ca="1">VLOOKUP(Z$8,#REF!,5)</f>
        <v>31.5</v>
      </c>
      <c r="AA11" s="11">
        <f ca="1">VLOOKUP(AA$8,#REF!,5)</f>
        <v>30</v>
      </c>
      <c r="AB11" s="39">
        <f ca="1">VLOOKUP(AB$8,#REF!,5)</f>
        <v>38.5</v>
      </c>
      <c r="AC11" s="51">
        <f t="shared" ca="1" si="1"/>
        <v>27.35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27.35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27.35</v>
      </c>
      <c r="C12" s="11">
        <f ca="1">VLOOKUP(C$8,#REF!,9)</f>
        <v>27.188000000000002</v>
      </c>
      <c r="D12" s="11">
        <f ca="1">VLOOKUP(D$8,#REF!,9)</f>
        <v>27.1875</v>
      </c>
      <c r="E12" s="11">
        <f ca="1">VLOOKUP(E$8,#REF!,9)</f>
        <v>27.1875</v>
      </c>
      <c r="F12" s="11">
        <f ca="1">VLOOKUP(F$8,#REF!,9)</f>
        <v>27.1875</v>
      </c>
      <c r="G12" s="11">
        <f ca="1">VLOOKUP(G$8,#REF!,9)</f>
        <v>24.9</v>
      </c>
      <c r="H12" s="11">
        <f ca="1">VLOOKUP(H$8,#REF!,9)</f>
        <v>24.9</v>
      </c>
      <c r="I12" s="11">
        <f ca="1">VLOOKUP(I$8,#REF!,9)</f>
        <v>20.174999237060501</v>
      </c>
      <c r="J12" s="11">
        <f ca="1">VLOOKUP(J$8,#REF!,9)</f>
        <v>20.174999237060501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20.174999237060501</v>
      </c>
      <c r="W12" s="39">
        <f ca="1">VLOOKUP(W$8,#REF!,9)</f>
        <v>26</v>
      </c>
      <c r="X12" s="11">
        <f ca="1">VLOOKUP(X$8,#REF!,9)</f>
        <v>26</v>
      </c>
      <c r="Y12" s="11">
        <f ca="1">VLOOKUP(Y$8,#REF!,9)</f>
        <v>26</v>
      </c>
      <c r="Z12" s="11">
        <f ca="1">VLOOKUP(Z$8,#REF!,9)</f>
        <v>26</v>
      </c>
      <c r="AA12" s="11">
        <f ca="1">VLOOKUP(AA$8,#REF!,9)</f>
        <v>26</v>
      </c>
      <c r="AB12" s="39">
        <f ca="1">VLOOKUP(AB$8,#REF!,9)</f>
        <v>35.75</v>
      </c>
      <c r="AC12" s="51">
        <f t="shared" ca="1" si="1"/>
        <v>27.35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27.35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27.41</v>
      </c>
      <c r="C13" s="11">
        <f ca="1">VLOOKUP(C$8,#REF!,6)</f>
        <v>28.5</v>
      </c>
      <c r="D13" s="11">
        <f ca="1">VLOOKUP(D$8,#REF!,6)</f>
        <v>28.5</v>
      </c>
      <c r="E13" s="11">
        <f ca="1">VLOOKUP(E$8,#REF!,6)</f>
        <v>28.5</v>
      </c>
      <c r="F13" s="11">
        <f ca="1">VLOOKUP(F$8,#REF!,6)</f>
        <v>28.5</v>
      </c>
      <c r="G13" s="11">
        <f ca="1">VLOOKUP(G$8,#REF!,6)</f>
        <v>30</v>
      </c>
      <c r="H13" s="11">
        <f ca="1">VLOOKUP(H$8,#REF!,6)</f>
        <v>30</v>
      </c>
      <c r="I13" s="11">
        <f ca="1">VLOOKUP(I$8,#REF!,6)</f>
        <v>30</v>
      </c>
      <c r="J13" s="11">
        <f ca="1">VLOOKUP(J$8,#REF!,6)</f>
        <v>30</v>
      </c>
      <c r="K13" s="11">
        <f ca="1">VLOOKUP(K$8,#REF!,6)</f>
        <v>30</v>
      </c>
      <c r="L13" s="11">
        <f ca="1">VLOOKUP(L$8,#REF!,6)</f>
        <v>30</v>
      </c>
      <c r="M13" s="11">
        <f ca="1">VLOOKUP(M$8,#REF!,6)</f>
        <v>30</v>
      </c>
      <c r="N13" s="11">
        <f ca="1">VLOOKUP(N$8,#REF!,6)</f>
        <v>30</v>
      </c>
      <c r="O13" s="11">
        <f ca="1">VLOOKUP(O$8,#REF!,6)</f>
        <v>30</v>
      </c>
      <c r="P13" s="11">
        <f ca="1">VLOOKUP(P$8,#REF!,6)</f>
        <v>30</v>
      </c>
      <c r="Q13" s="11">
        <f ca="1">VLOOKUP(Q$8,#REF!,6)</f>
        <v>30</v>
      </c>
      <c r="R13" s="11">
        <f ca="1">VLOOKUP(R$8,#REF!,6)</f>
        <v>30</v>
      </c>
      <c r="S13" s="11">
        <f ca="1">VLOOKUP(S$8,#REF!,6)</f>
        <v>30</v>
      </c>
      <c r="T13" s="11">
        <f ca="1">VLOOKUP(T$8,#REF!,6)</f>
        <v>30</v>
      </c>
      <c r="U13" s="11">
        <f ca="1">VLOOKUP(U$8,#REF!,6)</f>
        <v>30</v>
      </c>
      <c r="V13" s="11">
        <f ca="1">VLOOKUP(V$8,#REF!,6)</f>
        <v>30</v>
      </c>
      <c r="W13" s="39">
        <f ca="1">VLOOKUP(W$8,#REF!,6)</f>
        <v>30</v>
      </c>
      <c r="X13" s="11">
        <f ca="1">VLOOKUP(X$8,#REF!,6)</f>
        <v>30</v>
      </c>
      <c r="Y13" s="11">
        <f ca="1">VLOOKUP(Y$8,#REF!,6)</f>
        <v>30</v>
      </c>
      <c r="Z13" s="11">
        <f ca="1">VLOOKUP(Z$8,#REF!,6)</f>
        <v>30</v>
      </c>
      <c r="AA13" s="11">
        <f ca="1">VLOOKUP(AA$8,#REF!,6)</f>
        <v>30</v>
      </c>
      <c r="AB13" s="39">
        <f ca="1">VLOOKUP(AB$8,#REF!,6)</f>
        <v>35.75</v>
      </c>
      <c r="AC13" s="51">
        <f t="shared" ca="1" si="1"/>
        <v>27.41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27.41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27</v>
      </c>
      <c r="C14" s="11">
        <f ca="1">VLOOKUP(C$8,#REF!,2)</f>
        <v>28.5</v>
      </c>
      <c r="D14" s="11">
        <f ca="1">VLOOKUP(D$8,#REF!,2)</f>
        <v>28.5</v>
      </c>
      <c r="E14" s="11">
        <f ca="1">VLOOKUP(E$8,#REF!,2)</f>
        <v>28.5</v>
      </c>
      <c r="F14" s="11">
        <f ca="1">VLOOKUP(F$8,#REF!,2)</f>
        <v>28.5</v>
      </c>
      <c r="G14" s="11">
        <f ca="1">VLOOKUP(G$8,#REF!,2)</f>
        <v>28.75</v>
      </c>
      <c r="H14" s="11">
        <f ca="1">VLOOKUP(H$8,#REF!,2)</f>
        <v>28.75</v>
      </c>
      <c r="I14" s="11">
        <f ca="1">VLOOKUP(I$8,#REF!,2)</f>
        <v>28.75</v>
      </c>
      <c r="J14" s="11">
        <f ca="1">VLOOKUP(J$8,#REF!,2)</f>
        <v>28.75</v>
      </c>
      <c r="K14" s="11">
        <f ca="1">VLOOKUP(K$8,#REF!,2)</f>
        <v>28.75</v>
      </c>
      <c r="L14" s="11">
        <f ca="1">VLOOKUP(L$8,#REF!,2)</f>
        <v>28.75</v>
      </c>
      <c r="M14" s="11">
        <f ca="1">VLOOKUP(M$8,#REF!,2)</f>
        <v>28.75</v>
      </c>
      <c r="N14" s="11">
        <f ca="1">VLOOKUP(N$8,#REF!,2)</f>
        <v>28.75</v>
      </c>
      <c r="O14" s="11">
        <f ca="1">VLOOKUP(O$8,#REF!,2)</f>
        <v>28.75</v>
      </c>
      <c r="P14" s="11">
        <f ca="1">VLOOKUP(P$8,#REF!,2)</f>
        <v>28.75</v>
      </c>
      <c r="Q14" s="11">
        <f ca="1">VLOOKUP(Q$8,#REF!,2)</f>
        <v>28.75</v>
      </c>
      <c r="R14" s="11">
        <f ca="1">VLOOKUP(R$8,#REF!,2)</f>
        <v>28.75</v>
      </c>
      <c r="S14" s="11">
        <f ca="1">VLOOKUP(S$8,#REF!,2)</f>
        <v>28.75</v>
      </c>
      <c r="T14" s="11">
        <f ca="1">VLOOKUP(T$8,#REF!,2)</f>
        <v>28.75</v>
      </c>
      <c r="U14" s="11">
        <f ca="1">VLOOKUP(U$8,#REF!,2)</f>
        <v>28.75</v>
      </c>
      <c r="V14" s="11">
        <f ca="1">VLOOKUP(V$8,#REF!,2)</f>
        <v>28.75</v>
      </c>
      <c r="W14" s="39">
        <f ca="1">VLOOKUP(W$8,#REF!,2)</f>
        <v>28.75</v>
      </c>
      <c r="X14" s="11">
        <f ca="1">VLOOKUP(X$8,#REF!,2)</f>
        <v>28.75</v>
      </c>
      <c r="Y14" s="11">
        <f ca="1">VLOOKUP(Y$8,#REF!,2)</f>
        <v>28.75</v>
      </c>
      <c r="Z14" s="11">
        <f ca="1">VLOOKUP(Z$8,#REF!,2)</f>
        <v>28.75</v>
      </c>
      <c r="AA14" s="11">
        <f ca="1">VLOOKUP(AA$8,#REF!,2)</f>
        <v>28.75</v>
      </c>
      <c r="AB14" s="39">
        <f ca="1">VLOOKUP(AB$8,#REF!,2)</f>
        <v>33.5</v>
      </c>
      <c r="AC14" s="51">
        <f t="shared" ca="1" si="1"/>
        <v>27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27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28</v>
      </c>
      <c r="C15" s="11">
        <f ca="1">VLOOKUP(C$8,#REF!,7)</f>
        <v>29.5</v>
      </c>
      <c r="D15" s="11">
        <f ca="1">VLOOKUP(D$8,#REF!,7)</f>
        <v>29.5</v>
      </c>
      <c r="E15" s="11">
        <f ca="1">VLOOKUP(E$8,#REF!,7)</f>
        <v>29.5</v>
      </c>
      <c r="F15" s="11">
        <f ca="1">VLOOKUP(F$8,#REF!,7)</f>
        <v>29.5</v>
      </c>
      <c r="G15" s="11">
        <f ca="1">VLOOKUP(G$8,#REF!,7)</f>
        <v>29.75</v>
      </c>
      <c r="H15" s="11">
        <f ca="1">VLOOKUP(H$8,#REF!,7)</f>
        <v>29.75</v>
      </c>
      <c r="I15" s="11">
        <f ca="1">VLOOKUP(I$8,#REF!,7)</f>
        <v>29.75</v>
      </c>
      <c r="J15" s="11">
        <f ca="1">VLOOKUP(J$8,#REF!,7)</f>
        <v>29.75</v>
      </c>
      <c r="K15" s="11">
        <f ca="1">VLOOKUP(K$8,#REF!,7)</f>
        <v>29.75</v>
      </c>
      <c r="L15" s="11">
        <f ca="1">VLOOKUP(L$8,#REF!,7)</f>
        <v>29.75</v>
      </c>
      <c r="M15" s="11">
        <f ca="1">VLOOKUP(M$8,#REF!,7)</f>
        <v>29.75</v>
      </c>
      <c r="N15" s="11">
        <f ca="1">VLOOKUP(N$8,#REF!,7)</f>
        <v>29.75</v>
      </c>
      <c r="O15" s="11">
        <f ca="1">VLOOKUP(O$8,#REF!,7)</f>
        <v>29.75</v>
      </c>
      <c r="P15" s="11">
        <f ca="1">VLOOKUP(P$8,#REF!,7)</f>
        <v>29.75</v>
      </c>
      <c r="Q15" s="11">
        <f ca="1">VLOOKUP(Q$8,#REF!,7)</f>
        <v>29.75</v>
      </c>
      <c r="R15" s="11">
        <f ca="1">VLOOKUP(R$8,#REF!,7)</f>
        <v>29.75</v>
      </c>
      <c r="S15" s="11">
        <f ca="1">VLOOKUP(S$8,#REF!,7)</f>
        <v>29.75</v>
      </c>
      <c r="T15" s="11">
        <f ca="1">VLOOKUP(T$8,#REF!,7)</f>
        <v>29.75</v>
      </c>
      <c r="U15" s="11">
        <f ca="1">VLOOKUP(U$8,#REF!,7)</f>
        <v>29.75</v>
      </c>
      <c r="V15" s="11">
        <f ca="1">VLOOKUP(V$8,#REF!,7)</f>
        <v>29.75</v>
      </c>
      <c r="W15" s="39">
        <f ca="1">VLOOKUP(W$8,#REF!,7)</f>
        <v>29.75</v>
      </c>
      <c r="X15" s="11">
        <f ca="1">VLOOKUP(X$8,#REF!,7)</f>
        <v>29.75</v>
      </c>
      <c r="Y15" s="11">
        <f ca="1">VLOOKUP(Y$8,#REF!,7)</f>
        <v>29.75</v>
      </c>
      <c r="Z15" s="11">
        <f ca="1">VLOOKUP(Z$8,#REF!,7)</f>
        <v>29.75</v>
      </c>
      <c r="AA15" s="11">
        <f ca="1">VLOOKUP(AA$8,#REF!,7)</f>
        <v>29.75</v>
      </c>
      <c r="AB15" s="39">
        <f ca="1">VLOOKUP(AB$8,#REF!,7)</f>
        <v>35.5</v>
      </c>
      <c r="AC15" s="51">
        <f t="shared" ca="1" si="1"/>
        <v>28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28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50</v>
      </c>
      <c r="C18" s="71">
        <f ca="1">IF(ISNUMBER(VLOOKUP(C$8,#REF!,18,FALSE)),VLOOKUP(C$8,#REF!,18,FALSE),0)</f>
        <v>56</v>
      </c>
      <c r="D18" s="71">
        <f ca="1">IF(ISNUMBER(VLOOKUP(D$8,#REF!,18,FALSE)),VLOOKUP(D$8,#REF!,18,FALSE),0)</f>
        <v>56</v>
      </c>
      <c r="E18" s="71">
        <f ca="1">IF(ISNUMBER(VLOOKUP(E$8,#REF!,18,FALSE)),VLOOKUP(E$8,#REF!,18,FALSE),0)</f>
        <v>56</v>
      </c>
      <c r="F18" s="71">
        <f ca="1">IF(ISNUMBER(VLOOKUP(F$8,#REF!,18,FALSE)),VLOOKUP(F$8,#REF!,18,FALSE),0)</f>
        <v>56</v>
      </c>
      <c r="G18" s="71">
        <f ca="1">IF(ISNUMBER(VLOOKUP(G$8,#REF!,18,FALSE)),VLOOKUP(G$8,#REF!,18,FALSE),0)</f>
        <v>55.499996185302734</v>
      </c>
      <c r="H18" s="71">
        <f ca="1">IF(ISNUMBER(VLOOKUP(H$8,#REF!,18,FALSE)),VLOOKUP(H$8,#REF!,18,FALSE),0)</f>
        <v>55.499996185302734</v>
      </c>
      <c r="I18" s="71">
        <f ca="1">IF(ISNUMBER(VLOOKUP(I$8,#REF!,18,FALSE)),VLOOKUP(I$8,#REF!,18,FALSE),0)</f>
        <v>55.499996185302734</v>
      </c>
      <c r="J18" s="71">
        <f ca="1">IF(ISNUMBER(VLOOKUP(J$8,#REF!,18,FALSE)),VLOOKUP(J$8,#REF!,18,FALSE),0)</f>
        <v>55.499996185302734</v>
      </c>
      <c r="K18" s="71">
        <f ca="1">IF(ISNUMBER(VLOOKUP(K$8,#REF!,18,FALSE)),VLOOKUP(K$8,#REF!,18,FALSE),0)</f>
        <v>55.499996185302734</v>
      </c>
      <c r="L18" s="71">
        <f ca="1">IF(ISNUMBER(VLOOKUP(L$8,#REF!,18,FALSE)),VLOOKUP(L$8,#REF!,18,FALSE),0)</f>
        <v>55.499996185302734</v>
      </c>
      <c r="M18" s="71">
        <f ca="1">IF(ISNUMBER(VLOOKUP(M$8,#REF!,18,FALSE)),VLOOKUP(M$8,#REF!,18,FALSE),0)</f>
        <v>55.499996185302734</v>
      </c>
      <c r="N18" s="71">
        <f ca="1">IF(ISNUMBER(VLOOKUP(N$8,#REF!,18,FALSE)),VLOOKUP(N$8,#REF!,18,FALSE),0)</f>
        <v>55.499996185302734</v>
      </c>
      <c r="O18" s="71">
        <f ca="1">IF(ISNUMBER(VLOOKUP(O$8,#REF!,18,FALSE)),VLOOKUP(O$8,#REF!,18,FALSE),0)</f>
        <v>55.499996185302734</v>
      </c>
      <c r="P18" s="71">
        <f ca="1">IF(ISNUMBER(VLOOKUP(P$8,#REF!,18,FALSE)),VLOOKUP(P$8,#REF!,18,FALSE),0)</f>
        <v>55.499996185302734</v>
      </c>
      <c r="Q18" s="71">
        <f ca="1">IF(ISNUMBER(VLOOKUP(Q$8,#REF!,18,FALSE)),VLOOKUP(Q$8,#REF!,18,FALSE),0)</f>
        <v>55.499996185302734</v>
      </c>
      <c r="R18" s="71">
        <f ca="1">IF(ISNUMBER(VLOOKUP(R$8,#REF!,18,FALSE)),VLOOKUP(R$8,#REF!,18,FALSE),0)</f>
        <v>55.499996185302734</v>
      </c>
      <c r="S18" s="71">
        <f ca="1">IF(ISNUMBER(VLOOKUP(S$8,#REF!,18,FALSE)),VLOOKUP(S$8,#REF!,18,FALSE),0)</f>
        <v>55.499996185302734</v>
      </c>
      <c r="T18" s="71">
        <f ca="1">IF(ISNUMBER(VLOOKUP(T$8,#REF!,18,FALSE)),VLOOKUP(T$8,#REF!,18,FALSE),0)</f>
        <v>55.499996185302734</v>
      </c>
      <c r="U18" s="71">
        <f ca="1">IF(ISNUMBER(VLOOKUP(U$8,#REF!,18,FALSE)),VLOOKUP(U$8,#REF!,18,FALSE),0)</f>
        <v>55.499996185302734</v>
      </c>
      <c r="V18" s="71">
        <f ca="1">IF(ISNUMBER(VLOOKUP(V$8,#REF!,18,FALSE)),VLOOKUP(V$8,#REF!,18,FALSE),0)</f>
        <v>55.499996185302734</v>
      </c>
      <c r="W18" s="71">
        <f ca="1">IF(ISNUMBER(VLOOKUP(W$8,#REF!,18,FALSE)),VLOOKUP(W$8,#REF!,18,FALSE),0)</f>
        <v>0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0</v>
      </c>
      <c r="Z18" s="71">
        <f ca="1">IF(ISNUMBER(VLOOKUP(Z$8,#REF!,18,FALSE)),VLOOKUP(Z$8,#REF!,18,FALSE),0)</f>
        <v>0</v>
      </c>
      <c r="AA18" s="71">
        <f ca="1">IF(ISNUMBER(VLOOKUP(AA$8,#REF!,18,FALSE)),VLOOKUP(AA$8,#REF!,18,FALSE),0)</f>
        <v>55.499996185302734</v>
      </c>
      <c r="AB18" s="71">
        <f ca="1">IF(ISNUMBER(VLOOKUP(AB$8,#REF!,18,FALSE)),VLOOKUP(AB$8,#REF!,18,FALSE),0)</f>
        <v>0</v>
      </c>
      <c r="AC18" s="51">
        <f ca="1">AVERAGE(B18:F18)</f>
        <v>54.8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54.8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25.375000047683717</v>
      </c>
      <c r="C28" s="48">
        <f t="shared" ca="1" si="2"/>
        <v>25.075000047683716</v>
      </c>
      <c r="D28" s="48">
        <f t="shared" ca="1" si="2"/>
        <v>25.575000047683716</v>
      </c>
      <c r="E28" s="48">
        <f t="shared" ca="1" si="2"/>
        <v>25.575000047683716</v>
      </c>
      <c r="F28" s="48">
        <f t="shared" ca="1" si="2"/>
        <v>25.575000047683716</v>
      </c>
      <c r="G28" s="48">
        <f t="shared" ca="1" si="2"/>
        <v>27.075000047683716</v>
      </c>
      <c r="H28" s="48">
        <f t="shared" ca="1" si="2"/>
        <v>27.075000047683716</v>
      </c>
      <c r="I28" s="48">
        <f t="shared" ca="1" si="2"/>
        <v>27.075000047683716</v>
      </c>
      <c r="J28" s="48">
        <f t="shared" ca="1" si="2"/>
        <v>28.069999933242798</v>
      </c>
      <c r="K28" s="48">
        <f t="shared" ca="1" si="2"/>
        <v>28.069999933242798</v>
      </c>
      <c r="L28" s="48">
        <f t="shared" ca="1" si="2"/>
        <v>28.069999933242798</v>
      </c>
      <c r="M28" s="48">
        <f t="shared" ca="1" si="2"/>
        <v>28.069999933242798</v>
      </c>
      <c r="N28" s="48">
        <f t="shared" ca="1" si="2"/>
        <v>28.069999933242798</v>
      </c>
      <c r="O28" s="48">
        <f t="shared" ca="1" si="2"/>
        <v>28.069999933242798</v>
      </c>
      <c r="P28" s="48">
        <f t="shared" ca="1" si="2"/>
        <v>28.069999933242798</v>
      </c>
      <c r="Q28" s="48">
        <f t="shared" ca="1" si="2"/>
        <v>28.069999933242798</v>
      </c>
      <c r="R28" s="48">
        <f t="shared" ca="1" si="2"/>
        <v>28.069999933242798</v>
      </c>
      <c r="S28" s="48">
        <f t="shared" ca="1" si="2"/>
        <v>28.069999933242798</v>
      </c>
      <c r="T28" s="48">
        <f t="shared" ca="1" si="2"/>
        <v>28.069999933242798</v>
      </c>
      <c r="U28" s="48">
        <f t="shared" ca="1" si="2"/>
        <v>28.069999933242798</v>
      </c>
      <c r="V28" s="48">
        <f t="shared" ca="1" si="2"/>
        <v>28.069999933242798</v>
      </c>
      <c r="W28" s="11">
        <f t="shared" ca="1" si="2"/>
        <v>28.069999933242798</v>
      </c>
      <c r="X28" s="11">
        <f t="shared" ca="1" si="2"/>
        <v>28.069999933242798</v>
      </c>
      <c r="Y28" s="48">
        <f t="shared" ca="1" si="2"/>
        <v>28.069999933242798</v>
      </c>
      <c r="Z28" s="48">
        <f t="shared" ca="1" si="2"/>
        <v>28.069999933242798</v>
      </c>
      <c r="AA28" s="48">
        <f t="shared" ca="1" si="2"/>
        <v>28.069999933242798</v>
      </c>
      <c r="AB28" s="48">
        <f t="shared" ca="1" si="2"/>
        <v>36.569999933242798</v>
      </c>
      <c r="AC28" s="65">
        <f t="shared" ca="1" si="2"/>
        <v>0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26.129999876022339</v>
      </c>
      <c r="C29" s="11">
        <f t="shared" ca="1" si="3"/>
        <v>25.879999876022339</v>
      </c>
      <c r="D29" s="11">
        <f t="shared" ca="1" si="3"/>
        <v>26.879999876022339</v>
      </c>
      <c r="E29" s="11">
        <f t="shared" ca="1" si="3"/>
        <v>26.879999876022339</v>
      </c>
      <c r="F29" s="11">
        <f t="shared" ca="1" si="3"/>
        <v>26.879999876022339</v>
      </c>
      <c r="G29" s="11">
        <f t="shared" ca="1" si="3"/>
        <v>28.629999876022339</v>
      </c>
      <c r="H29" s="11">
        <f t="shared" ca="1" si="3"/>
        <v>28.629999876022339</v>
      </c>
      <c r="I29" s="11">
        <f t="shared" ca="1" si="3"/>
        <v>28.629999876022339</v>
      </c>
      <c r="J29" s="11">
        <f t="shared" ca="1" si="3"/>
        <v>28.630000114440918</v>
      </c>
      <c r="K29" s="11">
        <f t="shared" ca="1" si="3"/>
        <v>28.630000114440918</v>
      </c>
      <c r="L29" s="11">
        <f t="shared" ca="1" si="3"/>
        <v>28.630000114440918</v>
      </c>
      <c r="M29" s="11">
        <f t="shared" ca="1" si="3"/>
        <v>28.630000114440918</v>
      </c>
      <c r="N29" s="11">
        <f t="shared" ca="1" si="3"/>
        <v>28.630000114440918</v>
      </c>
      <c r="O29" s="11">
        <f t="shared" ca="1" si="3"/>
        <v>28.630000114440918</v>
      </c>
      <c r="P29" s="11">
        <f t="shared" ca="1" si="3"/>
        <v>28.630000114440918</v>
      </c>
      <c r="Q29" s="11">
        <f t="shared" ca="1" si="3"/>
        <v>28.630000114440918</v>
      </c>
      <c r="R29" s="11">
        <f t="shared" ca="1" si="3"/>
        <v>28.630000114440918</v>
      </c>
      <c r="S29" s="11">
        <f t="shared" ca="1" si="3"/>
        <v>28.630000114440918</v>
      </c>
      <c r="T29" s="11">
        <f t="shared" ca="1" si="3"/>
        <v>28.630000114440918</v>
      </c>
      <c r="U29" s="11">
        <f t="shared" ca="1" si="3"/>
        <v>28.630000114440918</v>
      </c>
      <c r="V29" s="11">
        <f t="shared" ca="1" si="3"/>
        <v>28.630000114440918</v>
      </c>
      <c r="W29" s="11">
        <f t="shared" ca="1" si="3"/>
        <v>28.630000114440918</v>
      </c>
      <c r="X29" s="11">
        <f t="shared" ca="1" si="3"/>
        <v>28.630000114440918</v>
      </c>
      <c r="Y29" s="11">
        <f t="shared" ca="1" si="3"/>
        <v>28.630000114440918</v>
      </c>
      <c r="Z29" s="11">
        <f t="shared" ca="1" si="3"/>
        <v>28.630000114440918</v>
      </c>
      <c r="AA29" s="11">
        <f t="shared" ca="1" si="3"/>
        <v>28.630000114440918</v>
      </c>
      <c r="AB29" s="11">
        <f t="shared" ca="1" si="3"/>
        <v>36.630000114440918</v>
      </c>
      <c r="AC29" s="66">
        <f t="shared" ca="1" si="3"/>
        <v>0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25.659999942779542</v>
      </c>
      <c r="C30" s="11">
        <f t="shared" ca="1" si="4"/>
        <v>26.659999942779542</v>
      </c>
      <c r="D30" s="11">
        <f t="shared" ca="1" si="4"/>
        <v>26.659999942779542</v>
      </c>
      <c r="E30" s="11">
        <f t="shared" ca="1" si="4"/>
        <v>26.659999942779542</v>
      </c>
      <c r="F30" s="11">
        <f t="shared" ca="1" si="4"/>
        <v>26.659999942779542</v>
      </c>
      <c r="G30" s="11">
        <f t="shared" ca="1" si="4"/>
        <v>29.809999942779541</v>
      </c>
      <c r="H30" s="11">
        <f t="shared" ca="1" si="4"/>
        <v>29.809999942779541</v>
      </c>
      <c r="I30" s="11">
        <f t="shared" ca="1" si="4"/>
        <v>29.809999942779541</v>
      </c>
      <c r="J30" s="11">
        <f t="shared" ca="1" si="4"/>
        <v>29.809999942779541</v>
      </c>
      <c r="K30" s="11">
        <f t="shared" ca="1" si="4"/>
        <v>29.809999942779541</v>
      </c>
      <c r="L30" s="11">
        <f t="shared" ca="1" si="4"/>
        <v>29.809999942779541</v>
      </c>
      <c r="M30" s="11">
        <f t="shared" ca="1" si="4"/>
        <v>29.809999942779541</v>
      </c>
      <c r="N30" s="11">
        <f t="shared" ca="1" si="4"/>
        <v>29.809999942779541</v>
      </c>
      <c r="O30" s="11">
        <f t="shared" ca="1" si="4"/>
        <v>29.809999942779541</v>
      </c>
      <c r="P30" s="11">
        <f t="shared" ca="1" si="4"/>
        <v>29.809999942779541</v>
      </c>
      <c r="Q30" s="11">
        <f t="shared" ca="1" si="4"/>
        <v>29.809999942779541</v>
      </c>
      <c r="R30" s="11">
        <f t="shared" ca="1" si="4"/>
        <v>29.809999942779541</v>
      </c>
      <c r="S30" s="11">
        <f t="shared" ca="1" si="4"/>
        <v>29.809999942779541</v>
      </c>
      <c r="T30" s="11">
        <f t="shared" ca="1" si="4"/>
        <v>29.809999942779541</v>
      </c>
      <c r="U30" s="11">
        <f t="shared" ca="1" si="4"/>
        <v>29.809999942779541</v>
      </c>
      <c r="V30" s="11">
        <f t="shared" ca="1" si="4"/>
        <v>29.809999942779541</v>
      </c>
      <c r="W30" s="11">
        <f t="shared" ca="1" si="4"/>
        <v>29.809999942779541</v>
      </c>
      <c r="X30" s="11">
        <f t="shared" ca="1" si="4"/>
        <v>29.809999942779541</v>
      </c>
      <c r="Y30" s="11">
        <f t="shared" ca="1" si="4"/>
        <v>29.809999942779541</v>
      </c>
      <c r="Z30" s="11">
        <f t="shared" ca="1" si="4"/>
        <v>29.809999942779541</v>
      </c>
      <c r="AA30" s="11">
        <f t="shared" ca="1" si="4"/>
        <v>28.309999942779541</v>
      </c>
      <c r="AB30" s="11">
        <f t="shared" ca="1" si="4"/>
        <v>36.809999942779541</v>
      </c>
      <c r="AC30" s="66">
        <f t="shared" ca="1" si="4"/>
        <v>0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22.219999885559083</v>
      </c>
      <c r="C31" s="11">
        <f t="shared" ca="1" si="5"/>
        <v>22.057999885559084</v>
      </c>
      <c r="D31" s="11">
        <f t="shared" ca="1" si="5"/>
        <v>22.057499885559082</v>
      </c>
      <c r="E31" s="11">
        <f t="shared" ca="1" si="5"/>
        <v>22.057499885559082</v>
      </c>
      <c r="F31" s="11">
        <f t="shared" ca="1" si="5"/>
        <v>22.057499885559082</v>
      </c>
      <c r="G31" s="11">
        <f t="shared" ca="1" si="5"/>
        <v>19.769999885559081</v>
      </c>
      <c r="H31" s="11">
        <f t="shared" ca="1" si="5"/>
        <v>19.769999885559081</v>
      </c>
      <c r="I31" s="11">
        <f t="shared" ca="1" si="5"/>
        <v>15.044999122619583</v>
      </c>
      <c r="J31" s="11">
        <f t="shared" ca="1" si="5"/>
        <v>14.044999122619583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14.044999122619583</v>
      </c>
      <c r="W31" s="11">
        <f t="shared" ca="1" si="5"/>
        <v>19.869999885559082</v>
      </c>
      <c r="X31" s="11">
        <f t="shared" ca="1" si="5"/>
        <v>19.869999885559082</v>
      </c>
      <c r="Y31" s="11">
        <f t="shared" ca="1" si="5"/>
        <v>19.869999885559082</v>
      </c>
      <c r="Z31" s="11">
        <f t="shared" ca="1" si="5"/>
        <v>19.869999885559082</v>
      </c>
      <c r="AA31" s="11">
        <f t="shared" ca="1" si="5"/>
        <v>19.869999885559082</v>
      </c>
      <c r="AB31" s="11">
        <f t="shared" ca="1" si="5"/>
        <v>29.619999885559082</v>
      </c>
      <c r="AC31" s="66">
        <f t="shared" ca="1" si="5"/>
        <v>0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25.610000762939453</v>
      </c>
      <c r="C32" s="11">
        <f t="shared" ca="1" si="6"/>
        <v>26.700000762939453</v>
      </c>
      <c r="D32" s="11">
        <f t="shared" ca="1" si="6"/>
        <v>26.700000762939453</v>
      </c>
      <c r="E32" s="11">
        <f t="shared" ca="1" si="6"/>
        <v>26.700000762939453</v>
      </c>
      <c r="F32" s="11">
        <f t="shared" ca="1" si="6"/>
        <v>26.700000762939453</v>
      </c>
      <c r="G32" s="11">
        <f t="shared" ca="1" si="6"/>
        <v>28.200000762939453</v>
      </c>
      <c r="H32" s="11">
        <f t="shared" ca="1" si="6"/>
        <v>28.200000762939453</v>
      </c>
      <c r="I32" s="11">
        <f t="shared" ca="1" si="6"/>
        <v>28.200000762939453</v>
      </c>
      <c r="J32" s="11">
        <f t="shared" ca="1" si="6"/>
        <v>28.200000762939453</v>
      </c>
      <c r="K32" s="11">
        <f t="shared" ca="1" si="6"/>
        <v>28.200000762939453</v>
      </c>
      <c r="L32" s="11">
        <f t="shared" ca="1" si="6"/>
        <v>28.200000762939453</v>
      </c>
      <c r="M32" s="11">
        <f t="shared" ca="1" si="6"/>
        <v>28.200000762939453</v>
      </c>
      <c r="N32" s="11">
        <f t="shared" ca="1" si="6"/>
        <v>28.200000762939453</v>
      </c>
      <c r="O32" s="11">
        <f t="shared" ca="1" si="6"/>
        <v>28.200000762939453</v>
      </c>
      <c r="P32" s="11">
        <f t="shared" ca="1" si="6"/>
        <v>28.200000762939453</v>
      </c>
      <c r="Q32" s="11">
        <f t="shared" ca="1" si="6"/>
        <v>28.200000762939453</v>
      </c>
      <c r="R32" s="11">
        <f t="shared" ca="1" si="6"/>
        <v>28.200000762939453</v>
      </c>
      <c r="S32" s="11">
        <f t="shared" ca="1" si="6"/>
        <v>28.200000762939453</v>
      </c>
      <c r="T32" s="11">
        <f t="shared" ca="1" si="6"/>
        <v>28.200000762939453</v>
      </c>
      <c r="U32" s="11">
        <f t="shared" ca="1" si="6"/>
        <v>28.200000762939453</v>
      </c>
      <c r="V32" s="11">
        <f t="shared" ca="1" si="6"/>
        <v>28.200000762939453</v>
      </c>
      <c r="W32" s="11">
        <f t="shared" ca="1" si="6"/>
        <v>28.200000762939453</v>
      </c>
      <c r="X32" s="11">
        <f t="shared" ca="1" si="6"/>
        <v>28.200000762939453</v>
      </c>
      <c r="Y32" s="11">
        <f t="shared" ca="1" si="6"/>
        <v>28.200000762939453</v>
      </c>
      <c r="Z32" s="11">
        <f t="shared" ca="1" si="6"/>
        <v>28.200000762939453</v>
      </c>
      <c r="AA32" s="11">
        <f t="shared" ca="1" si="6"/>
        <v>28.200000762939453</v>
      </c>
      <c r="AB32" s="11">
        <f t="shared" ca="1" si="6"/>
        <v>33.950000762939453</v>
      </c>
      <c r="AC32" s="66">
        <f t="shared" ca="1" si="6"/>
        <v>0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26.499999523162842</v>
      </c>
      <c r="C33" s="45">
        <f t="shared" ca="1" si="7"/>
        <v>27.999999523162842</v>
      </c>
      <c r="D33" s="45">
        <f t="shared" ca="1" si="7"/>
        <v>27.999999523162842</v>
      </c>
      <c r="E33" s="45">
        <f t="shared" ca="1" si="7"/>
        <v>27.999999523162842</v>
      </c>
      <c r="F33" s="45">
        <f t="shared" ca="1" si="7"/>
        <v>27.999999523162842</v>
      </c>
      <c r="G33" s="45">
        <f t="shared" ca="1" si="7"/>
        <v>28.249999523162842</v>
      </c>
      <c r="H33" s="45">
        <f t="shared" ca="1" si="7"/>
        <v>28.249999523162842</v>
      </c>
      <c r="I33" s="45">
        <f t="shared" ca="1" si="7"/>
        <v>28.249999523162842</v>
      </c>
      <c r="J33" s="45">
        <f t="shared" ca="1" si="7"/>
        <v>26.75</v>
      </c>
      <c r="K33" s="45">
        <f t="shared" ca="1" si="7"/>
        <v>26.75</v>
      </c>
      <c r="L33" s="45">
        <f t="shared" ca="1" si="7"/>
        <v>26.75</v>
      </c>
      <c r="M33" s="45">
        <f t="shared" ca="1" si="7"/>
        <v>26.75</v>
      </c>
      <c r="N33" s="45">
        <f t="shared" ca="1" si="7"/>
        <v>26.75</v>
      </c>
      <c r="O33" s="45">
        <f t="shared" ca="1" si="7"/>
        <v>26.75</v>
      </c>
      <c r="P33" s="45">
        <f t="shared" ca="1" si="7"/>
        <v>26.75</v>
      </c>
      <c r="Q33" s="45">
        <f t="shared" ca="1" si="7"/>
        <v>26.75</v>
      </c>
      <c r="R33" s="45">
        <f t="shared" ca="1" si="7"/>
        <v>26.75</v>
      </c>
      <c r="S33" s="45">
        <f t="shared" ca="1" si="7"/>
        <v>26.75</v>
      </c>
      <c r="T33" s="45">
        <f t="shared" ca="1" si="7"/>
        <v>26.75</v>
      </c>
      <c r="U33" s="45">
        <f t="shared" ca="1" si="7"/>
        <v>26.75</v>
      </c>
      <c r="V33" s="45">
        <f t="shared" ca="1" si="7"/>
        <v>26.75</v>
      </c>
      <c r="W33" s="45">
        <f t="shared" ca="1" si="7"/>
        <v>26.75</v>
      </c>
      <c r="X33" s="45">
        <f t="shared" ca="1" si="7"/>
        <v>26.75</v>
      </c>
      <c r="Y33" s="45">
        <f t="shared" ca="1" si="7"/>
        <v>26.75</v>
      </c>
      <c r="Z33" s="45">
        <f t="shared" ca="1" si="7"/>
        <v>26.75</v>
      </c>
      <c r="AA33" s="45">
        <f t="shared" ca="1" si="7"/>
        <v>26.75</v>
      </c>
      <c r="AB33" s="45">
        <f t="shared" ca="1" si="7"/>
        <v>31.5</v>
      </c>
      <c r="AC33" s="67">
        <f t="shared" ca="1" si="7"/>
        <v>0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-11</v>
      </c>
      <c r="C34" s="48">
        <f t="shared" ca="1" si="8"/>
        <v>-9.5</v>
      </c>
      <c r="D34" s="48">
        <f t="shared" ca="1" si="8"/>
        <v>-9.5</v>
      </c>
      <c r="E34" s="48">
        <f t="shared" ca="1" si="8"/>
        <v>-8.5</v>
      </c>
      <c r="F34" s="48">
        <f t="shared" ca="1" si="8"/>
        <v>-8.5</v>
      </c>
      <c r="G34" s="48">
        <f t="shared" ca="1" si="8"/>
        <v>-8.25</v>
      </c>
      <c r="H34" s="48">
        <f t="shared" ca="1" si="8"/>
        <v>-8.25</v>
      </c>
      <c r="I34" s="48">
        <f t="shared" ca="1" si="8"/>
        <v>-8.25</v>
      </c>
      <c r="J34" s="48">
        <f t="shared" ca="1" si="8"/>
        <v>-10.5</v>
      </c>
      <c r="K34" s="48">
        <f t="shared" ca="1" si="8"/>
        <v>-10.5</v>
      </c>
      <c r="L34" s="48">
        <f t="shared" ca="1" si="8"/>
        <v>-10.5</v>
      </c>
      <c r="M34" s="48">
        <f t="shared" ca="1" si="8"/>
        <v>-10.5</v>
      </c>
      <c r="N34" s="48">
        <f t="shared" ca="1" si="8"/>
        <v>-10.5</v>
      </c>
      <c r="O34" s="48">
        <f t="shared" ca="1" si="8"/>
        <v>-10.5</v>
      </c>
      <c r="P34" s="48">
        <f t="shared" ca="1" si="8"/>
        <v>-10.5</v>
      </c>
      <c r="Q34" s="48">
        <f t="shared" ca="1" si="8"/>
        <v>-10.5</v>
      </c>
      <c r="R34" s="48">
        <f t="shared" ca="1" si="8"/>
        <v>-10.5</v>
      </c>
      <c r="S34" s="48">
        <f t="shared" ca="1" si="8"/>
        <v>-10.5</v>
      </c>
      <c r="T34" s="48">
        <f t="shared" ca="1" si="8"/>
        <v>-10.5</v>
      </c>
      <c r="U34" s="48">
        <f t="shared" ca="1" si="8"/>
        <v>-10.5</v>
      </c>
      <c r="V34" s="48">
        <f t="shared" ca="1" si="8"/>
        <v>-10.5</v>
      </c>
      <c r="W34" s="11">
        <f t="shared" ca="1" si="8"/>
        <v>-10.5</v>
      </c>
      <c r="X34" s="11">
        <f t="shared" ca="1" si="8"/>
        <v>-10.5</v>
      </c>
      <c r="Y34" s="48">
        <f t="shared" ca="1" si="8"/>
        <v>-10.5</v>
      </c>
      <c r="Z34" s="48">
        <f t="shared" ca="1" si="8"/>
        <v>-10.5</v>
      </c>
      <c r="AA34" s="48">
        <f t="shared" ca="1" si="8"/>
        <v>-10.5</v>
      </c>
      <c r="AB34" s="48">
        <f t="shared" ca="1" si="8"/>
        <v>-4.75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16</v>
      </c>
      <c r="C37" s="11">
        <f t="shared" ca="1" si="9"/>
        <v>23.5</v>
      </c>
      <c r="D37" s="11">
        <f t="shared" ca="1" si="9"/>
        <v>23.5</v>
      </c>
      <c r="E37" s="11">
        <f t="shared" ca="1" si="9"/>
        <v>22.6</v>
      </c>
      <c r="F37" s="11">
        <f t="shared" ca="1" si="9"/>
        <v>22.6</v>
      </c>
      <c r="G37" s="11">
        <f t="shared" ca="1" si="9"/>
        <v>22.099996185302736</v>
      </c>
      <c r="H37" s="11">
        <f t="shared" ca="1" si="9"/>
        <v>22.099996185302736</v>
      </c>
      <c r="I37" s="11">
        <f t="shared" ca="1" si="9"/>
        <v>22.099996185302736</v>
      </c>
      <c r="J37" s="11">
        <f t="shared" ca="1" si="9"/>
        <v>21.499996185302734</v>
      </c>
      <c r="K37" s="11">
        <f t="shared" ca="1" si="9"/>
        <v>21.499996185302734</v>
      </c>
      <c r="L37" s="11">
        <f t="shared" ca="1" si="9"/>
        <v>21.499996185302734</v>
      </c>
      <c r="M37" s="11">
        <f t="shared" ca="1" si="9"/>
        <v>21.499996185302734</v>
      </c>
      <c r="N37" s="11">
        <f t="shared" ca="1" si="9"/>
        <v>21.499996185302734</v>
      </c>
      <c r="O37" s="11">
        <f t="shared" ca="1" si="9"/>
        <v>21.499996185302734</v>
      </c>
      <c r="P37" s="11">
        <f t="shared" ca="1" si="9"/>
        <v>21.499996185302734</v>
      </c>
      <c r="Q37" s="11">
        <f t="shared" ca="1" si="9"/>
        <v>21.499996185302734</v>
      </c>
      <c r="R37" s="11">
        <f t="shared" ca="1" si="9"/>
        <v>21.499996185302734</v>
      </c>
      <c r="S37" s="11">
        <f t="shared" ca="1" si="9"/>
        <v>21.499996185302734</v>
      </c>
      <c r="T37" s="11">
        <f t="shared" ca="1" si="9"/>
        <v>21.499996185302734</v>
      </c>
      <c r="U37" s="11">
        <f t="shared" ca="1" si="9"/>
        <v>21.499996185302734</v>
      </c>
      <c r="V37" s="11">
        <f t="shared" ca="1" si="9"/>
        <v>21.499996185302734</v>
      </c>
      <c r="W37" s="11">
        <f t="shared" ca="1" si="9"/>
        <v>-34</v>
      </c>
      <c r="X37" s="11">
        <f t="shared" ca="1" si="9"/>
        <v>-34</v>
      </c>
      <c r="Y37" s="11">
        <f t="shared" ca="1" si="9"/>
        <v>-34</v>
      </c>
      <c r="Z37" s="11">
        <f t="shared" ca="1" si="9"/>
        <v>-34</v>
      </c>
      <c r="AA37" s="11">
        <f t="shared" ca="1" si="9"/>
        <v>21.499996185302734</v>
      </c>
      <c r="AB37" s="11">
        <f t="shared" ca="1" si="9"/>
        <v>-34</v>
      </c>
      <c r="AC37" s="66">
        <f t="shared" ca="1" si="9"/>
        <v>-3.2000000000000028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37187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28.3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28.25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27.35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27.35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27.41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27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28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58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5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37188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6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5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0">
        <v>37188</v>
      </c>
    </row>
    <row r="7" spans="1:140" ht="10.5" hidden="1" customHeight="1" x14ac:dyDescent="0.2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7" customHeight="1" x14ac:dyDescent="0.2">
      <c r="A9" s="255" t="s">
        <v>57</v>
      </c>
      <c r="B9" s="135" t="s">
        <v>10</v>
      </c>
      <c r="C9" s="99">
        <v>28.3</v>
      </c>
      <c r="D9" s="99">
        <v>30</v>
      </c>
      <c r="E9" s="99">
        <v>38.5</v>
      </c>
      <c r="F9" s="154">
        <v>33.4</v>
      </c>
      <c r="G9" s="99">
        <v>37.25</v>
      </c>
      <c r="H9" s="99">
        <v>38.5</v>
      </c>
      <c r="I9" s="99">
        <v>36</v>
      </c>
      <c r="J9" s="99">
        <v>31.625</v>
      </c>
      <c r="K9" s="99">
        <v>32.75</v>
      </c>
      <c r="L9" s="99">
        <v>30.5</v>
      </c>
      <c r="M9" s="99">
        <v>28.5</v>
      </c>
      <c r="N9" s="99">
        <v>29.5</v>
      </c>
      <c r="O9" s="99">
        <v>46.5</v>
      </c>
      <c r="P9" s="95">
        <v>43</v>
      </c>
      <c r="Q9" s="99">
        <v>50</v>
      </c>
      <c r="R9" s="99">
        <v>43</v>
      </c>
      <c r="S9" s="99">
        <v>38.166666666666664</v>
      </c>
      <c r="T9" s="99">
        <v>39</v>
      </c>
      <c r="U9" s="99">
        <v>37</v>
      </c>
      <c r="V9" s="99">
        <v>38.5</v>
      </c>
      <c r="W9" s="154">
        <v>37.232352941176472</v>
      </c>
      <c r="X9" s="99">
        <v>40.121568627450984</v>
      </c>
      <c r="Y9" s="99">
        <v>40.675637583892616</v>
      </c>
      <c r="Z9" s="99">
        <v>40.853294117647053</v>
      </c>
      <c r="AA9" s="99">
        <v>41.922411764705892</v>
      </c>
      <c r="AB9" s="100">
        <v>43.132421875000006</v>
      </c>
      <c r="AC9" s="155">
        <v>40.903923240938155</v>
      </c>
      <c r="AD9" s="156"/>
      <c r="AE9" s="156"/>
      <c r="AF9" s="157"/>
      <c r="AG9" s="95">
        <v>38.5</v>
      </c>
      <c r="AH9" s="95">
        <v>36</v>
      </c>
      <c r="AI9" s="95">
        <v>32.75</v>
      </c>
      <c r="AJ9" s="95">
        <v>30.5</v>
      </c>
      <c r="AK9" s="95">
        <v>28.5</v>
      </c>
      <c r="AL9" s="95">
        <v>29.5</v>
      </c>
      <c r="AM9" s="95">
        <v>43</v>
      </c>
      <c r="AN9" s="95">
        <v>50</v>
      </c>
      <c r="AO9" s="95">
        <v>43</v>
      </c>
      <c r="AP9" s="95">
        <v>39</v>
      </c>
      <c r="AQ9" s="95">
        <v>37</v>
      </c>
      <c r="AR9" s="95">
        <v>38.5</v>
      </c>
      <c r="AS9" s="95">
        <v>42</v>
      </c>
      <c r="AT9" s="95">
        <v>41</v>
      </c>
      <c r="AU9" s="95">
        <v>36</v>
      </c>
      <c r="AV9" s="95">
        <v>33</v>
      </c>
      <c r="AW9" s="95">
        <v>29</v>
      </c>
      <c r="AX9" s="95">
        <v>30</v>
      </c>
      <c r="AY9" s="95">
        <v>49</v>
      </c>
      <c r="AZ9" s="95">
        <v>57</v>
      </c>
      <c r="BA9" s="95">
        <v>47</v>
      </c>
      <c r="BB9" s="95">
        <v>41</v>
      </c>
      <c r="BC9" s="95">
        <v>37</v>
      </c>
      <c r="BD9" s="95">
        <v>39</v>
      </c>
      <c r="BE9" s="95">
        <v>42.13</v>
      </c>
      <c r="BF9" s="95">
        <v>41.27</v>
      </c>
      <c r="BG9" s="95">
        <v>36.979999999999997</v>
      </c>
      <c r="BH9" s="95">
        <v>34.4</v>
      </c>
      <c r="BI9" s="95">
        <v>30.97</v>
      </c>
      <c r="BJ9" s="95">
        <v>31.83</v>
      </c>
      <c r="BK9" s="95">
        <v>48.14</v>
      </c>
      <c r="BL9" s="95">
        <v>55.01</v>
      </c>
      <c r="BM9" s="95">
        <v>46.42</v>
      </c>
      <c r="BN9" s="95">
        <v>41.27</v>
      </c>
      <c r="BO9" s="95">
        <v>37.840000000000003</v>
      </c>
      <c r="BP9" s="95">
        <v>39.56</v>
      </c>
      <c r="BQ9" s="95">
        <v>42.24</v>
      </c>
      <c r="BR9" s="95">
        <v>41.5</v>
      </c>
      <c r="BS9" s="95">
        <v>37.83</v>
      </c>
      <c r="BT9" s="95">
        <v>35.619999999999997</v>
      </c>
      <c r="BU9" s="95">
        <v>32.68</v>
      </c>
      <c r="BV9" s="95">
        <v>33.409999999999997</v>
      </c>
      <c r="BW9" s="95">
        <v>47.4</v>
      </c>
      <c r="BX9" s="95">
        <v>53.29</v>
      </c>
      <c r="BY9" s="95">
        <v>45.93</v>
      </c>
      <c r="BZ9" s="95">
        <v>41.52</v>
      </c>
      <c r="CA9" s="95">
        <v>38.57</v>
      </c>
      <c r="CB9" s="95">
        <v>40.049999999999997</v>
      </c>
      <c r="CC9" s="95">
        <v>42.51</v>
      </c>
      <c r="CD9" s="95">
        <v>41.84</v>
      </c>
      <c r="CE9" s="95">
        <v>38.5</v>
      </c>
      <c r="CF9" s="95">
        <v>36.49</v>
      </c>
      <c r="CG9" s="95">
        <v>33.82</v>
      </c>
      <c r="CH9" s="95">
        <v>34.49</v>
      </c>
      <c r="CI9" s="95">
        <v>47.2</v>
      </c>
      <c r="CJ9" s="95">
        <v>52.56</v>
      </c>
      <c r="CK9" s="95">
        <v>45.87</v>
      </c>
      <c r="CL9" s="95">
        <v>41.86</v>
      </c>
      <c r="CM9" s="95">
        <v>39.18</v>
      </c>
      <c r="CN9" s="95">
        <v>40.520000000000003</v>
      </c>
      <c r="CO9" s="95">
        <v>42.78</v>
      </c>
      <c r="CP9" s="95">
        <v>42.18</v>
      </c>
      <c r="CQ9" s="95">
        <v>39.14</v>
      </c>
      <c r="CR9" s="95">
        <v>37.32</v>
      </c>
      <c r="CS9" s="95">
        <v>34.89</v>
      </c>
      <c r="CT9" s="95">
        <v>35.51</v>
      </c>
      <c r="CU9" s="95">
        <v>47.06</v>
      </c>
      <c r="CV9" s="95">
        <v>51.93</v>
      </c>
      <c r="CW9" s="95">
        <v>45.85</v>
      </c>
      <c r="CX9" s="95">
        <v>42.21</v>
      </c>
      <c r="CY9" s="95">
        <v>39.78</v>
      </c>
      <c r="CZ9" s="95">
        <v>41</v>
      </c>
      <c r="DA9" s="95">
        <v>43.2</v>
      </c>
      <c r="DB9" s="95">
        <v>42.64</v>
      </c>
      <c r="DC9" s="95">
        <v>39.81</v>
      </c>
      <c r="DD9" s="95">
        <v>38.119999999999997</v>
      </c>
      <c r="DE9" s="95">
        <v>35.86</v>
      </c>
      <c r="DF9" s="95">
        <v>36.43</v>
      </c>
      <c r="DG9" s="95">
        <v>47.19</v>
      </c>
      <c r="DH9" s="95">
        <v>51.72</v>
      </c>
      <c r="DI9" s="95">
        <v>46.06</v>
      </c>
      <c r="DJ9" s="95">
        <v>42.67</v>
      </c>
      <c r="DK9" s="95">
        <v>40.409999999999997</v>
      </c>
      <c r="DL9" s="95">
        <v>41.54</v>
      </c>
      <c r="DM9" s="95">
        <v>43.62</v>
      </c>
      <c r="DN9" s="95">
        <v>43.1</v>
      </c>
      <c r="DO9" s="95">
        <v>40.47</v>
      </c>
      <c r="DP9" s="95">
        <v>38.9</v>
      </c>
      <c r="DQ9" s="95">
        <v>36.79</v>
      </c>
      <c r="DR9" s="95">
        <v>37.32</v>
      </c>
      <c r="DS9" s="95">
        <v>47.34</v>
      </c>
      <c r="DT9" s="95">
        <v>51.56</v>
      </c>
      <c r="DU9" s="95">
        <v>46.29</v>
      </c>
      <c r="DV9" s="95">
        <v>43.13</v>
      </c>
      <c r="DW9" s="95">
        <v>41.03</v>
      </c>
      <c r="DX9" s="95">
        <v>42.09</v>
      </c>
      <c r="DY9" s="95">
        <v>44.05</v>
      </c>
      <c r="DZ9" s="95">
        <v>43.57</v>
      </c>
      <c r="EA9" s="95">
        <v>41.12</v>
      </c>
      <c r="EB9" s="95">
        <v>39.65</v>
      </c>
      <c r="EC9" s="95">
        <v>37.700000000000003</v>
      </c>
      <c r="ED9" s="95">
        <v>38.19</v>
      </c>
      <c r="EE9" s="95">
        <v>47.51</v>
      </c>
      <c r="EF9" s="95">
        <v>51.44</v>
      </c>
      <c r="EG9" s="95">
        <v>46.54</v>
      </c>
      <c r="EH9" s="95">
        <v>43.6</v>
      </c>
      <c r="EI9" s="95">
        <v>41.64</v>
      </c>
      <c r="EJ9" s="95">
        <v>42.63</v>
      </c>
    </row>
    <row r="10" spans="1:140" ht="13.7" customHeight="1" x14ac:dyDescent="0.2">
      <c r="A10" s="256" t="s">
        <v>58</v>
      </c>
      <c r="B10" s="159" t="s">
        <v>11</v>
      </c>
      <c r="C10" s="95">
        <v>28.541666666666668</v>
      </c>
      <c r="D10" s="95">
        <v>30.75</v>
      </c>
      <c r="E10" s="95">
        <v>38.75</v>
      </c>
      <c r="F10" s="160">
        <v>33.872340425531917</v>
      </c>
      <c r="G10" s="95">
        <v>37.200000000000003</v>
      </c>
      <c r="H10" s="95">
        <v>38.5</v>
      </c>
      <c r="I10" s="95">
        <v>35.9</v>
      </c>
      <c r="J10" s="95">
        <v>32.625</v>
      </c>
      <c r="K10" s="95">
        <v>32.75</v>
      </c>
      <c r="L10" s="95">
        <v>32.5</v>
      </c>
      <c r="M10" s="95">
        <v>31</v>
      </c>
      <c r="N10" s="95">
        <v>32</v>
      </c>
      <c r="O10" s="95">
        <v>49.25</v>
      </c>
      <c r="P10" s="95">
        <v>46</v>
      </c>
      <c r="Q10" s="95">
        <v>52.5</v>
      </c>
      <c r="R10" s="95">
        <v>46.5</v>
      </c>
      <c r="S10" s="95">
        <v>38.166666666666664</v>
      </c>
      <c r="T10" s="95">
        <v>39</v>
      </c>
      <c r="U10" s="95">
        <v>37</v>
      </c>
      <c r="V10" s="95">
        <v>38.5</v>
      </c>
      <c r="W10" s="160">
        <v>38.557843137254899</v>
      </c>
      <c r="X10" s="95">
        <v>41.964705882352938</v>
      </c>
      <c r="Y10" s="95">
        <v>42.350503355704696</v>
      </c>
      <c r="Z10" s="95">
        <v>42.685450980392169</v>
      </c>
      <c r="AA10" s="95">
        <v>44.557127450980389</v>
      </c>
      <c r="AB10" s="96">
        <v>46.414687499999999</v>
      </c>
      <c r="AC10" s="161">
        <v>43.1614669509595</v>
      </c>
      <c r="AD10" s="156"/>
      <c r="AE10" s="156"/>
      <c r="AF10" s="157"/>
      <c r="AG10" s="162">
        <v>38.5</v>
      </c>
      <c r="AH10" s="162">
        <v>35.9</v>
      </c>
      <c r="AI10" s="162">
        <v>32.75</v>
      </c>
      <c r="AJ10" s="162">
        <v>32.5</v>
      </c>
      <c r="AK10" s="162">
        <v>31</v>
      </c>
      <c r="AL10" s="162">
        <v>32</v>
      </c>
      <c r="AM10" s="162">
        <v>46</v>
      </c>
      <c r="AN10" s="162">
        <v>52.5</v>
      </c>
      <c r="AO10" s="162">
        <v>46.5</v>
      </c>
      <c r="AP10" s="162">
        <v>39</v>
      </c>
      <c r="AQ10" s="162">
        <v>37</v>
      </c>
      <c r="AR10" s="162">
        <v>38.5</v>
      </c>
      <c r="AS10" s="162">
        <v>42.25</v>
      </c>
      <c r="AT10" s="162">
        <v>41.5</v>
      </c>
      <c r="AU10" s="162">
        <v>36.75</v>
      </c>
      <c r="AV10" s="162">
        <v>36.5</v>
      </c>
      <c r="AW10" s="162">
        <v>32.5</v>
      </c>
      <c r="AX10" s="162">
        <v>30.75</v>
      </c>
      <c r="AY10" s="162">
        <v>53.5</v>
      </c>
      <c r="AZ10" s="162">
        <v>60.5</v>
      </c>
      <c r="BA10" s="162">
        <v>50.5</v>
      </c>
      <c r="BB10" s="162">
        <v>41.5</v>
      </c>
      <c r="BC10" s="162">
        <v>37.5</v>
      </c>
      <c r="BD10" s="162">
        <v>39.25</v>
      </c>
      <c r="BE10" s="162">
        <v>42.61</v>
      </c>
      <c r="BF10" s="162">
        <v>41.96</v>
      </c>
      <c r="BG10" s="162">
        <v>37.89</v>
      </c>
      <c r="BH10" s="162">
        <v>37.67</v>
      </c>
      <c r="BI10" s="162">
        <v>34.24</v>
      </c>
      <c r="BJ10" s="162">
        <v>32.74</v>
      </c>
      <c r="BK10" s="162">
        <v>52.26</v>
      </c>
      <c r="BL10" s="162">
        <v>58.27</v>
      </c>
      <c r="BM10" s="162">
        <v>49.69</v>
      </c>
      <c r="BN10" s="162">
        <v>41.96</v>
      </c>
      <c r="BO10" s="162">
        <v>38.53</v>
      </c>
      <c r="BP10" s="162">
        <v>40.03</v>
      </c>
      <c r="BQ10" s="162">
        <v>42.88</v>
      </c>
      <c r="BR10" s="162">
        <v>42.34</v>
      </c>
      <c r="BS10" s="162">
        <v>38.85</v>
      </c>
      <c r="BT10" s="162">
        <v>38.67</v>
      </c>
      <c r="BU10" s="162">
        <v>35.74</v>
      </c>
      <c r="BV10" s="162">
        <v>34.46</v>
      </c>
      <c r="BW10" s="162">
        <v>51.2</v>
      </c>
      <c r="BX10" s="162">
        <v>56.35</v>
      </c>
      <c r="BY10" s="162">
        <v>49</v>
      </c>
      <c r="BZ10" s="162">
        <v>42.39</v>
      </c>
      <c r="CA10" s="162">
        <v>39.450000000000003</v>
      </c>
      <c r="CB10" s="162">
        <v>40.74</v>
      </c>
      <c r="CC10" s="162">
        <v>43.61</v>
      </c>
      <c r="CD10" s="162">
        <v>43.11</v>
      </c>
      <c r="CE10" s="162">
        <v>39.92</v>
      </c>
      <c r="CF10" s="162">
        <v>39.76</v>
      </c>
      <c r="CG10" s="162">
        <v>37.07</v>
      </c>
      <c r="CH10" s="162">
        <v>35.9</v>
      </c>
      <c r="CI10" s="162">
        <v>51.23</v>
      </c>
      <c r="CJ10" s="162">
        <v>55.95</v>
      </c>
      <c r="CK10" s="162">
        <v>49.22</v>
      </c>
      <c r="CL10" s="162">
        <v>43.16</v>
      </c>
      <c r="CM10" s="162">
        <v>40.479999999999997</v>
      </c>
      <c r="CN10" s="162">
        <v>41.66</v>
      </c>
      <c r="CO10" s="162">
        <v>44.34</v>
      </c>
      <c r="CP10" s="162">
        <v>43.88</v>
      </c>
      <c r="CQ10" s="162">
        <v>40.96</v>
      </c>
      <c r="CR10" s="162">
        <v>40.82</v>
      </c>
      <c r="CS10" s="162">
        <v>38.36</v>
      </c>
      <c r="CT10" s="162">
        <v>37.28</v>
      </c>
      <c r="CU10" s="162">
        <v>51.32</v>
      </c>
      <c r="CV10" s="162">
        <v>55.65</v>
      </c>
      <c r="CW10" s="162">
        <v>49.48</v>
      </c>
      <c r="CX10" s="162">
        <v>43.94</v>
      </c>
      <c r="CY10" s="162">
        <v>41.48</v>
      </c>
      <c r="CZ10" s="162">
        <v>42.57</v>
      </c>
      <c r="DA10" s="162">
        <v>45.07</v>
      </c>
      <c r="DB10" s="162">
        <v>44.65</v>
      </c>
      <c r="DC10" s="162">
        <v>41.92</v>
      </c>
      <c r="DD10" s="162">
        <v>41.78</v>
      </c>
      <c r="DE10" s="162">
        <v>39.479999999999997</v>
      </c>
      <c r="DF10" s="162">
        <v>38.479999999999997</v>
      </c>
      <c r="DG10" s="162">
        <v>51.61</v>
      </c>
      <c r="DH10" s="162">
        <v>55.66</v>
      </c>
      <c r="DI10" s="162">
        <v>49.89</v>
      </c>
      <c r="DJ10" s="162">
        <v>44.71</v>
      </c>
      <c r="DK10" s="162">
        <v>42.41</v>
      </c>
      <c r="DL10" s="162">
        <v>43.42</v>
      </c>
      <c r="DM10" s="162">
        <v>45.81</v>
      </c>
      <c r="DN10" s="162">
        <v>45.41</v>
      </c>
      <c r="DO10" s="162">
        <v>42.86</v>
      </c>
      <c r="DP10" s="162">
        <v>42.73</v>
      </c>
      <c r="DQ10" s="162">
        <v>40.58</v>
      </c>
      <c r="DR10" s="162">
        <v>39.64</v>
      </c>
      <c r="DS10" s="162">
        <v>51.93</v>
      </c>
      <c r="DT10" s="162">
        <v>55.71</v>
      </c>
      <c r="DU10" s="162">
        <v>50.32</v>
      </c>
      <c r="DV10" s="162">
        <v>45.47</v>
      </c>
      <c r="DW10" s="162">
        <v>43.32</v>
      </c>
      <c r="DX10" s="162">
        <v>44.27</v>
      </c>
      <c r="DY10" s="162">
        <v>46.55</v>
      </c>
      <c r="DZ10" s="162">
        <v>46.18</v>
      </c>
      <c r="EA10" s="162">
        <v>43.79</v>
      </c>
      <c r="EB10" s="162">
        <v>43.67</v>
      </c>
      <c r="EC10" s="162">
        <v>41.66</v>
      </c>
      <c r="ED10" s="162">
        <v>40.78</v>
      </c>
      <c r="EE10" s="162">
        <v>52.27</v>
      </c>
      <c r="EF10" s="162">
        <v>55.81</v>
      </c>
      <c r="EG10" s="162">
        <v>50.77</v>
      </c>
      <c r="EH10" s="162">
        <v>46.24</v>
      </c>
      <c r="EI10" s="162">
        <v>44.23</v>
      </c>
      <c r="EJ10" s="162">
        <v>45.12</v>
      </c>
    </row>
    <row r="11" spans="1:140" ht="13.7" customHeight="1" x14ac:dyDescent="0.2">
      <c r="A11" s="256" t="s">
        <v>60</v>
      </c>
      <c r="B11" s="135"/>
      <c r="C11" s="95">
        <v>28.183333333333334</v>
      </c>
      <c r="D11" s="95">
        <v>31.2</v>
      </c>
      <c r="E11" s="95">
        <v>38.5</v>
      </c>
      <c r="F11" s="160">
        <v>33.921276595744679</v>
      </c>
      <c r="G11" s="95">
        <v>37.875</v>
      </c>
      <c r="H11" s="95">
        <v>38.25</v>
      </c>
      <c r="I11" s="95">
        <v>37.5</v>
      </c>
      <c r="J11" s="95">
        <v>34.625</v>
      </c>
      <c r="K11" s="95">
        <v>36</v>
      </c>
      <c r="L11" s="95">
        <v>33.25</v>
      </c>
      <c r="M11" s="95">
        <v>33</v>
      </c>
      <c r="N11" s="95">
        <v>39.5</v>
      </c>
      <c r="O11" s="95">
        <v>52.125</v>
      </c>
      <c r="P11" s="95">
        <v>49</v>
      </c>
      <c r="Q11" s="95">
        <v>55.25</v>
      </c>
      <c r="R11" s="95">
        <v>48</v>
      </c>
      <c r="S11" s="95">
        <v>40.75</v>
      </c>
      <c r="T11" s="95">
        <v>40.75</v>
      </c>
      <c r="U11" s="95">
        <v>39.75</v>
      </c>
      <c r="V11" s="95">
        <v>41.75</v>
      </c>
      <c r="W11" s="160">
        <v>41.009803921568626</v>
      </c>
      <c r="X11" s="95">
        <v>44.258823529411764</v>
      </c>
      <c r="Y11" s="95">
        <v>44.324127516778532</v>
      </c>
      <c r="Z11" s="95">
        <v>45.051568627450983</v>
      </c>
      <c r="AA11" s="95">
        <v>45.758686274509799</v>
      </c>
      <c r="AB11" s="96">
        <v>46.621796875000001</v>
      </c>
      <c r="AC11" s="161">
        <v>44.739479744136467</v>
      </c>
      <c r="AD11" s="156"/>
      <c r="AE11" s="156"/>
      <c r="AF11" s="157"/>
      <c r="AG11" s="162">
        <v>38.25</v>
      </c>
      <c r="AH11" s="162">
        <v>37.5</v>
      </c>
      <c r="AI11" s="162">
        <v>36</v>
      </c>
      <c r="AJ11" s="162">
        <v>33.25</v>
      </c>
      <c r="AK11" s="162">
        <v>33</v>
      </c>
      <c r="AL11" s="162">
        <v>39.5</v>
      </c>
      <c r="AM11" s="162">
        <v>49</v>
      </c>
      <c r="AN11" s="162">
        <v>55.25</v>
      </c>
      <c r="AO11" s="162">
        <v>48</v>
      </c>
      <c r="AP11" s="162">
        <v>40.75</v>
      </c>
      <c r="AQ11" s="162">
        <v>39.75</v>
      </c>
      <c r="AR11" s="162">
        <v>41.75</v>
      </c>
      <c r="AS11" s="162">
        <v>42</v>
      </c>
      <c r="AT11" s="162">
        <v>40</v>
      </c>
      <c r="AU11" s="162">
        <v>38</v>
      </c>
      <c r="AV11" s="162">
        <v>37.5</v>
      </c>
      <c r="AW11" s="162">
        <v>38</v>
      </c>
      <c r="AX11" s="162">
        <v>43</v>
      </c>
      <c r="AY11" s="162">
        <v>53.25</v>
      </c>
      <c r="AZ11" s="162">
        <v>61.75</v>
      </c>
      <c r="BA11" s="162">
        <v>56.75</v>
      </c>
      <c r="BB11" s="162">
        <v>39.25</v>
      </c>
      <c r="BC11" s="162">
        <v>39.25</v>
      </c>
      <c r="BD11" s="162">
        <v>42.25</v>
      </c>
      <c r="BE11" s="162">
        <v>42.48</v>
      </c>
      <c r="BF11" s="162">
        <v>40.770000000000003</v>
      </c>
      <c r="BG11" s="162">
        <v>39.049999999999997</v>
      </c>
      <c r="BH11" s="162">
        <v>39.049999999999997</v>
      </c>
      <c r="BI11" s="162">
        <v>39.51</v>
      </c>
      <c r="BJ11" s="162">
        <v>43.8</v>
      </c>
      <c r="BK11" s="162">
        <v>52.6</v>
      </c>
      <c r="BL11" s="162">
        <v>59.89</v>
      </c>
      <c r="BM11" s="162">
        <v>55.56</v>
      </c>
      <c r="BN11" s="162">
        <v>39.909999999999997</v>
      </c>
      <c r="BO11" s="162">
        <v>40.159999999999997</v>
      </c>
      <c r="BP11" s="162">
        <v>43.05</v>
      </c>
      <c r="BQ11" s="162">
        <v>42.9</v>
      </c>
      <c r="BR11" s="162">
        <v>41.43</v>
      </c>
      <c r="BS11" s="162">
        <v>39.96</v>
      </c>
      <c r="BT11" s="162">
        <v>40.39</v>
      </c>
      <c r="BU11" s="162">
        <v>40.82</v>
      </c>
      <c r="BV11" s="162">
        <v>44.5</v>
      </c>
      <c r="BW11" s="162">
        <v>52.03</v>
      </c>
      <c r="BX11" s="162">
        <v>58.28</v>
      </c>
      <c r="BY11" s="162">
        <v>54.54</v>
      </c>
      <c r="BZ11" s="162">
        <v>40.479999999999997</v>
      </c>
      <c r="CA11" s="162">
        <v>40.950000000000003</v>
      </c>
      <c r="CB11" s="162">
        <v>43.75</v>
      </c>
      <c r="CC11" s="162">
        <v>43.24</v>
      </c>
      <c r="CD11" s="162">
        <v>41.91</v>
      </c>
      <c r="CE11" s="162">
        <v>40.57</v>
      </c>
      <c r="CF11" s="162">
        <v>41.24</v>
      </c>
      <c r="CG11" s="162">
        <v>41.66</v>
      </c>
      <c r="CH11" s="162">
        <v>44.99</v>
      </c>
      <c r="CI11" s="162">
        <v>51.82</v>
      </c>
      <c r="CJ11" s="162">
        <v>57.48</v>
      </c>
      <c r="CK11" s="162">
        <v>54.07</v>
      </c>
      <c r="CL11" s="162">
        <v>40.909999999999997</v>
      </c>
      <c r="CM11" s="162">
        <v>41.5</v>
      </c>
      <c r="CN11" s="162">
        <v>44.25</v>
      </c>
      <c r="CO11" s="162">
        <v>43.57</v>
      </c>
      <c r="CP11" s="162">
        <v>42.37</v>
      </c>
      <c r="CQ11" s="162">
        <v>41.16</v>
      </c>
      <c r="CR11" s="162">
        <v>42.05</v>
      </c>
      <c r="CS11" s="162">
        <v>42.45</v>
      </c>
      <c r="CT11" s="162">
        <v>45.47</v>
      </c>
      <c r="CU11" s="162">
        <v>51.65</v>
      </c>
      <c r="CV11" s="162">
        <v>56.78</v>
      </c>
      <c r="CW11" s="162">
        <v>53.67</v>
      </c>
      <c r="CX11" s="162">
        <v>41.32</v>
      </c>
      <c r="CY11" s="162">
        <v>42.02</v>
      </c>
      <c r="CZ11" s="162">
        <v>44.72</v>
      </c>
      <c r="DA11" s="162">
        <v>43.89</v>
      </c>
      <c r="DB11" s="162">
        <v>42.78</v>
      </c>
      <c r="DC11" s="162">
        <v>41.66</v>
      </c>
      <c r="DD11" s="162">
        <v>42.71</v>
      </c>
      <c r="DE11" s="162">
        <v>43.1</v>
      </c>
      <c r="DF11" s="162">
        <v>45.89</v>
      </c>
      <c r="DG11" s="162">
        <v>51.62</v>
      </c>
      <c r="DH11" s="162">
        <v>56.37</v>
      </c>
      <c r="DI11" s="162">
        <v>53.47</v>
      </c>
      <c r="DJ11" s="162">
        <v>41.71</v>
      </c>
      <c r="DK11" s="162">
        <v>42.48</v>
      </c>
      <c r="DL11" s="162">
        <v>45.15</v>
      </c>
      <c r="DM11" s="162">
        <v>44.26</v>
      </c>
      <c r="DN11" s="162">
        <v>43.23</v>
      </c>
      <c r="DO11" s="162">
        <v>42.19</v>
      </c>
      <c r="DP11" s="162">
        <v>43.38</v>
      </c>
      <c r="DQ11" s="162">
        <v>43.76</v>
      </c>
      <c r="DR11" s="162">
        <v>46.36</v>
      </c>
      <c r="DS11" s="162">
        <v>51.67</v>
      </c>
      <c r="DT11" s="162">
        <v>56.08</v>
      </c>
      <c r="DU11" s="162">
        <v>53.37</v>
      </c>
      <c r="DV11" s="162">
        <v>42.13</v>
      </c>
      <c r="DW11" s="162">
        <v>42.98</v>
      </c>
      <c r="DX11" s="162">
        <v>45.62</v>
      </c>
      <c r="DY11" s="162">
        <v>44.63</v>
      </c>
      <c r="DZ11" s="162">
        <v>43.67</v>
      </c>
      <c r="EA11" s="162">
        <v>42.72</v>
      </c>
      <c r="EB11" s="162">
        <v>44.04</v>
      </c>
      <c r="EC11" s="162">
        <v>44.41</v>
      </c>
      <c r="ED11" s="162">
        <v>46.81</v>
      </c>
      <c r="EE11" s="162">
        <v>51.74</v>
      </c>
      <c r="EF11" s="162">
        <v>55.82</v>
      </c>
      <c r="EG11" s="162">
        <v>53.29</v>
      </c>
      <c r="EH11" s="162">
        <v>42.55</v>
      </c>
      <c r="EI11" s="162">
        <v>43.46</v>
      </c>
      <c r="EJ11" s="162">
        <v>46.08</v>
      </c>
    </row>
    <row r="12" spans="1:140" ht="13.7" customHeight="1" x14ac:dyDescent="0.2">
      <c r="A12" s="256" t="s">
        <v>62</v>
      </c>
      <c r="B12" s="135"/>
      <c r="C12" s="95">
        <v>26.93341666666667</v>
      </c>
      <c r="D12" s="95">
        <v>22.605999557495089</v>
      </c>
      <c r="E12" s="95">
        <v>35.75</v>
      </c>
      <c r="F12" s="160">
        <v>28.75162746185951</v>
      </c>
      <c r="G12" s="95">
        <v>35.875</v>
      </c>
      <c r="H12" s="95">
        <v>36</v>
      </c>
      <c r="I12" s="95">
        <v>35.75</v>
      </c>
      <c r="J12" s="95">
        <v>33.875</v>
      </c>
      <c r="K12" s="95">
        <v>34.75</v>
      </c>
      <c r="L12" s="95">
        <v>33</v>
      </c>
      <c r="M12" s="95">
        <v>33</v>
      </c>
      <c r="N12" s="95">
        <v>39.5</v>
      </c>
      <c r="O12" s="95">
        <v>51.75</v>
      </c>
      <c r="P12" s="95">
        <v>48.25</v>
      </c>
      <c r="Q12" s="95">
        <v>55.25</v>
      </c>
      <c r="R12" s="95">
        <v>47.75</v>
      </c>
      <c r="S12" s="95">
        <v>40</v>
      </c>
      <c r="T12" s="95">
        <v>40</v>
      </c>
      <c r="U12" s="95">
        <v>39</v>
      </c>
      <c r="V12" s="95">
        <v>41</v>
      </c>
      <c r="W12" s="160">
        <v>40.281372549019608</v>
      </c>
      <c r="X12" s="95">
        <v>33.489215686274513</v>
      </c>
      <c r="Y12" s="95">
        <v>30.398489932885905</v>
      </c>
      <c r="Z12" s="95">
        <v>28.675490196078432</v>
      </c>
      <c r="AA12" s="95">
        <v>38.681764705882358</v>
      </c>
      <c r="AB12" s="96">
        <v>43.059179687500006</v>
      </c>
      <c r="AC12" s="161">
        <v>36.710288482177987</v>
      </c>
      <c r="AD12" s="156"/>
      <c r="AE12" s="156"/>
      <c r="AF12" s="157"/>
      <c r="AG12" s="162">
        <v>36</v>
      </c>
      <c r="AH12" s="162">
        <v>35.75</v>
      </c>
      <c r="AI12" s="162">
        <v>34.75</v>
      </c>
      <c r="AJ12" s="162">
        <v>33</v>
      </c>
      <c r="AK12" s="162">
        <v>33</v>
      </c>
      <c r="AL12" s="162">
        <v>39.5</v>
      </c>
      <c r="AM12" s="162">
        <v>48.25</v>
      </c>
      <c r="AN12" s="162">
        <v>55.25</v>
      </c>
      <c r="AO12" s="162">
        <v>47.75</v>
      </c>
      <c r="AP12" s="162">
        <v>40</v>
      </c>
      <c r="AQ12" s="162">
        <v>39</v>
      </c>
      <c r="AR12" s="162">
        <v>41</v>
      </c>
      <c r="AS12" s="162">
        <v>31</v>
      </c>
      <c r="AT12" s="162">
        <v>29.5</v>
      </c>
      <c r="AU12" s="162">
        <v>28</v>
      </c>
      <c r="AV12" s="162">
        <v>27.5</v>
      </c>
      <c r="AW12" s="162">
        <v>28</v>
      </c>
      <c r="AX12" s="162">
        <v>33</v>
      </c>
      <c r="AY12" s="162">
        <v>43.25</v>
      </c>
      <c r="AZ12" s="162">
        <v>51.75</v>
      </c>
      <c r="BA12" s="162">
        <v>40.5</v>
      </c>
      <c r="BB12" s="162">
        <v>29.25</v>
      </c>
      <c r="BC12" s="162">
        <v>29.25</v>
      </c>
      <c r="BD12" s="162">
        <v>30.75</v>
      </c>
      <c r="BE12" s="162">
        <v>21.75</v>
      </c>
      <c r="BF12" s="162">
        <v>23.5</v>
      </c>
      <c r="BG12" s="162">
        <v>21.5</v>
      </c>
      <c r="BH12" s="162">
        <v>30.5</v>
      </c>
      <c r="BI12" s="162">
        <v>30</v>
      </c>
      <c r="BJ12" s="162">
        <v>37</v>
      </c>
      <c r="BK12" s="162">
        <v>41</v>
      </c>
      <c r="BL12" s="162">
        <v>49.75</v>
      </c>
      <c r="BM12" s="162">
        <v>32.25</v>
      </c>
      <c r="BN12" s="162">
        <v>31.75</v>
      </c>
      <c r="BO12" s="162">
        <v>29.75</v>
      </c>
      <c r="BP12" s="162">
        <v>30.5</v>
      </c>
      <c r="BQ12" s="162">
        <v>21.75</v>
      </c>
      <c r="BR12" s="162">
        <v>23.5</v>
      </c>
      <c r="BS12" s="162">
        <v>21.5</v>
      </c>
      <c r="BT12" s="162">
        <v>29.5</v>
      </c>
      <c r="BU12" s="162">
        <v>29</v>
      </c>
      <c r="BV12" s="162">
        <v>35</v>
      </c>
      <c r="BW12" s="162">
        <v>32</v>
      </c>
      <c r="BX12" s="162">
        <v>40.75</v>
      </c>
      <c r="BY12" s="162">
        <v>26.25</v>
      </c>
      <c r="BZ12" s="162">
        <v>28.75</v>
      </c>
      <c r="CA12" s="162">
        <v>27.25</v>
      </c>
      <c r="CB12" s="162">
        <v>28</v>
      </c>
      <c r="CC12" s="162">
        <v>22</v>
      </c>
      <c r="CD12" s="162">
        <v>23.75</v>
      </c>
      <c r="CE12" s="162">
        <v>21.75</v>
      </c>
      <c r="CF12" s="162">
        <v>29.75</v>
      </c>
      <c r="CG12" s="162">
        <v>29.25</v>
      </c>
      <c r="CH12" s="162">
        <v>35.25</v>
      </c>
      <c r="CI12" s="162">
        <v>32.25</v>
      </c>
      <c r="CJ12" s="162">
        <v>41</v>
      </c>
      <c r="CK12" s="162">
        <v>26.5</v>
      </c>
      <c r="CL12" s="162">
        <v>29</v>
      </c>
      <c r="CM12" s="162">
        <v>27.5</v>
      </c>
      <c r="CN12" s="162">
        <v>28.25</v>
      </c>
      <c r="CO12" s="162">
        <v>31.35</v>
      </c>
      <c r="CP12" s="162">
        <v>33.1</v>
      </c>
      <c r="CQ12" s="162">
        <v>31.1</v>
      </c>
      <c r="CR12" s="162">
        <v>39.1</v>
      </c>
      <c r="CS12" s="162">
        <v>38.6</v>
      </c>
      <c r="CT12" s="162">
        <v>45.6</v>
      </c>
      <c r="CU12" s="162">
        <v>52.6</v>
      </c>
      <c r="CV12" s="162">
        <v>61.35</v>
      </c>
      <c r="CW12" s="162">
        <v>42.85</v>
      </c>
      <c r="CX12" s="162">
        <v>41.35</v>
      </c>
      <c r="CY12" s="162">
        <v>39.85</v>
      </c>
      <c r="CZ12" s="162">
        <v>40.6</v>
      </c>
      <c r="DA12" s="162">
        <v>31.7</v>
      </c>
      <c r="DB12" s="162">
        <v>33.450000000000003</v>
      </c>
      <c r="DC12" s="162">
        <v>31.45</v>
      </c>
      <c r="DD12" s="162">
        <v>39.450000000000003</v>
      </c>
      <c r="DE12" s="162">
        <v>38.950000000000003</v>
      </c>
      <c r="DF12" s="162">
        <v>45.95</v>
      </c>
      <c r="DG12" s="162">
        <v>52.95</v>
      </c>
      <c r="DH12" s="162">
        <v>61.7</v>
      </c>
      <c r="DI12" s="162">
        <v>43.2</v>
      </c>
      <c r="DJ12" s="162">
        <v>41.7</v>
      </c>
      <c r="DK12" s="162">
        <v>40.200000000000003</v>
      </c>
      <c r="DL12" s="162">
        <v>40.950000000000003</v>
      </c>
      <c r="DM12" s="162">
        <v>32.200000000000003</v>
      </c>
      <c r="DN12" s="162">
        <v>33.950000000000003</v>
      </c>
      <c r="DO12" s="162">
        <v>31.95</v>
      </c>
      <c r="DP12" s="162">
        <v>40</v>
      </c>
      <c r="DQ12" s="162">
        <v>39.5</v>
      </c>
      <c r="DR12" s="162">
        <v>46.5</v>
      </c>
      <c r="DS12" s="162">
        <v>53.5</v>
      </c>
      <c r="DT12" s="162">
        <v>62.25</v>
      </c>
      <c r="DU12" s="162">
        <v>43.7</v>
      </c>
      <c r="DV12" s="162">
        <v>42.25</v>
      </c>
      <c r="DW12" s="162">
        <v>40.75</v>
      </c>
      <c r="DX12" s="162">
        <v>41.45</v>
      </c>
      <c r="DY12" s="162">
        <v>32.700000000000003</v>
      </c>
      <c r="DZ12" s="162">
        <v>34.450000000000003</v>
      </c>
      <c r="EA12" s="162">
        <v>32.450000000000003</v>
      </c>
      <c r="EB12" s="162">
        <v>40.75</v>
      </c>
      <c r="EC12" s="162">
        <v>40.25</v>
      </c>
      <c r="ED12" s="162">
        <v>47.25</v>
      </c>
      <c r="EE12" s="162">
        <v>54.25</v>
      </c>
      <c r="EF12" s="162">
        <v>63</v>
      </c>
      <c r="EG12" s="162">
        <v>44.2</v>
      </c>
      <c r="EH12" s="162">
        <v>43</v>
      </c>
      <c r="EI12" s="162">
        <v>41.5</v>
      </c>
      <c r="EJ12" s="162">
        <v>41.95</v>
      </c>
    </row>
    <row r="13" spans="1:140" ht="13.7" customHeight="1" x14ac:dyDescent="0.2">
      <c r="A13" s="256" t="s">
        <v>61</v>
      </c>
      <c r="B13" s="159" t="s">
        <v>8</v>
      </c>
      <c r="C13" s="95">
        <v>28.318333333333332</v>
      </c>
      <c r="D13" s="95">
        <v>30</v>
      </c>
      <c r="E13" s="95">
        <v>35.75</v>
      </c>
      <c r="F13" s="160">
        <v>32.232127659574466</v>
      </c>
      <c r="G13" s="95">
        <v>35.875</v>
      </c>
      <c r="H13" s="95">
        <v>36</v>
      </c>
      <c r="I13" s="95">
        <v>35.75</v>
      </c>
      <c r="J13" s="95">
        <v>33.875</v>
      </c>
      <c r="K13" s="95">
        <v>34.75</v>
      </c>
      <c r="L13" s="95">
        <v>33</v>
      </c>
      <c r="M13" s="95">
        <v>34.5</v>
      </c>
      <c r="N13" s="95">
        <v>40.5</v>
      </c>
      <c r="O13" s="95">
        <v>52.25</v>
      </c>
      <c r="P13" s="95">
        <v>48.25</v>
      </c>
      <c r="Q13" s="95">
        <v>56.25</v>
      </c>
      <c r="R13" s="95">
        <v>47.75</v>
      </c>
      <c r="S13" s="95">
        <v>40</v>
      </c>
      <c r="T13" s="95">
        <v>40</v>
      </c>
      <c r="U13" s="95">
        <v>39</v>
      </c>
      <c r="V13" s="95">
        <v>41</v>
      </c>
      <c r="W13" s="160">
        <v>40.575490196078434</v>
      </c>
      <c r="X13" s="95">
        <v>44.272549019607844</v>
      </c>
      <c r="Y13" s="95">
        <v>43.695</v>
      </c>
      <c r="Z13" s="95">
        <v>44.740313725490196</v>
      </c>
      <c r="AA13" s="95">
        <v>45.442999999999991</v>
      </c>
      <c r="AB13" s="96">
        <v>46.20332031249999</v>
      </c>
      <c r="AC13" s="161">
        <v>44.411982942430711</v>
      </c>
      <c r="AD13" s="156"/>
      <c r="AE13" s="156"/>
      <c r="AF13" s="157"/>
      <c r="AG13" s="162">
        <v>36</v>
      </c>
      <c r="AH13" s="162">
        <v>35.75</v>
      </c>
      <c r="AI13" s="162">
        <v>34.75</v>
      </c>
      <c r="AJ13" s="162">
        <v>33</v>
      </c>
      <c r="AK13" s="162">
        <v>34.5</v>
      </c>
      <c r="AL13" s="162">
        <v>40.5</v>
      </c>
      <c r="AM13" s="162">
        <v>48.25</v>
      </c>
      <c r="AN13" s="162">
        <v>56.25</v>
      </c>
      <c r="AO13" s="162">
        <v>47.75</v>
      </c>
      <c r="AP13" s="162">
        <v>40</v>
      </c>
      <c r="AQ13" s="162">
        <v>39</v>
      </c>
      <c r="AR13" s="162">
        <v>41</v>
      </c>
      <c r="AS13" s="162">
        <v>41</v>
      </c>
      <c r="AT13" s="162">
        <v>39.5</v>
      </c>
      <c r="AU13" s="162">
        <v>38.75</v>
      </c>
      <c r="AV13" s="162">
        <v>38</v>
      </c>
      <c r="AW13" s="162">
        <v>38.75</v>
      </c>
      <c r="AX13" s="162">
        <v>43.25</v>
      </c>
      <c r="AY13" s="162">
        <v>57.75</v>
      </c>
      <c r="AZ13" s="162">
        <v>63.5</v>
      </c>
      <c r="BA13" s="162">
        <v>50.5</v>
      </c>
      <c r="BB13" s="162">
        <v>39.75</v>
      </c>
      <c r="BC13" s="162">
        <v>39.5</v>
      </c>
      <c r="BD13" s="162">
        <v>40.75</v>
      </c>
      <c r="BE13" s="162">
        <v>39</v>
      </c>
      <c r="BF13" s="162">
        <v>39.26</v>
      </c>
      <c r="BG13" s="162">
        <v>38.43</v>
      </c>
      <c r="BH13" s="162">
        <v>37.6</v>
      </c>
      <c r="BI13" s="162">
        <v>38.43</v>
      </c>
      <c r="BJ13" s="162">
        <v>43.41</v>
      </c>
      <c r="BK13" s="162">
        <v>59.46</v>
      </c>
      <c r="BL13" s="162">
        <v>65.819999999999993</v>
      </c>
      <c r="BM13" s="162">
        <v>51.44</v>
      </c>
      <c r="BN13" s="162">
        <v>39.549999999999997</v>
      </c>
      <c r="BO13" s="162">
        <v>39.270000000000003</v>
      </c>
      <c r="BP13" s="162">
        <v>40.659999999999997</v>
      </c>
      <c r="BQ13" s="162">
        <v>39.26</v>
      </c>
      <c r="BR13" s="162">
        <v>39.520000000000003</v>
      </c>
      <c r="BS13" s="162">
        <v>38.69</v>
      </c>
      <c r="BT13" s="162">
        <v>37.86</v>
      </c>
      <c r="BU13" s="162">
        <v>38.69</v>
      </c>
      <c r="BV13" s="162">
        <v>43.71</v>
      </c>
      <c r="BW13" s="162">
        <v>59.86</v>
      </c>
      <c r="BX13" s="162">
        <v>66.27</v>
      </c>
      <c r="BY13" s="162">
        <v>51.79</v>
      </c>
      <c r="BZ13" s="162">
        <v>39.81</v>
      </c>
      <c r="CA13" s="162">
        <v>39.54</v>
      </c>
      <c r="CB13" s="162">
        <v>40.93</v>
      </c>
      <c r="CC13" s="162">
        <v>39.53</v>
      </c>
      <c r="CD13" s="162">
        <v>39.79</v>
      </c>
      <c r="CE13" s="162">
        <v>38.950000000000003</v>
      </c>
      <c r="CF13" s="162">
        <v>38.11</v>
      </c>
      <c r="CG13" s="162">
        <v>38.950000000000003</v>
      </c>
      <c r="CH13" s="162">
        <v>44</v>
      </c>
      <c r="CI13" s="162">
        <v>60.26</v>
      </c>
      <c r="CJ13" s="162">
        <v>66.709999999999994</v>
      </c>
      <c r="CK13" s="162">
        <v>52.13</v>
      </c>
      <c r="CL13" s="162">
        <v>40.08</v>
      </c>
      <c r="CM13" s="162">
        <v>39.799999999999997</v>
      </c>
      <c r="CN13" s="162">
        <v>41.2</v>
      </c>
      <c r="CO13" s="162">
        <v>39.79</v>
      </c>
      <c r="CP13" s="162">
        <v>40.06</v>
      </c>
      <c r="CQ13" s="162">
        <v>39.21</v>
      </c>
      <c r="CR13" s="162">
        <v>38.369999999999997</v>
      </c>
      <c r="CS13" s="162">
        <v>39.21</v>
      </c>
      <c r="CT13" s="162">
        <v>44.29</v>
      </c>
      <c r="CU13" s="162">
        <v>60.66</v>
      </c>
      <c r="CV13" s="162">
        <v>67.16</v>
      </c>
      <c r="CW13" s="162">
        <v>52.48</v>
      </c>
      <c r="CX13" s="162">
        <v>40.35</v>
      </c>
      <c r="CY13" s="162">
        <v>40.07</v>
      </c>
      <c r="CZ13" s="162">
        <v>41.48</v>
      </c>
      <c r="DA13" s="162">
        <v>40.06</v>
      </c>
      <c r="DB13" s="162">
        <v>40.32</v>
      </c>
      <c r="DC13" s="162">
        <v>39.47</v>
      </c>
      <c r="DD13" s="162">
        <v>38.619999999999997</v>
      </c>
      <c r="DE13" s="162">
        <v>39.47</v>
      </c>
      <c r="DF13" s="162">
        <v>44.59</v>
      </c>
      <c r="DG13" s="162">
        <v>61.06</v>
      </c>
      <c r="DH13" s="162">
        <v>67.599999999999994</v>
      </c>
      <c r="DI13" s="162">
        <v>52.83</v>
      </c>
      <c r="DJ13" s="162">
        <v>40.61</v>
      </c>
      <c r="DK13" s="162">
        <v>40.33</v>
      </c>
      <c r="DL13" s="162">
        <v>41.75</v>
      </c>
      <c r="DM13" s="162">
        <v>40.32</v>
      </c>
      <c r="DN13" s="162">
        <v>40.590000000000003</v>
      </c>
      <c r="DO13" s="162">
        <v>39.729999999999997</v>
      </c>
      <c r="DP13" s="162">
        <v>38.869999999999997</v>
      </c>
      <c r="DQ13" s="162">
        <v>39.729999999999997</v>
      </c>
      <c r="DR13" s="162">
        <v>44.88</v>
      </c>
      <c r="DS13" s="162">
        <v>61.47</v>
      </c>
      <c r="DT13" s="162">
        <v>68.05</v>
      </c>
      <c r="DU13" s="162">
        <v>53.18</v>
      </c>
      <c r="DV13" s="162">
        <v>40.880000000000003</v>
      </c>
      <c r="DW13" s="162">
        <v>40.6</v>
      </c>
      <c r="DX13" s="162">
        <v>42.03</v>
      </c>
      <c r="DY13" s="162">
        <v>40.590000000000003</v>
      </c>
      <c r="DZ13" s="162">
        <v>40.85</v>
      </c>
      <c r="EA13" s="162">
        <v>39.99</v>
      </c>
      <c r="EB13" s="162">
        <v>39.130000000000003</v>
      </c>
      <c r="EC13" s="162">
        <v>39.99</v>
      </c>
      <c r="ED13" s="162">
        <v>45.17</v>
      </c>
      <c r="EE13" s="162">
        <v>61.87</v>
      </c>
      <c r="EF13" s="162">
        <v>68.489999999999995</v>
      </c>
      <c r="EG13" s="162">
        <v>53.52</v>
      </c>
      <c r="EH13" s="162">
        <v>41.15</v>
      </c>
      <c r="EI13" s="162">
        <v>40.86</v>
      </c>
      <c r="EJ13" s="162">
        <v>42.3</v>
      </c>
    </row>
    <row r="14" spans="1:140" ht="13.7" customHeight="1" x14ac:dyDescent="0.2">
      <c r="A14" s="256" t="s">
        <v>59</v>
      </c>
      <c r="B14" s="159" t="s">
        <v>8</v>
      </c>
      <c r="C14" s="95">
        <v>28.25</v>
      </c>
      <c r="D14" s="95">
        <v>28.75</v>
      </c>
      <c r="E14" s="95">
        <v>33.5</v>
      </c>
      <c r="F14" s="160">
        <v>30.707446808510639</v>
      </c>
      <c r="G14" s="95">
        <v>33.25</v>
      </c>
      <c r="H14" s="95">
        <v>33.75</v>
      </c>
      <c r="I14" s="95">
        <v>32.75</v>
      </c>
      <c r="J14" s="95">
        <v>32</v>
      </c>
      <c r="K14" s="95">
        <v>32.5</v>
      </c>
      <c r="L14" s="95">
        <v>31.5</v>
      </c>
      <c r="M14" s="95">
        <v>36.5</v>
      </c>
      <c r="N14" s="95">
        <v>44</v>
      </c>
      <c r="O14" s="95">
        <v>57.5</v>
      </c>
      <c r="P14" s="95">
        <v>53</v>
      </c>
      <c r="Q14" s="95">
        <v>62</v>
      </c>
      <c r="R14" s="95">
        <v>51</v>
      </c>
      <c r="S14" s="95">
        <v>36.833333333333336</v>
      </c>
      <c r="T14" s="95">
        <v>38</v>
      </c>
      <c r="U14" s="95">
        <v>36</v>
      </c>
      <c r="V14" s="95">
        <v>36.5</v>
      </c>
      <c r="W14" s="160">
        <v>40.652941176470591</v>
      </c>
      <c r="X14" s="95">
        <v>42.092156862745099</v>
      </c>
      <c r="Y14" s="95">
        <v>41.721409395973154</v>
      </c>
      <c r="Z14" s="95">
        <v>42.768274509803923</v>
      </c>
      <c r="AA14" s="95">
        <v>43.46250980392157</v>
      </c>
      <c r="AB14" s="96">
        <v>44.221328124999999</v>
      </c>
      <c r="AC14" s="161">
        <v>42.643194029850754</v>
      </c>
      <c r="AD14" s="156"/>
      <c r="AE14" s="156"/>
      <c r="AF14" s="157"/>
      <c r="AG14" s="162">
        <v>33.75</v>
      </c>
      <c r="AH14" s="162">
        <v>32.75</v>
      </c>
      <c r="AI14" s="162">
        <v>32.5</v>
      </c>
      <c r="AJ14" s="162">
        <v>31.5</v>
      </c>
      <c r="AK14" s="162">
        <v>36.5</v>
      </c>
      <c r="AL14" s="162">
        <v>44</v>
      </c>
      <c r="AM14" s="162">
        <v>53</v>
      </c>
      <c r="AN14" s="162">
        <v>62</v>
      </c>
      <c r="AO14" s="162">
        <v>51</v>
      </c>
      <c r="AP14" s="162">
        <v>38</v>
      </c>
      <c r="AQ14" s="162">
        <v>36</v>
      </c>
      <c r="AR14" s="162">
        <v>36.5</v>
      </c>
      <c r="AS14" s="162">
        <v>36.5</v>
      </c>
      <c r="AT14" s="162">
        <v>36.5</v>
      </c>
      <c r="AU14" s="162">
        <v>36</v>
      </c>
      <c r="AV14" s="162">
        <v>35.5</v>
      </c>
      <c r="AW14" s="162">
        <v>36.5</v>
      </c>
      <c r="AX14" s="162">
        <v>43.5</v>
      </c>
      <c r="AY14" s="162">
        <v>54</v>
      </c>
      <c r="AZ14" s="162">
        <v>62</v>
      </c>
      <c r="BA14" s="162">
        <v>51.5</v>
      </c>
      <c r="BB14" s="162">
        <v>38.5</v>
      </c>
      <c r="BC14" s="162">
        <v>37.5</v>
      </c>
      <c r="BD14" s="162">
        <v>37</v>
      </c>
      <c r="BE14" s="162">
        <v>37.21</v>
      </c>
      <c r="BF14" s="162">
        <v>37.21</v>
      </c>
      <c r="BG14" s="162">
        <v>36.75</v>
      </c>
      <c r="BH14" s="162">
        <v>36.29</v>
      </c>
      <c r="BI14" s="162">
        <v>37.21</v>
      </c>
      <c r="BJ14" s="162">
        <v>43.7</v>
      </c>
      <c r="BK14" s="162">
        <v>53.43</v>
      </c>
      <c r="BL14" s="162">
        <v>60.84</v>
      </c>
      <c r="BM14" s="162">
        <v>51.11</v>
      </c>
      <c r="BN14" s="162">
        <v>39.07</v>
      </c>
      <c r="BO14" s="162">
        <v>38.14</v>
      </c>
      <c r="BP14" s="162">
        <v>37.68</v>
      </c>
      <c r="BQ14" s="162">
        <v>37.47</v>
      </c>
      <c r="BR14" s="162">
        <v>37.47</v>
      </c>
      <c r="BS14" s="162">
        <v>37.01</v>
      </c>
      <c r="BT14" s="162">
        <v>36.54</v>
      </c>
      <c r="BU14" s="162">
        <v>37.479999999999997</v>
      </c>
      <c r="BV14" s="162">
        <v>44.01</v>
      </c>
      <c r="BW14" s="162">
        <v>53.81</v>
      </c>
      <c r="BX14" s="162">
        <v>61.27</v>
      </c>
      <c r="BY14" s="162">
        <v>51.47</v>
      </c>
      <c r="BZ14" s="162">
        <v>39.340000000000003</v>
      </c>
      <c r="CA14" s="162">
        <v>38.409999999999997</v>
      </c>
      <c r="CB14" s="162">
        <v>37.94</v>
      </c>
      <c r="CC14" s="162">
        <v>37.74</v>
      </c>
      <c r="CD14" s="162">
        <v>37.74</v>
      </c>
      <c r="CE14" s="162">
        <v>37.270000000000003</v>
      </c>
      <c r="CF14" s="162">
        <v>36.799999999999997</v>
      </c>
      <c r="CG14" s="162">
        <v>37.74</v>
      </c>
      <c r="CH14" s="162">
        <v>44.32</v>
      </c>
      <c r="CI14" s="162">
        <v>54.18</v>
      </c>
      <c r="CJ14" s="162">
        <v>61.7</v>
      </c>
      <c r="CK14" s="162">
        <v>51.84</v>
      </c>
      <c r="CL14" s="162">
        <v>39.619999999999997</v>
      </c>
      <c r="CM14" s="162">
        <v>38.68</v>
      </c>
      <c r="CN14" s="162">
        <v>38.21</v>
      </c>
      <c r="CO14" s="162">
        <v>38</v>
      </c>
      <c r="CP14" s="162">
        <v>38</v>
      </c>
      <c r="CQ14" s="162">
        <v>37.53</v>
      </c>
      <c r="CR14" s="162">
        <v>37.06</v>
      </c>
      <c r="CS14" s="162">
        <v>38</v>
      </c>
      <c r="CT14" s="162">
        <v>44.63</v>
      </c>
      <c r="CU14" s="162">
        <v>54.56</v>
      </c>
      <c r="CV14" s="162">
        <v>62.13</v>
      </c>
      <c r="CW14" s="162">
        <v>52.2</v>
      </c>
      <c r="CX14" s="162">
        <v>39.9</v>
      </c>
      <c r="CY14" s="162">
        <v>38.950000000000003</v>
      </c>
      <c r="CZ14" s="162">
        <v>38.479999999999997</v>
      </c>
      <c r="DA14" s="162">
        <v>38.26</v>
      </c>
      <c r="DB14" s="162">
        <v>38.270000000000003</v>
      </c>
      <c r="DC14" s="162">
        <v>37.79</v>
      </c>
      <c r="DD14" s="162">
        <v>37.31</v>
      </c>
      <c r="DE14" s="162">
        <v>38.270000000000003</v>
      </c>
      <c r="DF14" s="162">
        <v>44.94</v>
      </c>
      <c r="DG14" s="162">
        <v>54.94</v>
      </c>
      <c r="DH14" s="162">
        <v>62.56</v>
      </c>
      <c r="DI14" s="162">
        <v>52.56</v>
      </c>
      <c r="DJ14" s="162">
        <v>40.17</v>
      </c>
      <c r="DK14" s="162">
        <v>39.22</v>
      </c>
      <c r="DL14" s="162">
        <v>38.74</v>
      </c>
      <c r="DM14" s="162">
        <v>38.53</v>
      </c>
      <c r="DN14" s="162">
        <v>38.53</v>
      </c>
      <c r="DO14" s="162">
        <v>38.049999999999997</v>
      </c>
      <c r="DP14" s="162">
        <v>37.57</v>
      </c>
      <c r="DQ14" s="162">
        <v>38.53</v>
      </c>
      <c r="DR14" s="162">
        <v>45.25</v>
      </c>
      <c r="DS14" s="162">
        <v>55.32</v>
      </c>
      <c r="DT14" s="162">
        <v>62.99</v>
      </c>
      <c r="DU14" s="162">
        <v>52.92</v>
      </c>
      <c r="DV14" s="162">
        <v>40.450000000000003</v>
      </c>
      <c r="DW14" s="162">
        <v>39.49</v>
      </c>
      <c r="DX14" s="162">
        <v>39.01</v>
      </c>
      <c r="DY14" s="162">
        <v>38.79</v>
      </c>
      <c r="DZ14" s="162">
        <v>38.79</v>
      </c>
      <c r="EA14" s="162">
        <v>38.31</v>
      </c>
      <c r="EB14" s="162">
        <v>37.83</v>
      </c>
      <c r="EC14" s="162">
        <v>38.79</v>
      </c>
      <c r="ED14" s="162">
        <v>45.55</v>
      </c>
      <c r="EE14" s="162">
        <v>55.7</v>
      </c>
      <c r="EF14" s="162">
        <v>63.43</v>
      </c>
      <c r="EG14" s="162">
        <v>53.28</v>
      </c>
      <c r="EH14" s="162">
        <v>40.729999999999997</v>
      </c>
      <c r="EI14" s="162">
        <v>39.76</v>
      </c>
      <c r="EJ14" s="162">
        <v>39.28</v>
      </c>
    </row>
    <row r="15" spans="1:140" ht="13.7" customHeight="1" thickBot="1" x14ac:dyDescent="0.25">
      <c r="A15" s="257" t="s">
        <v>63</v>
      </c>
      <c r="B15" s="164" t="s">
        <v>7</v>
      </c>
      <c r="C15" s="107">
        <v>29.25</v>
      </c>
      <c r="D15" s="107">
        <v>29.75</v>
      </c>
      <c r="E15" s="107">
        <v>35.5</v>
      </c>
      <c r="F15" s="165">
        <v>32.132978723404257</v>
      </c>
      <c r="G15" s="107">
        <v>34.625</v>
      </c>
      <c r="H15" s="107">
        <v>35.25</v>
      </c>
      <c r="I15" s="107">
        <v>34</v>
      </c>
      <c r="J15" s="107">
        <v>33.625</v>
      </c>
      <c r="K15" s="107">
        <v>33.75</v>
      </c>
      <c r="L15" s="107">
        <v>33.5</v>
      </c>
      <c r="M15" s="107">
        <v>39.5</v>
      </c>
      <c r="N15" s="107">
        <v>49</v>
      </c>
      <c r="O15" s="107">
        <v>66</v>
      </c>
      <c r="P15" s="107">
        <v>60</v>
      </c>
      <c r="Q15" s="107">
        <v>72</v>
      </c>
      <c r="R15" s="107">
        <v>58</v>
      </c>
      <c r="S15" s="107">
        <v>39</v>
      </c>
      <c r="T15" s="107">
        <v>40.5</v>
      </c>
      <c r="U15" s="107">
        <v>38</v>
      </c>
      <c r="V15" s="107">
        <v>38.5</v>
      </c>
      <c r="W15" s="165">
        <v>44.369607843137253</v>
      </c>
      <c r="X15" s="107">
        <v>45.427450980392159</v>
      </c>
      <c r="Y15" s="107">
        <v>44.916979865771815</v>
      </c>
      <c r="Z15" s="107">
        <v>46.067490196078424</v>
      </c>
      <c r="AA15" s="107">
        <v>46.6235</v>
      </c>
      <c r="AB15" s="108">
        <v>47.207460937500002</v>
      </c>
      <c r="AC15" s="166">
        <v>45.86382089552238</v>
      </c>
      <c r="AD15" s="156"/>
      <c r="AE15" s="156"/>
      <c r="AF15" s="157"/>
      <c r="AG15" s="95">
        <v>35.25</v>
      </c>
      <c r="AH15" s="95">
        <v>34</v>
      </c>
      <c r="AI15" s="95">
        <v>33.75</v>
      </c>
      <c r="AJ15" s="95">
        <v>33.5</v>
      </c>
      <c r="AK15" s="95">
        <v>39.5</v>
      </c>
      <c r="AL15" s="95">
        <v>49</v>
      </c>
      <c r="AM15" s="95">
        <v>60</v>
      </c>
      <c r="AN15" s="95">
        <v>72</v>
      </c>
      <c r="AO15" s="95">
        <v>58</v>
      </c>
      <c r="AP15" s="95">
        <v>40.5</v>
      </c>
      <c r="AQ15" s="95">
        <v>38</v>
      </c>
      <c r="AR15" s="95">
        <v>38.5</v>
      </c>
      <c r="AS15" s="95">
        <v>38.5</v>
      </c>
      <c r="AT15" s="95">
        <v>38.5</v>
      </c>
      <c r="AU15" s="95">
        <v>38</v>
      </c>
      <c r="AV15" s="95">
        <v>37.5</v>
      </c>
      <c r="AW15" s="95">
        <v>38.5</v>
      </c>
      <c r="AX15" s="95">
        <v>48</v>
      </c>
      <c r="AY15" s="95">
        <v>60</v>
      </c>
      <c r="AZ15" s="95">
        <v>70</v>
      </c>
      <c r="BA15" s="95">
        <v>57.5</v>
      </c>
      <c r="BB15" s="95">
        <v>40.75</v>
      </c>
      <c r="BC15" s="95">
        <v>39.25</v>
      </c>
      <c r="BD15" s="95">
        <v>38.5</v>
      </c>
      <c r="BE15" s="95">
        <v>39.409999999999997</v>
      </c>
      <c r="BF15" s="95">
        <v>39.409999999999997</v>
      </c>
      <c r="BG15" s="95">
        <v>38.950000000000003</v>
      </c>
      <c r="BH15" s="95">
        <v>38.49</v>
      </c>
      <c r="BI15" s="95">
        <v>39.409999999999997</v>
      </c>
      <c r="BJ15" s="95">
        <v>48.03</v>
      </c>
      <c r="BK15" s="95">
        <v>59.03</v>
      </c>
      <c r="BL15" s="95">
        <v>68.14</v>
      </c>
      <c r="BM15" s="95">
        <v>56.71</v>
      </c>
      <c r="BN15" s="95">
        <v>41.48</v>
      </c>
      <c r="BO15" s="95">
        <v>40.119999999999997</v>
      </c>
      <c r="BP15" s="95">
        <v>39.450000000000003</v>
      </c>
      <c r="BQ15" s="95">
        <v>39.79</v>
      </c>
      <c r="BR15" s="95">
        <v>39.79</v>
      </c>
      <c r="BS15" s="95">
        <v>39.33</v>
      </c>
      <c r="BT15" s="95">
        <v>38.86</v>
      </c>
      <c r="BU15" s="95">
        <v>39.799999999999997</v>
      </c>
      <c r="BV15" s="95">
        <v>48.14</v>
      </c>
      <c r="BW15" s="95">
        <v>59.01</v>
      </c>
      <c r="BX15" s="95">
        <v>67.91</v>
      </c>
      <c r="BY15" s="95">
        <v>56.67</v>
      </c>
      <c r="BZ15" s="95">
        <v>41.84</v>
      </c>
      <c r="CA15" s="95">
        <v>40.549999999999997</v>
      </c>
      <c r="CB15" s="95">
        <v>39.9</v>
      </c>
      <c r="CC15" s="95">
        <v>40.159999999999997</v>
      </c>
      <c r="CD15" s="95">
        <v>40.159999999999997</v>
      </c>
      <c r="CE15" s="95">
        <v>39.69</v>
      </c>
      <c r="CF15" s="95">
        <v>39.22</v>
      </c>
      <c r="CG15" s="95">
        <v>40.159999999999997</v>
      </c>
      <c r="CH15" s="95">
        <v>48.28</v>
      </c>
      <c r="CI15" s="95">
        <v>59.04</v>
      </c>
      <c r="CJ15" s="95">
        <v>67.78</v>
      </c>
      <c r="CK15" s="95">
        <v>56.7</v>
      </c>
      <c r="CL15" s="95">
        <v>42.19</v>
      </c>
      <c r="CM15" s="95">
        <v>40.94</v>
      </c>
      <c r="CN15" s="95">
        <v>40.32</v>
      </c>
      <c r="CO15" s="95">
        <v>40.450000000000003</v>
      </c>
      <c r="CP15" s="95">
        <v>40.450000000000003</v>
      </c>
      <c r="CQ15" s="95">
        <v>39.979999999999997</v>
      </c>
      <c r="CR15" s="95">
        <v>39.520000000000003</v>
      </c>
      <c r="CS15" s="95">
        <v>40.450000000000003</v>
      </c>
      <c r="CT15" s="95">
        <v>48.47</v>
      </c>
      <c r="CU15" s="95">
        <v>59.2</v>
      </c>
      <c r="CV15" s="95">
        <v>67.87</v>
      </c>
      <c r="CW15" s="95">
        <v>56.84</v>
      </c>
      <c r="CX15" s="95">
        <v>42.48</v>
      </c>
      <c r="CY15" s="95">
        <v>41.26</v>
      </c>
      <c r="CZ15" s="95">
        <v>40.65</v>
      </c>
      <c r="DA15" s="95">
        <v>40.72</v>
      </c>
      <c r="DB15" s="95">
        <v>40.729999999999997</v>
      </c>
      <c r="DC15" s="95">
        <v>40.25</v>
      </c>
      <c r="DD15" s="95">
        <v>39.78</v>
      </c>
      <c r="DE15" s="95">
        <v>40.74</v>
      </c>
      <c r="DF15" s="95">
        <v>48.68</v>
      </c>
      <c r="DG15" s="95">
        <v>59.41</v>
      </c>
      <c r="DH15" s="95">
        <v>68.040000000000006</v>
      </c>
      <c r="DI15" s="95">
        <v>57.03</v>
      </c>
      <c r="DJ15" s="95">
        <v>42.75</v>
      </c>
      <c r="DK15" s="95">
        <v>41.55</v>
      </c>
      <c r="DL15" s="95">
        <v>40.94</v>
      </c>
      <c r="DM15" s="95">
        <v>41</v>
      </c>
      <c r="DN15" s="95">
        <v>41</v>
      </c>
      <c r="DO15" s="95">
        <v>40.520000000000003</v>
      </c>
      <c r="DP15" s="95">
        <v>40.04</v>
      </c>
      <c r="DQ15" s="95">
        <v>41</v>
      </c>
      <c r="DR15" s="95">
        <v>48.9</v>
      </c>
      <c r="DS15" s="95">
        <v>59.62</v>
      </c>
      <c r="DT15" s="95">
        <v>68.22</v>
      </c>
      <c r="DU15" s="95">
        <v>57.23</v>
      </c>
      <c r="DV15" s="95">
        <v>43.02</v>
      </c>
      <c r="DW15" s="95">
        <v>41.83</v>
      </c>
      <c r="DX15" s="95">
        <v>41.23</v>
      </c>
      <c r="DY15" s="95">
        <v>41.21</v>
      </c>
      <c r="DZ15" s="95">
        <v>41.21</v>
      </c>
      <c r="EA15" s="95">
        <v>40.74</v>
      </c>
      <c r="EB15" s="95">
        <v>40.26</v>
      </c>
      <c r="EC15" s="95">
        <v>41.22</v>
      </c>
      <c r="ED15" s="95">
        <v>49.05</v>
      </c>
      <c r="EE15" s="95">
        <v>59.79</v>
      </c>
      <c r="EF15" s="95">
        <v>68.37</v>
      </c>
      <c r="EG15" s="95">
        <v>57.38</v>
      </c>
      <c r="EH15" s="95">
        <v>43.25</v>
      </c>
      <c r="EI15" s="95">
        <v>42.07</v>
      </c>
      <c r="EJ15" s="95">
        <v>41.48</v>
      </c>
    </row>
    <row r="16" spans="1:140" ht="13.7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70" t="s">
        <v>56</v>
      </c>
      <c r="B18" s="171" t="s">
        <v>1</v>
      </c>
      <c r="C18" s="172">
        <v>45.666666666666664</v>
      </c>
      <c r="D18" s="172">
        <v>55.499996185302734</v>
      </c>
      <c r="E18" s="172">
        <v>63.049999237060547</v>
      </c>
      <c r="F18" s="173">
        <v>57.457444779416349</v>
      </c>
      <c r="G18" s="172">
        <v>66.716627349853525</v>
      </c>
      <c r="H18" s="172">
        <v>66.948515014648436</v>
      </c>
      <c r="I18" s="172">
        <v>66.484739685058599</v>
      </c>
      <c r="J18" s="172">
        <v>62.261661758422846</v>
      </c>
      <c r="K18" s="172">
        <v>64.759051208496089</v>
      </c>
      <c r="L18" s="172">
        <v>59.764272308349611</v>
      </c>
      <c r="M18" s="172">
        <v>60.43928939819336</v>
      </c>
      <c r="N18" s="172">
        <v>61.44822359268386</v>
      </c>
      <c r="O18" s="172">
        <v>52.328077131262937</v>
      </c>
      <c r="P18" s="172">
        <v>51.954664149471832</v>
      </c>
      <c r="Q18" s="172">
        <v>52.701490113054042</v>
      </c>
      <c r="R18" s="172">
        <v>52.701185270563009</v>
      </c>
      <c r="S18" s="172">
        <v>62.220447607491259</v>
      </c>
      <c r="T18" s="172">
        <v>57.521647805414027</v>
      </c>
      <c r="U18" s="172">
        <v>62.556464772792708</v>
      </c>
      <c r="V18" s="172">
        <v>66.583230244267057</v>
      </c>
      <c r="W18" s="172">
        <v>60.254035914103106</v>
      </c>
      <c r="X18" s="172">
        <v>50.946138730776497</v>
      </c>
      <c r="Y18" s="172">
        <v>48.940903490672724</v>
      </c>
      <c r="Z18" s="172">
        <v>48.471356611713063</v>
      </c>
      <c r="AA18" s="172">
        <v>47.07347295135289</v>
      </c>
      <c r="AB18" s="174">
        <v>49.656971313688182</v>
      </c>
      <c r="AC18" s="175">
        <v>49.732713286224502</v>
      </c>
      <c r="AD18" s="156"/>
      <c r="AE18" s="156"/>
      <c r="AF18" s="157"/>
      <c r="AG18" s="95">
        <v>66.948515014648436</v>
      </c>
      <c r="AH18" s="95">
        <v>66.484739685058599</v>
      </c>
      <c r="AI18" s="95">
        <v>64.759051208496089</v>
      </c>
      <c r="AJ18" s="95">
        <v>59.764272308349611</v>
      </c>
      <c r="AK18" s="95">
        <v>60.43928939819336</v>
      </c>
      <c r="AL18" s="95">
        <v>61.44822359268386</v>
      </c>
      <c r="AM18" s="95">
        <v>51.954664149471832</v>
      </c>
      <c r="AN18" s="95">
        <v>52.701490113054042</v>
      </c>
      <c r="AO18" s="95">
        <v>52.701185270563009</v>
      </c>
      <c r="AP18" s="95">
        <v>57.521647805414027</v>
      </c>
      <c r="AQ18" s="95">
        <v>62.556464772792708</v>
      </c>
      <c r="AR18" s="95">
        <v>66.583230244267057</v>
      </c>
      <c r="AS18" s="95">
        <v>53.745513054609184</v>
      </c>
      <c r="AT18" s="95">
        <v>52.430975311767384</v>
      </c>
      <c r="AU18" s="95">
        <v>50.943675802127764</v>
      </c>
      <c r="AV18" s="95">
        <v>48.751062318728394</v>
      </c>
      <c r="AW18" s="95">
        <v>48.736090386507641</v>
      </c>
      <c r="AX18" s="95">
        <v>49.04988338189419</v>
      </c>
      <c r="AY18" s="95">
        <v>49.441561915313208</v>
      </c>
      <c r="AZ18" s="95">
        <v>49.942333834572516</v>
      </c>
      <c r="BA18" s="95">
        <v>49.941496866385734</v>
      </c>
      <c r="BB18" s="95">
        <v>50.176218857019208</v>
      </c>
      <c r="BC18" s="95">
        <v>53.040669280212988</v>
      </c>
      <c r="BD18" s="95">
        <v>55.331727910254919</v>
      </c>
      <c r="BE18" s="95">
        <v>51.949387713919123</v>
      </c>
      <c r="BF18" s="95">
        <v>50.672585080156608</v>
      </c>
      <c r="BG18" s="95">
        <v>48.640585315041676</v>
      </c>
      <c r="BH18" s="95">
        <v>45.88518569281738</v>
      </c>
      <c r="BI18" s="95">
        <v>45.95272135755571</v>
      </c>
      <c r="BJ18" s="95">
        <v>46.499109261102028</v>
      </c>
      <c r="BK18" s="95">
        <v>47.149181491478799</v>
      </c>
      <c r="BL18" s="95">
        <v>47.699786943620772</v>
      </c>
      <c r="BM18" s="95">
        <v>47.611241986998508</v>
      </c>
      <c r="BN18" s="95">
        <v>47.612469050765732</v>
      </c>
      <c r="BO18" s="95">
        <v>50.342831187608517</v>
      </c>
      <c r="BP18" s="95">
        <v>52.534281811147061</v>
      </c>
      <c r="BQ18" s="95">
        <v>51.949793012959027</v>
      </c>
      <c r="BR18" s="95">
        <v>50.704918624983939</v>
      </c>
      <c r="BS18" s="95">
        <v>48.726478827312626</v>
      </c>
      <c r="BT18" s="95">
        <v>45.833135191011614</v>
      </c>
      <c r="BU18" s="95">
        <v>45.898144912417926</v>
      </c>
      <c r="BV18" s="95">
        <v>46.429041300116872</v>
      </c>
      <c r="BW18" s="95">
        <v>47.061087011798328</v>
      </c>
      <c r="BX18" s="95">
        <v>47.596304848267124</v>
      </c>
      <c r="BY18" s="95">
        <v>47.509920456258349</v>
      </c>
      <c r="BZ18" s="95">
        <v>47.509997628167511</v>
      </c>
      <c r="CA18" s="95">
        <v>50.240565112381404</v>
      </c>
      <c r="CB18" s="95">
        <v>52.392390834912774</v>
      </c>
      <c r="CC18" s="95">
        <v>48.340815738677776</v>
      </c>
      <c r="CD18" s="95">
        <v>47.239912264470881</v>
      </c>
      <c r="CE18" s="95">
        <v>45.469331041679915</v>
      </c>
      <c r="CF18" s="95">
        <v>42.928668261989131</v>
      </c>
      <c r="CG18" s="95">
        <v>43.008794820382789</v>
      </c>
      <c r="CH18" s="95">
        <v>43.514541277963367</v>
      </c>
      <c r="CI18" s="95">
        <v>44.11080309635684</v>
      </c>
      <c r="CJ18" s="95">
        <v>44.618677382383694</v>
      </c>
      <c r="CK18" s="95">
        <v>44.561054726690941</v>
      </c>
      <c r="CL18" s="95">
        <v>44.580665649542532</v>
      </c>
      <c r="CM18" s="95">
        <v>47.017913107704935</v>
      </c>
      <c r="CN18" s="95">
        <v>48.97680771755428</v>
      </c>
      <c r="CO18" s="95">
        <v>49.750062496261371</v>
      </c>
      <c r="CP18" s="95">
        <v>48.628886979225818</v>
      </c>
      <c r="CQ18" s="95">
        <v>46.837551723493426</v>
      </c>
      <c r="CR18" s="95">
        <v>44.208523506360677</v>
      </c>
      <c r="CS18" s="95">
        <v>44.272824531253654</v>
      </c>
      <c r="CT18" s="95">
        <v>44.762341890264238</v>
      </c>
      <c r="CU18" s="95">
        <v>45.342025386807954</v>
      </c>
      <c r="CV18" s="95">
        <v>45.83144379946328</v>
      </c>
      <c r="CW18" s="95">
        <v>45.753800492239016</v>
      </c>
      <c r="CX18" s="95">
        <v>45.753444123649977</v>
      </c>
      <c r="CY18" s="95">
        <v>48.175667121899401</v>
      </c>
      <c r="CZ18" s="95">
        <v>50.133908446635722</v>
      </c>
      <c r="DA18" s="95">
        <v>50.938738226828029</v>
      </c>
      <c r="DB18" s="95">
        <v>49.817050396438596</v>
      </c>
      <c r="DC18" s="95">
        <v>48.025322322738653</v>
      </c>
      <c r="DD18" s="95">
        <v>45.331561987274249</v>
      </c>
      <c r="DE18" s="95">
        <v>45.395335246057947</v>
      </c>
      <c r="DF18" s="95">
        <v>45.884252330653737</v>
      </c>
      <c r="DG18" s="95">
        <v>46.463328672486107</v>
      </c>
      <c r="DH18" s="95">
        <v>46.952120972123623</v>
      </c>
      <c r="DI18" s="95">
        <v>46.873929135321191</v>
      </c>
      <c r="DJ18" s="95">
        <v>46.873030020380106</v>
      </c>
      <c r="DK18" s="95">
        <v>49.105495576507138</v>
      </c>
      <c r="DL18" s="95">
        <v>51.091470920747184</v>
      </c>
      <c r="DM18" s="95">
        <v>51.958926114134307</v>
      </c>
      <c r="DN18" s="95">
        <v>50.866166855553729</v>
      </c>
      <c r="DO18" s="95">
        <v>49.098351872030463</v>
      </c>
      <c r="DP18" s="95">
        <v>45.975142518903844</v>
      </c>
      <c r="DQ18" s="95">
        <v>46.06722732270449</v>
      </c>
      <c r="DR18" s="95">
        <v>46.587835043115724</v>
      </c>
      <c r="DS18" s="95">
        <v>47.199309931789628</v>
      </c>
      <c r="DT18" s="95">
        <v>47.722432810333146</v>
      </c>
      <c r="DU18" s="95">
        <v>47.676475281182199</v>
      </c>
      <c r="DV18" s="95">
        <v>47.707811455414543</v>
      </c>
      <c r="DW18" s="95">
        <v>50.440668455737708</v>
      </c>
      <c r="DX18" s="95">
        <v>52.449356031917858</v>
      </c>
      <c r="DY18" s="95">
        <v>53.364318942768705</v>
      </c>
      <c r="DZ18" s="95">
        <v>52.271557864566844</v>
      </c>
      <c r="EA18" s="95">
        <v>50.497265914021028</v>
      </c>
      <c r="EB18" s="95">
        <v>46.900980333653109</v>
      </c>
      <c r="EC18" s="95">
        <v>47.000910935795062</v>
      </c>
      <c r="ED18" s="95">
        <v>47.53323100800484</v>
      </c>
      <c r="EE18" s="95">
        <v>48.15711480140012</v>
      </c>
      <c r="EF18" s="95">
        <v>48.69230899930831</v>
      </c>
      <c r="EG18" s="95">
        <v>48.653557855443829</v>
      </c>
      <c r="EH18" s="95">
        <v>48.692542333708133</v>
      </c>
      <c r="EI18" s="95">
        <v>51.065020447003924</v>
      </c>
      <c r="EJ18" s="95">
        <v>53.099799727354196</v>
      </c>
    </row>
    <row r="19" spans="1:140" ht="13.7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7" customHeight="1" x14ac:dyDescent="0.2">
      <c r="A28" s="255" t="s">
        <v>57</v>
      </c>
      <c r="B28" s="135"/>
      <c r="C28" s="99">
        <v>0.2142857142857153</v>
      </c>
      <c r="D28" s="99">
        <v>1</v>
      </c>
      <c r="E28" s="99">
        <v>0.75</v>
      </c>
      <c r="F28" s="154">
        <v>0.79331306990881245</v>
      </c>
      <c r="G28" s="99">
        <v>0.5</v>
      </c>
      <c r="H28" s="99">
        <v>0.75</v>
      </c>
      <c r="I28" s="99">
        <v>0.25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0.5</v>
      </c>
      <c r="P28" s="99">
        <v>0.5</v>
      </c>
      <c r="Q28" s="99">
        <v>0.5</v>
      </c>
      <c r="R28" s="99">
        <v>1</v>
      </c>
      <c r="S28" s="99">
        <v>1.0833333333333286</v>
      </c>
      <c r="T28" s="99">
        <v>0.25</v>
      </c>
      <c r="U28" s="99">
        <v>1.5</v>
      </c>
      <c r="V28" s="99">
        <v>1.5</v>
      </c>
      <c r="W28" s="154">
        <v>0.51274509803921831</v>
      </c>
      <c r="X28" s="99">
        <v>0.79411764705882604</v>
      </c>
      <c r="Y28" s="99">
        <v>0.74234899328858717</v>
      </c>
      <c r="Z28" s="99">
        <v>0.79423529411764093</v>
      </c>
      <c r="AA28" s="99">
        <v>0.79090196078433195</v>
      </c>
      <c r="AB28" s="99">
        <v>0.79890625000000171</v>
      </c>
      <c r="AC28" s="155">
        <v>0.76312823636914118</v>
      </c>
      <c r="AD28" s="156"/>
      <c r="AE28" s="156"/>
      <c r="AF28" s="157"/>
      <c r="AG28" s="95">
        <v>847</v>
      </c>
      <c r="AH28" s="181">
        <v>720</v>
      </c>
      <c r="AI28" s="181">
        <v>687.75</v>
      </c>
      <c r="AJ28" s="181">
        <v>671</v>
      </c>
      <c r="AK28" s="181">
        <v>627</v>
      </c>
      <c r="AL28" s="181">
        <v>590</v>
      </c>
      <c r="AM28" s="181">
        <v>946</v>
      </c>
      <c r="AN28" s="181">
        <v>1100</v>
      </c>
      <c r="AO28" s="181">
        <v>860</v>
      </c>
      <c r="AP28" s="181">
        <v>897</v>
      </c>
      <c r="AQ28" s="181">
        <v>740</v>
      </c>
      <c r="AR28" s="181">
        <v>808.5</v>
      </c>
      <c r="AS28" s="181">
        <v>924</v>
      </c>
      <c r="AT28" s="181">
        <v>820</v>
      </c>
      <c r="AU28" s="181">
        <v>756</v>
      </c>
      <c r="AV28" s="181">
        <v>726</v>
      </c>
      <c r="AW28" s="181">
        <v>609</v>
      </c>
      <c r="AX28" s="181">
        <v>630</v>
      </c>
      <c r="AY28" s="181">
        <v>1078</v>
      </c>
      <c r="AZ28" s="181">
        <v>1197</v>
      </c>
      <c r="BA28" s="181">
        <v>987</v>
      </c>
      <c r="BB28" s="181">
        <v>943</v>
      </c>
      <c r="BC28" s="181">
        <v>703</v>
      </c>
      <c r="BD28" s="181">
        <v>858</v>
      </c>
      <c r="BE28" s="181">
        <v>884.73</v>
      </c>
      <c r="BF28" s="181">
        <v>825.4</v>
      </c>
      <c r="BG28" s="181">
        <v>850.54</v>
      </c>
      <c r="BH28" s="181">
        <v>756.8</v>
      </c>
      <c r="BI28" s="181">
        <v>619.4</v>
      </c>
      <c r="BJ28" s="181">
        <v>700.26</v>
      </c>
      <c r="BK28" s="181">
        <v>1010.94</v>
      </c>
      <c r="BL28" s="181">
        <v>1210.22</v>
      </c>
      <c r="BM28" s="181">
        <v>974.82</v>
      </c>
      <c r="BN28" s="181">
        <v>866.67</v>
      </c>
      <c r="BO28" s="181">
        <v>794.64</v>
      </c>
      <c r="BP28" s="181">
        <v>909.88</v>
      </c>
      <c r="BQ28" s="181">
        <v>887.04</v>
      </c>
      <c r="BR28" s="181">
        <v>830</v>
      </c>
      <c r="BS28" s="181">
        <v>870.09</v>
      </c>
      <c r="BT28" s="181">
        <v>748.02</v>
      </c>
      <c r="BU28" s="181">
        <v>686.28</v>
      </c>
      <c r="BV28" s="181">
        <v>735.02</v>
      </c>
      <c r="BW28" s="181">
        <v>948</v>
      </c>
      <c r="BX28" s="181">
        <v>1225.67</v>
      </c>
      <c r="BY28" s="181">
        <v>964.53</v>
      </c>
      <c r="BZ28" s="181">
        <v>871.92</v>
      </c>
      <c r="CA28" s="181">
        <v>809.97</v>
      </c>
      <c r="CB28" s="181">
        <v>841.05</v>
      </c>
      <c r="CC28" s="181">
        <v>892.71</v>
      </c>
      <c r="CD28" s="181">
        <v>836.8</v>
      </c>
      <c r="CE28" s="181">
        <v>885.5</v>
      </c>
      <c r="CF28" s="181">
        <v>729.8</v>
      </c>
      <c r="CG28" s="181">
        <v>744.04</v>
      </c>
      <c r="CH28" s="181">
        <v>758.78</v>
      </c>
      <c r="CI28" s="181">
        <v>944</v>
      </c>
      <c r="CJ28" s="181">
        <v>1208.8800000000001</v>
      </c>
      <c r="CK28" s="181">
        <v>917.4</v>
      </c>
      <c r="CL28" s="181">
        <v>920.92</v>
      </c>
      <c r="CM28" s="181">
        <v>822.78</v>
      </c>
      <c r="CN28" s="181">
        <v>810.4</v>
      </c>
      <c r="CO28" s="181">
        <v>941.16</v>
      </c>
      <c r="CP28" s="181">
        <v>843.6</v>
      </c>
      <c r="CQ28" s="181">
        <v>861.08</v>
      </c>
      <c r="CR28" s="181">
        <v>783.72</v>
      </c>
      <c r="CS28" s="181">
        <v>767.58</v>
      </c>
      <c r="CT28" s="181">
        <v>745.71</v>
      </c>
      <c r="CU28" s="181">
        <v>988.26</v>
      </c>
      <c r="CV28" s="181">
        <v>1194.3900000000001</v>
      </c>
      <c r="CW28" s="181">
        <v>871.15</v>
      </c>
      <c r="CX28" s="181">
        <v>970.83</v>
      </c>
      <c r="CY28" s="181">
        <v>835.38</v>
      </c>
      <c r="CZ28" s="181">
        <v>820</v>
      </c>
      <c r="DA28" s="181">
        <v>950.4</v>
      </c>
      <c r="DB28" s="181">
        <v>895.44</v>
      </c>
      <c r="DC28" s="181">
        <v>836.01</v>
      </c>
      <c r="DD28" s="181">
        <v>838.64</v>
      </c>
      <c r="DE28" s="181">
        <v>753.06</v>
      </c>
      <c r="DF28" s="181">
        <v>765.03</v>
      </c>
      <c r="DG28" s="181">
        <v>1038.18</v>
      </c>
      <c r="DH28" s="181">
        <v>1086.1199999999999</v>
      </c>
      <c r="DI28" s="181">
        <v>967.26</v>
      </c>
      <c r="DJ28" s="181">
        <v>981.41</v>
      </c>
      <c r="DK28" s="181">
        <v>767.79</v>
      </c>
      <c r="DL28" s="181">
        <v>913.88</v>
      </c>
      <c r="DM28" s="181">
        <v>916.02</v>
      </c>
      <c r="DN28" s="181">
        <v>862</v>
      </c>
      <c r="DO28" s="181">
        <v>890.34</v>
      </c>
      <c r="DP28" s="181">
        <v>855.8</v>
      </c>
      <c r="DQ28" s="181">
        <v>735.8</v>
      </c>
      <c r="DR28" s="181">
        <v>821.04</v>
      </c>
      <c r="DS28" s="181">
        <v>1041.48</v>
      </c>
      <c r="DT28" s="181">
        <v>1082.76</v>
      </c>
      <c r="DU28" s="181">
        <v>972.09</v>
      </c>
      <c r="DV28" s="181">
        <v>948.86</v>
      </c>
      <c r="DW28" s="181">
        <v>820.6</v>
      </c>
      <c r="DX28" s="181">
        <v>925.98</v>
      </c>
      <c r="DY28" s="181">
        <v>881</v>
      </c>
      <c r="DZ28" s="181">
        <v>871.4</v>
      </c>
      <c r="EA28" s="181">
        <v>945.76</v>
      </c>
      <c r="EB28" s="181">
        <v>872.3</v>
      </c>
      <c r="EC28" s="181">
        <v>754</v>
      </c>
      <c r="ED28" s="181">
        <v>840.18</v>
      </c>
      <c r="EE28" s="181">
        <v>997.71</v>
      </c>
      <c r="EF28" s="181">
        <v>1131.68</v>
      </c>
      <c r="EG28" s="181">
        <v>977.34</v>
      </c>
      <c r="EH28" s="181">
        <v>915.6</v>
      </c>
      <c r="EI28" s="181">
        <v>874.44</v>
      </c>
      <c r="EJ28" s="181">
        <v>980.49</v>
      </c>
    </row>
    <row r="29" spans="1:140" ht="13.7" customHeight="1" x14ac:dyDescent="0.2">
      <c r="A29" s="256" t="s">
        <v>58</v>
      </c>
      <c r="B29" s="159"/>
      <c r="C29" s="95">
        <v>0.4702380952380949</v>
      </c>
      <c r="D29" s="95">
        <v>1.21</v>
      </c>
      <c r="E29" s="95">
        <v>0.75</v>
      </c>
      <c r="F29" s="160">
        <v>0.91981762917933452</v>
      </c>
      <c r="G29" s="95">
        <v>0.5</v>
      </c>
      <c r="H29" s="95">
        <v>0.75</v>
      </c>
      <c r="I29" s="95">
        <v>0.25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0.5</v>
      </c>
      <c r="P29" s="95">
        <v>0.5</v>
      </c>
      <c r="Q29" s="95">
        <v>0.5</v>
      </c>
      <c r="R29" s="95">
        <v>1</v>
      </c>
      <c r="S29" s="95">
        <v>1.0833333333333286</v>
      </c>
      <c r="T29" s="95">
        <v>0.25</v>
      </c>
      <c r="U29" s="95">
        <v>1.5</v>
      </c>
      <c r="V29" s="95">
        <v>1.5</v>
      </c>
      <c r="W29" s="160">
        <v>0.5127450980392112</v>
      </c>
      <c r="X29" s="95">
        <v>0.79411764705881893</v>
      </c>
      <c r="Y29" s="95">
        <v>0.72442953020134837</v>
      </c>
      <c r="Z29" s="95">
        <v>0.64490196078432405</v>
      </c>
      <c r="AA29" s="95">
        <v>0.64103921568626987</v>
      </c>
      <c r="AB29" s="95">
        <v>0.39656250000000881</v>
      </c>
      <c r="AC29" s="161">
        <v>0.64057630216269956</v>
      </c>
      <c r="AD29" s="156"/>
      <c r="AE29" s="156"/>
      <c r="AF29" s="157"/>
      <c r="AG29" s="95">
        <v>847</v>
      </c>
      <c r="AH29" s="181">
        <v>718</v>
      </c>
      <c r="AI29" s="181">
        <v>687.75</v>
      </c>
      <c r="AJ29" s="181">
        <v>715</v>
      </c>
      <c r="AK29" s="181">
        <v>682</v>
      </c>
      <c r="AL29" s="181">
        <v>640</v>
      </c>
      <c r="AM29" s="181">
        <v>1012</v>
      </c>
      <c r="AN29" s="181">
        <v>1155</v>
      </c>
      <c r="AO29" s="181">
        <v>930</v>
      </c>
      <c r="AP29" s="181">
        <v>897</v>
      </c>
      <c r="AQ29" s="181">
        <v>740</v>
      </c>
      <c r="AR29" s="181">
        <v>808.5</v>
      </c>
      <c r="AS29" s="181">
        <v>929.5</v>
      </c>
      <c r="AT29" s="181">
        <v>830</v>
      </c>
      <c r="AU29" s="181">
        <v>771.75</v>
      </c>
      <c r="AV29" s="181">
        <v>803</v>
      </c>
      <c r="AW29" s="181">
        <v>682.5</v>
      </c>
      <c r="AX29" s="181">
        <v>645.75</v>
      </c>
      <c r="AY29" s="181">
        <v>1177</v>
      </c>
      <c r="AZ29" s="181">
        <v>1270.5</v>
      </c>
      <c r="BA29" s="181">
        <v>1060.5</v>
      </c>
      <c r="BB29" s="181">
        <v>954.5</v>
      </c>
      <c r="BC29" s="181">
        <v>712.5</v>
      </c>
      <c r="BD29" s="181">
        <v>863.5</v>
      </c>
      <c r="BE29" s="181">
        <v>894.81</v>
      </c>
      <c r="BF29" s="181">
        <v>839.2</v>
      </c>
      <c r="BG29" s="181">
        <v>871.47</v>
      </c>
      <c r="BH29" s="181">
        <v>828.74</v>
      </c>
      <c r="BI29" s="181">
        <v>684.8</v>
      </c>
      <c r="BJ29" s="181">
        <v>720.28</v>
      </c>
      <c r="BK29" s="181">
        <v>1097.46</v>
      </c>
      <c r="BL29" s="181">
        <v>1281.94</v>
      </c>
      <c r="BM29" s="181">
        <v>1043.49</v>
      </c>
      <c r="BN29" s="181">
        <v>881.16</v>
      </c>
      <c r="BO29" s="181">
        <v>809.13</v>
      </c>
      <c r="BP29" s="181">
        <v>920.69</v>
      </c>
      <c r="BQ29" s="181">
        <v>900.48</v>
      </c>
      <c r="BR29" s="181">
        <v>846.8</v>
      </c>
      <c r="BS29" s="181">
        <v>893.55</v>
      </c>
      <c r="BT29" s="181">
        <v>812.07</v>
      </c>
      <c r="BU29" s="181">
        <v>750.54</v>
      </c>
      <c r="BV29" s="181">
        <v>758.12</v>
      </c>
      <c r="BW29" s="181">
        <v>1024</v>
      </c>
      <c r="BX29" s="181">
        <v>1296.05</v>
      </c>
      <c r="BY29" s="181">
        <v>1029</v>
      </c>
      <c r="BZ29" s="181">
        <v>890.19</v>
      </c>
      <c r="CA29" s="181">
        <v>828.45</v>
      </c>
      <c r="CB29" s="181">
        <v>855.54</v>
      </c>
      <c r="CC29" s="181">
        <v>915.81</v>
      </c>
      <c r="CD29" s="181">
        <v>862.2</v>
      </c>
      <c r="CE29" s="181">
        <v>918.16</v>
      </c>
      <c r="CF29" s="181">
        <v>795.2</v>
      </c>
      <c r="CG29" s="181">
        <v>815.54</v>
      </c>
      <c r="CH29" s="181">
        <v>789.8</v>
      </c>
      <c r="CI29" s="181">
        <v>1024.5999999999999</v>
      </c>
      <c r="CJ29" s="181">
        <v>1286.8499999999999</v>
      </c>
      <c r="CK29" s="181">
        <v>984.4</v>
      </c>
      <c r="CL29" s="181">
        <v>949.52</v>
      </c>
      <c r="CM29" s="181">
        <v>850.08</v>
      </c>
      <c r="CN29" s="181">
        <v>833.2</v>
      </c>
      <c r="CO29" s="181">
        <v>975.48</v>
      </c>
      <c r="CP29" s="181">
        <v>877.6</v>
      </c>
      <c r="CQ29" s="181">
        <v>901.12</v>
      </c>
      <c r="CR29" s="181">
        <v>857.22</v>
      </c>
      <c r="CS29" s="181">
        <v>843.92</v>
      </c>
      <c r="CT29" s="181">
        <v>782.88</v>
      </c>
      <c r="CU29" s="181">
        <v>1077.72</v>
      </c>
      <c r="CV29" s="181">
        <v>1279.95</v>
      </c>
      <c r="CW29" s="181">
        <v>940.12</v>
      </c>
      <c r="CX29" s="181">
        <v>1010.62</v>
      </c>
      <c r="CY29" s="181">
        <v>871.08</v>
      </c>
      <c r="CZ29" s="181">
        <v>851.4</v>
      </c>
      <c r="DA29" s="181">
        <v>991.54</v>
      </c>
      <c r="DB29" s="181">
        <v>937.65</v>
      </c>
      <c r="DC29" s="181">
        <v>880.32</v>
      </c>
      <c r="DD29" s="181">
        <v>919.16</v>
      </c>
      <c r="DE29" s="181">
        <v>829.08</v>
      </c>
      <c r="DF29" s="181">
        <v>808.08</v>
      </c>
      <c r="DG29" s="181">
        <v>1135.42</v>
      </c>
      <c r="DH29" s="181">
        <v>1168.8599999999999</v>
      </c>
      <c r="DI29" s="181">
        <v>1047.69</v>
      </c>
      <c r="DJ29" s="181">
        <v>1028.33</v>
      </c>
      <c r="DK29" s="181">
        <v>805.79</v>
      </c>
      <c r="DL29" s="181">
        <v>955.24</v>
      </c>
      <c r="DM29" s="181">
        <v>962.01</v>
      </c>
      <c r="DN29" s="181">
        <v>908.2</v>
      </c>
      <c r="DO29" s="181">
        <v>942.92</v>
      </c>
      <c r="DP29" s="181">
        <v>940.06</v>
      </c>
      <c r="DQ29" s="181">
        <v>811.6</v>
      </c>
      <c r="DR29" s="181">
        <v>872.08</v>
      </c>
      <c r="DS29" s="181">
        <v>1142.46</v>
      </c>
      <c r="DT29" s="181">
        <v>1169.9100000000001</v>
      </c>
      <c r="DU29" s="181">
        <v>1056.72</v>
      </c>
      <c r="DV29" s="181">
        <v>1000.34</v>
      </c>
      <c r="DW29" s="181">
        <v>866.4</v>
      </c>
      <c r="DX29" s="181">
        <v>973.94</v>
      </c>
      <c r="DY29" s="181">
        <v>931</v>
      </c>
      <c r="DZ29" s="181">
        <v>923.6</v>
      </c>
      <c r="EA29" s="181">
        <v>1007.17</v>
      </c>
      <c r="EB29" s="181">
        <v>960.74</v>
      </c>
      <c r="EC29" s="181">
        <v>833.2</v>
      </c>
      <c r="ED29" s="181">
        <v>897.16</v>
      </c>
      <c r="EE29" s="181">
        <v>1097.67</v>
      </c>
      <c r="EF29" s="181">
        <v>1227.82</v>
      </c>
      <c r="EG29" s="181">
        <v>1066.17</v>
      </c>
      <c r="EH29" s="181">
        <v>971.04</v>
      </c>
      <c r="EI29" s="181">
        <v>928.83</v>
      </c>
      <c r="EJ29" s="181">
        <v>1037.76</v>
      </c>
    </row>
    <row r="30" spans="1:140" ht="13.7" customHeight="1" x14ac:dyDescent="0.2">
      <c r="A30" s="256" t="s">
        <v>60</v>
      </c>
      <c r="B30" s="135"/>
      <c r="C30" s="95">
        <v>0.3690476190476204</v>
      </c>
      <c r="D30" s="95">
        <v>1.2</v>
      </c>
      <c r="E30" s="95">
        <v>0.5</v>
      </c>
      <c r="F30" s="160">
        <v>0.7960486322188487</v>
      </c>
      <c r="G30" s="95">
        <v>1</v>
      </c>
      <c r="H30" s="95">
        <v>0.75</v>
      </c>
      <c r="I30" s="95">
        <v>1.25</v>
      </c>
      <c r="J30" s="95">
        <v>0.75</v>
      </c>
      <c r="K30" s="95">
        <v>1</v>
      </c>
      <c r="L30" s="95">
        <v>0.5</v>
      </c>
      <c r="M30" s="95">
        <v>0.5</v>
      </c>
      <c r="N30" s="95">
        <v>0.5</v>
      </c>
      <c r="O30" s="95">
        <v>1</v>
      </c>
      <c r="P30" s="95">
        <v>1</v>
      </c>
      <c r="Q30" s="95">
        <v>1</v>
      </c>
      <c r="R30" s="95">
        <v>1</v>
      </c>
      <c r="S30" s="95">
        <v>1.25</v>
      </c>
      <c r="T30" s="95">
        <v>1.25</v>
      </c>
      <c r="U30" s="95">
        <v>1.25</v>
      </c>
      <c r="V30" s="95">
        <v>1.25</v>
      </c>
      <c r="W30" s="160">
        <v>0.93529411764705372</v>
      </c>
      <c r="X30" s="95">
        <v>0.50686274509804008</v>
      </c>
      <c r="Y30" s="95">
        <v>0.25503355704697839</v>
      </c>
      <c r="Z30" s="95">
        <v>0.50490196078430927</v>
      </c>
      <c r="AA30" s="95">
        <v>0.50000000000000711</v>
      </c>
      <c r="AB30" s="95">
        <v>0.501953125</v>
      </c>
      <c r="AC30" s="161">
        <v>0.55422784038988482</v>
      </c>
      <c r="AD30" s="156"/>
      <c r="AE30" s="156"/>
      <c r="AF30" s="157"/>
      <c r="AG30" s="95">
        <v>841.5</v>
      </c>
      <c r="AH30" s="181">
        <v>750</v>
      </c>
      <c r="AI30" s="181">
        <v>756</v>
      </c>
      <c r="AJ30" s="181">
        <v>731.5</v>
      </c>
      <c r="AK30" s="181">
        <v>726</v>
      </c>
      <c r="AL30" s="181">
        <v>790</v>
      </c>
      <c r="AM30" s="181">
        <v>1078</v>
      </c>
      <c r="AN30" s="181">
        <v>1215.5</v>
      </c>
      <c r="AO30" s="181">
        <v>960</v>
      </c>
      <c r="AP30" s="181">
        <v>937.25</v>
      </c>
      <c r="AQ30" s="181">
        <v>795</v>
      </c>
      <c r="AR30" s="181">
        <v>876.75</v>
      </c>
      <c r="AS30" s="181">
        <v>924</v>
      </c>
      <c r="AT30" s="181">
        <v>800</v>
      </c>
      <c r="AU30" s="181">
        <v>798</v>
      </c>
      <c r="AV30" s="181">
        <v>825</v>
      </c>
      <c r="AW30" s="181">
        <v>798</v>
      </c>
      <c r="AX30" s="181">
        <v>903</v>
      </c>
      <c r="AY30" s="181">
        <v>1171.5</v>
      </c>
      <c r="AZ30" s="181">
        <v>1296.75</v>
      </c>
      <c r="BA30" s="181">
        <v>1191.75</v>
      </c>
      <c r="BB30" s="181">
        <v>902.75</v>
      </c>
      <c r="BC30" s="181">
        <v>745.75</v>
      </c>
      <c r="BD30" s="181">
        <v>929.5</v>
      </c>
      <c r="BE30" s="181">
        <v>892.08</v>
      </c>
      <c r="BF30" s="181">
        <v>815.4</v>
      </c>
      <c r="BG30" s="181">
        <v>898.15</v>
      </c>
      <c r="BH30" s="181">
        <v>859.1</v>
      </c>
      <c r="BI30" s="181">
        <v>790.2</v>
      </c>
      <c r="BJ30" s="181">
        <v>963.6</v>
      </c>
      <c r="BK30" s="181">
        <v>1104.5999999999999</v>
      </c>
      <c r="BL30" s="181">
        <v>1317.58</v>
      </c>
      <c r="BM30" s="181">
        <v>1166.76</v>
      </c>
      <c r="BN30" s="181">
        <v>838.11</v>
      </c>
      <c r="BO30" s="181">
        <v>843.36</v>
      </c>
      <c r="BP30" s="181">
        <v>990.15</v>
      </c>
      <c r="BQ30" s="181">
        <v>900.9</v>
      </c>
      <c r="BR30" s="181">
        <v>828.6</v>
      </c>
      <c r="BS30" s="181">
        <v>919.08</v>
      </c>
      <c r="BT30" s="181">
        <v>848.19</v>
      </c>
      <c r="BU30" s="181">
        <v>857.22</v>
      </c>
      <c r="BV30" s="181">
        <v>979</v>
      </c>
      <c r="BW30" s="181">
        <v>1040.5999999999999</v>
      </c>
      <c r="BX30" s="181">
        <v>1340.44</v>
      </c>
      <c r="BY30" s="181">
        <v>1145.3399999999999</v>
      </c>
      <c r="BZ30" s="181">
        <v>850.08</v>
      </c>
      <c r="CA30" s="181">
        <v>859.95</v>
      </c>
      <c r="CB30" s="181">
        <v>918.75</v>
      </c>
      <c r="CC30" s="181">
        <v>908.04</v>
      </c>
      <c r="CD30" s="181">
        <v>838.2</v>
      </c>
      <c r="CE30" s="181">
        <v>933.11</v>
      </c>
      <c r="CF30" s="181">
        <v>824.8</v>
      </c>
      <c r="CG30" s="181">
        <v>916.52</v>
      </c>
      <c r="CH30" s="181">
        <v>989.78</v>
      </c>
      <c r="CI30" s="181">
        <v>1036.4000000000001</v>
      </c>
      <c r="CJ30" s="181">
        <v>1322.04</v>
      </c>
      <c r="CK30" s="181">
        <v>1081.4000000000001</v>
      </c>
      <c r="CL30" s="181">
        <v>900.02</v>
      </c>
      <c r="CM30" s="181">
        <v>871.5</v>
      </c>
      <c r="CN30" s="181">
        <v>885</v>
      </c>
      <c r="CO30" s="181">
        <v>958.54</v>
      </c>
      <c r="CP30" s="181">
        <v>847.4</v>
      </c>
      <c r="CQ30" s="181">
        <v>905.52</v>
      </c>
      <c r="CR30" s="181">
        <v>883.05</v>
      </c>
      <c r="CS30" s="181">
        <v>933.9</v>
      </c>
      <c r="CT30" s="181">
        <v>954.87</v>
      </c>
      <c r="CU30" s="181">
        <v>1084.6500000000001</v>
      </c>
      <c r="CV30" s="181">
        <v>1305.94</v>
      </c>
      <c r="CW30" s="181">
        <v>1019.73</v>
      </c>
      <c r="CX30" s="181">
        <v>950.36</v>
      </c>
      <c r="CY30" s="181">
        <v>882.42</v>
      </c>
      <c r="CZ30" s="181">
        <v>894.4</v>
      </c>
      <c r="DA30" s="181">
        <v>965.58</v>
      </c>
      <c r="DB30" s="181">
        <v>898.38</v>
      </c>
      <c r="DC30" s="181">
        <v>874.86</v>
      </c>
      <c r="DD30" s="181">
        <v>939.62</v>
      </c>
      <c r="DE30" s="181">
        <v>905.1</v>
      </c>
      <c r="DF30" s="181">
        <v>963.69</v>
      </c>
      <c r="DG30" s="181">
        <v>1135.6400000000001</v>
      </c>
      <c r="DH30" s="181">
        <v>1183.77</v>
      </c>
      <c r="DI30" s="181">
        <v>1122.8699999999999</v>
      </c>
      <c r="DJ30" s="181">
        <v>959.33</v>
      </c>
      <c r="DK30" s="181">
        <v>807.12</v>
      </c>
      <c r="DL30" s="181">
        <v>993.3</v>
      </c>
      <c r="DM30" s="181">
        <v>929.46</v>
      </c>
      <c r="DN30" s="181">
        <v>864.6</v>
      </c>
      <c r="DO30" s="181">
        <v>928.18</v>
      </c>
      <c r="DP30" s="181">
        <v>954.36</v>
      </c>
      <c r="DQ30" s="181">
        <v>875.2</v>
      </c>
      <c r="DR30" s="181">
        <v>1019.92</v>
      </c>
      <c r="DS30" s="181">
        <v>1136.74</v>
      </c>
      <c r="DT30" s="181">
        <v>1177.68</v>
      </c>
      <c r="DU30" s="181">
        <v>1120.77</v>
      </c>
      <c r="DV30" s="181">
        <v>926.86</v>
      </c>
      <c r="DW30" s="181">
        <v>859.6</v>
      </c>
      <c r="DX30" s="181">
        <v>1003.64</v>
      </c>
      <c r="DY30" s="181">
        <v>892.6</v>
      </c>
      <c r="DZ30" s="181">
        <v>873.4</v>
      </c>
      <c r="EA30" s="181">
        <v>982.56</v>
      </c>
      <c r="EB30" s="181">
        <v>968.88</v>
      </c>
      <c r="EC30" s="181">
        <v>888.2</v>
      </c>
      <c r="ED30" s="181">
        <v>1029.82</v>
      </c>
      <c r="EE30" s="181">
        <v>1086.54</v>
      </c>
      <c r="EF30" s="181">
        <v>1228.04</v>
      </c>
      <c r="EG30" s="181">
        <v>1119.0899999999999</v>
      </c>
      <c r="EH30" s="181">
        <v>893.55</v>
      </c>
      <c r="EI30" s="181">
        <v>912.66</v>
      </c>
      <c r="EJ30" s="181">
        <v>1059.8399999999999</v>
      </c>
    </row>
    <row r="31" spans="1:140" ht="13.7" customHeight="1" x14ac:dyDescent="0.2">
      <c r="A31" s="256" t="s">
        <v>62</v>
      </c>
      <c r="B31" s="135"/>
      <c r="C31" s="95">
        <v>-5.9511904761901491E-2</v>
      </c>
      <c r="D31" s="95">
        <v>0</v>
      </c>
      <c r="E31" s="95">
        <v>1</v>
      </c>
      <c r="F31" s="160">
        <v>0.41793465045592981</v>
      </c>
      <c r="G31" s="95">
        <v>1.25</v>
      </c>
      <c r="H31" s="95">
        <v>1</v>
      </c>
      <c r="I31" s="95">
        <v>1.5</v>
      </c>
      <c r="J31" s="95">
        <v>1</v>
      </c>
      <c r="K31" s="95">
        <v>1.25</v>
      </c>
      <c r="L31" s="95">
        <v>0.75</v>
      </c>
      <c r="M31" s="95">
        <v>0.5</v>
      </c>
      <c r="N31" s="95">
        <v>0.5</v>
      </c>
      <c r="O31" s="95">
        <v>0.625</v>
      </c>
      <c r="P31" s="95">
        <v>0.25</v>
      </c>
      <c r="Q31" s="95">
        <v>1</v>
      </c>
      <c r="R31" s="95">
        <v>1.5</v>
      </c>
      <c r="S31" s="95">
        <v>1.5</v>
      </c>
      <c r="T31" s="95">
        <v>1.5</v>
      </c>
      <c r="U31" s="95">
        <v>1.5</v>
      </c>
      <c r="V31" s="95">
        <v>1.5</v>
      </c>
      <c r="W31" s="160">
        <v>1.0558823529411754</v>
      </c>
      <c r="X31" s="95">
        <v>0.90000000000000568</v>
      </c>
      <c r="Y31" s="95">
        <v>0.80285234899328728</v>
      </c>
      <c r="Z31" s="95">
        <v>0.89607843137254761</v>
      </c>
      <c r="AA31" s="95">
        <v>0.89705882352940591</v>
      </c>
      <c r="AB31" s="95">
        <v>0.89355468750000711</v>
      </c>
      <c r="AC31" s="161">
        <v>0.90389890344196999</v>
      </c>
      <c r="AD31" s="156"/>
      <c r="AE31" s="156"/>
      <c r="AF31" s="157"/>
      <c r="AG31" s="95">
        <v>792</v>
      </c>
      <c r="AH31" s="181">
        <v>715</v>
      </c>
      <c r="AI31" s="181">
        <v>729.75</v>
      </c>
      <c r="AJ31" s="181">
        <v>726</v>
      </c>
      <c r="AK31" s="181">
        <v>726</v>
      </c>
      <c r="AL31" s="181">
        <v>790</v>
      </c>
      <c r="AM31" s="181">
        <v>1061.5</v>
      </c>
      <c r="AN31" s="181">
        <v>1215.5</v>
      </c>
      <c r="AO31" s="181">
        <v>955</v>
      </c>
      <c r="AP31" s="181">
        <v>920</v>
      </c>
      <c r="AQ31" s="181">
        <v>780</v>
      </c>
      <c r="AR31" s="181">
        <v>861</v>
      </c>
      <c r="AS31" s="181">
        <v>682</v>
      </c>
      <c r="AT31" s="181">
        <v>590</v>
      </c>
      <c r="AU31" s="181">
        <v>588</v>
      </c>
      <c r="AV31" s="181">
        <v>605</v>
      </c>
      <c r="AW31" s="181">
        <v>588</v>
      </c>
      <c r="AX31" s="181">
        <v>693</v>
      </c>
      <c r="AY31" s="181">
        <v>951.5</v>
      </c>
      <c r="AZ31" s="181">
        <v>1086.75</v>
      </c>
      <c r="BA31" s="181">
        <v>850.5</v>
      </c>
      <c r="BB31" s="181">
        <v>672.75</v>
      </c>
      <c r="BC31" s="181">
        <v>555.75</v>
      </c>
      <c r="BD31" s="181">
        <v>676.5</v>
      </c>
      <c r="BE31" s="181">
        <v>456.75</v>
      </c>
      <c r="BF31" s="181">
        <v>470</v>
      </c>
      <c r="BG31" s="181">
        <v>494.5</v>
      </c>
      <c r="BH31" s="181">
        <v>671</v>
      </c>
      <c r="BI31" s="181">
        <v>600</v>
      </c>
      <c r="BJ31" s="181">
        <v>814</v>
      </c>
      <c r="BK31" s="181">
        <v>861</v>
      </c>
      <c r="BL31" s="181">
        <v>1094.5</v>
      </c>
      <c r="BM31" s="181">
        <v>677.25</v>
      </c>
      <c r="BN31" s="181">
        <v>666.75</v>
      </c>
      <c r="BO31" s="181">
        <v>624.75</v>
      </c>
      <c r="BP31" s="181">
        <v>701.5</v>
      </c>
      <c r="BQ31" s="181">
        <v>456.75</v>
      </c>
      <c r="BR31" s="181">
        <v>470</v>
      </c>
      <c r="BS31" s="181">
        <v>494.5</v>
      </c>
      <c r="BT31" s="181">
        <v>619.5</v>
      </c>
      <c r="BU31" s="181">
        <v>609</v>
      </c>
      <c r="BV31" s="181">
        <v>770</v>
      </c>
      <c r="BW31" s="181">
        <v>640</v>
      </c>
      <c r="BX31" s="181">
        <v>937.25</v>
      </c>
      <c r="BY31" s="181">
        <v>551.25</v>
      </c>
      <c r="BZ31" s="181">
        <v>603.75</v>
      </c>
      <c r="CA31" s="181">
        <v>572.25</v>
      </c>
      <c r="CB31" s="181">
        <v>588</v>
      </c>
      <c r="CC31" s="181">
        <v>462</v>
      </c>
      <c r="CD31" s="181">
        <v>475</v>
      </c>
      <c r="CE31" s="181">
        <v>500.25</v>
      </c>
      <c r="CF31" s="181">
        <v>595</v>
      </c>
      <c r="CG31" s="181">
        <v>643.5</v>
      </c>
      <c r="CH31" s="181">
        <v>775.5</v>
      </c>
      <c r="CI31" s="181">
        <v>645</v>
      </c>
      <c r="CJ31" s="181">
        <v>943</v>
      </c>
      <c r="CK31" s="181">
        <v>530</v>
      </c>
      <c r="CL31" s="181">
        <v>638</v>
      </c>
      <c r="CM31" s="181">
        <v>577.5</v>
      </c>
      <c r="CN31" s="181">
        <v>565</v>
      </c>
      <c r="CO31" s="181">
        <v>689.7</v>
      </c>
      <c r="CP31" s="181">
        <v>662</v>
      </c>
      <c r="CQ31" s="181">
        <v>684.2</v>
      </c>
      <c r="CR31" s="181">
        <v>821.1</v>
      </c>
      <c r="CS31" s="181">
        <v>849.2</v>
      </c>
      <c r="CT31" s="181">
        <v>957.6</v>
      </c>
      <c r="CU31" s="181">
        <v>1104.5999999999999</v>
      </c>
      <c r="CV31" s="181">
        <v>1411.05</v>
      </c>
      <c r="CW31" s="181">
        <v>814.15</v>
      </c>
      <c r="CX31" s="181">
        <v>951.05</v>
      </c>
      <c r="CY31" s="181">
        <v>836.85</v>
      </c>
      <c r="CZ31" s="181">
        <v>812</v>
      </c>
      <c r="DA31" s="181">
        <v>697.4</v>
      </c>
      <c r="DB31" s="181">
        <v>702.45</v>
      </c>
      <c r="DC31" s="181">
        <v>660.45</v>
      </c>
      <c r="DD31" s="181">
        <v>867.9</v>
      </c>
      <c r="DE31" s="181">
        <v>817.95</v>
      </c>
      <c r="DF31" s="181">
        <v>964.95</v>
      </c>
      <c r="DG31" s="181">
        <v>1164.9000000000001</v>
      </c>
      <c r="DH31" s="181">
        <v>1295.7</v>
      </c>
      <c r="DI31" s="181">
        <v>907.2</v>
      </c>
      <c r="DJ31" s="181">
        <v>959.1</v>
      </c>
      <c r="DK31" s="181">
        <v>763.8</v>
      </c>
      <c r="DL31" s="181">
        <v>900.9</v>
      </c>
      <c r="DM31" s="181">
        <v>676.2</v>
      </c>
      <c r="DN31" s="181">
        <v>679</v>
      </c>
      <c r="DO31" s="181">
        <v>702.9</v>
      </c>
      <c r="DP31" s="181">
        <v>880</v>
      </c>
      <c r="DQ31" s="181">
        <v>790</v>
      </c>
      <c r="DR31" s="181">
        <v>1023</v>
      </c>
      <c r="DS31" s="181">
        <v>1177</v>
      </c>
      <c r="DT31" s="181">
        <v>1307.25</v>
      </c>
      <c r="DU31" s="181">
        <v>917.7</v>
      </c>
      <c r="DV31" s="181">
        <v>929.5</v>
      </c>
      <c r="DW31" s="181">
        <v>815</v>
      </c>
      <c r="DX31" s="181">
        <v>911.9</v>
      </c>
      <c r="DY31" s="181">
        <v>654</v>
      </c>
      <c r="DZ31" s="181">
        <v>689</v>
      </c>
      <c r="EA31" s="181">
        <v>746.35</v>
      </c>
      <c r="EB31" s="181">
        <v>896.5</v>
      </c>
      <c r="EC31" s="181">
        <v>805</v>
      </c>
      <c r="ED31" s="181">
        <v>1039.5</v>
      </c>
      <c r="EE31" s="181">
        <v>1139.25</v>
      </c>
      <c r="EF31" s="181">
        <v>1386</v>
      </c>
      <c r="EG31" s="181">
        <v>928.2</v>
      </c>
      <c r="EH31" s="181">
        <v>903</v>
      </c>
      <c r="EI31" s="181">
        <v>871.5</v>
      </c>
      <c r="EJ31" s="181">
        <v>964.85</v>
      </c>
    </row>
    <row r="32" spans="1:140" ht="13.7" customHeight="1" x14ac:dyDescent="0.2">
      <c r="A32" s="256" t="s">
        <v>61</v>
      </c>
      <c r="B32" s="159"/>
      <c r="C32" s="95">
        <v>0.48690476190476062</v>
      </c>
      <c r="D32" s="95">
        <v>1</v>
      </c>
      <c r="E32" s="95">
        <v>1</v>
      </c>
      <c r="F32" s="160">
        <v>0.93449848024315685</v>
      </c>
      <c r="G32" s="95">
        <v>1.25</v>
      </c>
      <c r="H32" s="95">
        <v>1</v>
      </c>
      <c r="I32" s="95">
        <v>1.5</v>
      </c>
      <c r="J32" s="95">
        <v>1</v>
      </c>
      <c r="K32" s="95">
        <v>1.25</v>
      </c>
      <c r="L32" s="95">
        <v>0.75</v>
      </c>
      <c r="M32" s="95">
        <v>0.75</v>
      </c>
      <c r="N32" s="95">
        <v>0.75</v>
      </c>
      <c r="O32" s="95">
        <v>0.375</v>
      </c>
      <c r="P32" s="95">
        <v>-0.75</v>
      </c>
      <c r="Q32" s="95">
        <v>1.5</v>
      </c>
      <c r="R32" s="95">
        <v>1.5</v>
      </c>
      <c r="S32" s="95">
        <v>1.5</v>
      </c>
      <c r="T32" s="95">
        <v>1.5</v>
      </c>
      <c r="U32" s="95">
        <v>1.5</v>
      </c>
      <c r="V32" s="95">
        <v>1.5</v>
      </c>
      <c r="W32" s="160">
        <v>1.0539215686274517</v>
      </c>
      <c r="X32" s="95">
        <v>0.50098039215686185</v>
      </c>
      <c r="Y32" s="95">
        <v>6.7852348993284295E-2</v>
      </c>
      <c r="Z32" s="95">
        <v>0.32356862745098169</v>
      </c>
      <c r="AA32" s="95">
        <v>0.31091176470588522</v>
      </c>
      <c r="AB32" s="95">
        <v>0.32148437499999005</v>
      </c>
      <c r="AC32" s="161">
        <v>0.42765945781298598</v>
      </c>
      <c r="AD32" s="156"/>
      <c r="AE32" s="156"/>
      <c r="AF32" s="157"/>
      <c r="AG32" s="95">
        <v>792</v>
      </c>
      <c r="AH32" s="181">
        <v>715</v>
      </c>
      <c r="AI32" s="181">
        <v>729.75</v>
      </c>
      <c r="AJ32" s="181">
        <v>726</v>
      </c>
      <c r="AK32" s="181">
        <v>759</v>
      </c>
      <c r="AL32" s="181">
        <v>810</v>
      </c>
      <c r="AM32" s="181">
        <v>1061.5</v>
      </c>
      <c r="AN32" s="181">
        <v>1237.5</v>
      </c>
      <c r="AO32" s="181">
        <v>955</v>
      </c>
      <c r="AP32" s="181">
        <v>920</v>
      </c>
      <c r="AQ32" s="181">
        <v>780</v>
      </c>
      <c r="AR32" s="181">
        <v>861</v>
      </c>
      <c r="AS32" s="181">
        <v>902</v>
      </c>
      <c r="AT32" s="181">
        <v>790</v>
      </c>
      <c r="AU32" s="181">
        <v>813.75</v>
      </c>
      <c r="AV32" s="181">
        <v>836</v>
      </c>
      <c r="AW32" s="181">
        <v>813.75</v>
      </c>
      <c r="AX32" s="181">
        <v>908.25</v>
      </c>
      <c r="AY32" s="181">
        <v>1270.5</v>
      </c>
      <c r="AZ32" s="181">
        <v>1333.5</v>
      </c>
      <c r="BA32" s="181">
        <v>1060.5</v>
      </c>
      <c r="BB32" s="181">
        <v>914.25</v>
      </c>
      <c r="BC32" s="181">
        <v>750.5</v>
      </c>
      <c r="BD32" s="181">
        <v>896.5</v>
      </c>
      <c r="BE32" s="181">
        <v>819</v>
      </c>
      <c r="BF32" s="181">
        <v>785.2</v>
      </c>
      <c r="BG32" s="181">
        <v>883.89</v>
      </c>
      <c r="BH32" s="181">
        <v>827.2</v>
      </c>
      <c r="BI32" s="181">
        <v>768.6</v>
      </c>
      <c r="BJ32" s="181">
        <v>955.02</v>
      </c>
      <c r="BK32" s="181">
        <v>1248.6600000000001</v>
      </c>
      <c r="BL32" s="181">
        <v>1448.04</v>
      </c>
      <c r="BM32" s="181">
        <v>1080.24</v>
      </c>
      <c r="BN32" s="181">
        <v>830.55</v>
      </c>
      <c r="BO32" s="181">
        <v>824.67</v>
      </c>
      <c r="BP32" s="181">
        <v>935.18</v>
      </c>
      <c r="BQ32" s="181">
        <v>824.46</v>
      </c>
      <c r="BR32" s="181">
        <v>790.4</v>
      </c>
      <c r="BS32" s="181">
        <v>889.87</v>
      </c>
      <c r="BT32" s="181">
        <v>795.06</v>
      </c>
      <c r="BU32" s="181">
        <v>812.49</v>
      </c>
      <c r="BV32" s="181">
        <v>961.62</v>
      </c>
      <c r="BW32" s="181">
        <v>1197.2</v>
      </c>
      <c r="BX32" s="181">
        <v>1524.21</v>
      </c>
      <c r="BY32" s="181">
        <v>1087.5899999999999</v>
      </c>
      <c r="BZ32" s="181">
        <v>836.01</v>
      </c>
      <c r="CA32" s="181">
        <v>830.34</v>
      </c>
      <c r="CB32" s="181">
        <v>859.53</v>
      </c>
      <c r="CC32" s="181">
        <v>830.13</v>
      </c>
      <c r="CD32" s="181">
        <v>795.8</v>
      </c>
      <c r="CE32" s="181">
        <v>895.85</v>
      </c>
      <c r="CF32" s="181">
        <v>762.2</v>
      </c>
      <c r="CG32" s="181">
        <v>856.9</v>
      </c>
      <c r="CH32" s="181">
        <v>968</v>
      </c>
      <c r="CI32" s="181">
        <v>1205.2</v>
      </c>
      <c r="CJ32" s="181">
        <v>1534.33</v>
      </c>
      <c r="CK32" s="181">
        <v>1042.5999999999999</v>
      </c>
      <c r="CL32" s="181">
        <v>881.76</v>
      </c>
      <c r="CM32" s="181">
        <v>835.8</v>
      </c>
      <c r="CN32" s="181">
        <v>824</v>
      </c>
      <c r="CO32" s="181">
        <v>875.38</v>
      </c>
      <c r="CP32" s="181">
        <v>801.2</v>
      </c>
      <c r="CQ32" s="181">
        <v>862.62</v>
      </c>
      <c r="CR32" s="181">
        <v>805.77</v>
      </c>
      <c r="CS32" s="181">
        <v>862.62</v>
      </c>
      <c r="CT32" s="181">
        <v>930.09</v>
      </c>
      <c r="CU32" s="181">
        <v>1273.8599999999999</v>
      </c>
      <c r="CV32" s="181">
        <v>1544.68</v>
      </c>
      <c r="CW32" s="181">
        <v>997.12</v>
      </c>
      <c r="CX32" s="181">
        <v>928.05</v>
      </c>
      <c r="CY32" s="181">
        <v>841.47</v>
      </c>
      <c r="CZ32" s="181">
        <v>829.6</v>
      </c>
      <c r="DA32" s="181">
        <v>881.32</v>
      </c>
      <c r="DB32" s="181">
        <v>846.72</v>
      </c>
      <c r="DC32" s="181">
        <v>828.87</v>
      </c>
      <c r="DD32" s="181">
        <v>849.64</v>
      </c>
      <c r="DE32" s="181">
        <v>828.87</v>
      </c>
      <c r="DF32" s="181">
        <v>936.39</v>
      </c>
      <c r="DG32" s="181">
        <v>1343.32</v>
      </c>
      <c r="DH32" s="181">
        <v>1419.6</v>
      </c>
      <c r="DI32" s="181">
        <v>1109.43</v>
      </c>
      <c r="DJ32" s="181">
        <v>934.03</v>
      </c>
      <c r="DK32" s="181">
        <v>766.27</v>
      </c>
      <c r="DL32" s="181">
        <v>918.5</v>
      </c>
      <c r="DM32" s="181">
        <v>846.72</v>
      </c>
      <c r="DN32" s="181">
        <v>811.8</v>
      </c>
      <c r="DO32" s="181">
        <v>874.06</v>
      </c>
      <c r="DP32" s="181">
        <v>855.14</v>
      </c>
      <c r="DQ32" s="181">
        <v>794.6</v>
      </c>
      <c r="DR32" s="181">
        <v>987.36</v>
      </c>
      <c r="DS32" s="181">
        <v>1352.34</v>
      </c>
      <c r="DT32" s="181">
        <v>1429.05</v>
      </c>
      <c r="DU32" s="181">
        <v>1116.78</v>
      </c>
      <c r="DV32" s="181">
        <v>899.36</v>
      </c>
      <c r="DW32" s="181">
        <v>812</v>
      </c>
      <c r="DX32" s="181">
        <v>924.66</v>
      </c>
      <c r="DY32" s="181">
        <v>811.8</v>
      </c>
      <c r="DZ32" s="181">
        <v>817</v>
      </c>
      <c r="EA32" s="181">
        <v>919.77</v>
      </c>
      <c r="EB32" s="181">
        <v>860.86</v>
      </c>
      <c r="EC32" s="181">
        <v>799.8</v>
      </c>
      <c r="ED32" s="181">
        <v>993.74</v>
      </c>
      <c r="EE32" s="181">
        <v>1299.27</v>
      </c>
      <c r="EF32" s="181">
        <v>1506.78</v>
      </c>
      <c r="EG32" s="181">
        <v>1123.92</v>
      </c>
      <c r="EH32" s="181">
        <v>864.15</v>
      </c>
      <c r="EI32" s="181">
        <v>858.06</v>
      </c>
      <c r="EJ32" s="181">
        <v>972.9</v>
      </c>
    </row>
    <row r="33" spans="1:140" ht="13.7" customHeight="1" x14ac:dyDescent="0.2">
      <c r="A33" s="256" t="s">
        <v>59</v>
      </c>
      <c r="B33" s="135"/>
      <c r="C33" s="95">
        <v>0.35714285714285765</v>
      </c>
      <c r="D33" s="95">
        <v>0.75</v>
      </c>
      <c r="E33" s="95">
        <v>0.5</v>
      </c>
      <c r="F33" s="160">
        <v>0.59346504559270485</v>
      </c>
      <c r="G33" s="95">
        <v>0.25</v>
      </c>
      <c r="H33" s="95">
        <v>0.5</v>
      </c>
      <c r="I33" s="95">
        <v>0</v>
      </c>
      <c r="J33" s="95">
        <v>0.75</v>
      </c>
      <c r="K33" s="95">
        <v>0.5</v>
      </c>
      <c r="L33" s="95">
        <v>1</v>
      </c>
      <c r="M33" s="95">
        <v>1</v>
      </c>
      <c r="N33" s="95">
        <v>0.5</v>
      </c>
      <c r="O33" s="95">
        <v>1</v>
      </c>
      <c r="P33" s="95">
        <v>1</v>
      </c>
      <c r="Q33" s="95">
        <v>1</v>
      </c>
      <c r="R33" s="95">
        <v>1</v>
      </c>
      <c r="S33" s="95">
        <v>0.8333333333333357</v>
      </c>
      <c r="T33" s="95">
        <v>1</v>
      </c>
      <c r="U33" s="95">
        <v>1</v>
      </c>
      <c r="V33" s="95">
        <v>0.5</v>
      </c>
      <c r="W33" s="160">
        <v>0.75686274509804008</v>
      </c>
      <c r="X33" s="95">
        <v>0.62549019607843093</v>
      </c>
      <c r="Y33" s="95">
        <v>0.60812080536912561</v>
      </c>
      <c r="Z33" s="95">
        <v>0.62545098039215929</v>
      </c>
      <c r="AA33" s="95">
        <v>0.62534313725490165</v>
      </c>
      <c r="AB33" s="95">
        <v>0.62664062499999995</v>
      </c>
      <c r="AC33" s="161">
        <v>0.63908863844046238</v>
      </c>
      <c r="AD33" s="156"/>
      <c r="AE33" s="156"/>
      <c r="AF33" s="157"/>
      <c r="AG33" s="95">
        <v>742.5</v>
      </c>
      <c r="AH33" s="181">
        <v>655</v>
      </c>
      <c r="AI33" s="181">
        <v>682.5</v>
      </c>
      <c r="AJ33" s="181">
        <v>693</v>
      </c>
      <c r="AK33" s="181">
        <v>803</v>
      </c>
      <c r="AL33" s="181">
        <v>880</v>
      </c>
      <c r="AM33" s="181">
        <v>1166</v>
      </c>
      <c r="AN33" s="181">
        <v>1364</v>
      </c>
      <c r="AO33" s="181">
        <v>1020</v>
      </c>
      <c r="AP33" s="181">
        <v>874</v>
      </c>
      <c r="AQ33" s="181">
        <v>720</v>
      </c>
      <c r="AR33" s="181">
        <v>766.5</v>
      </c>
      <c r="AS33" s="181">
        <v>803</v>
      </c>
      <c r="AT33" s="181">
        <v>730</v>
      </c>
      <c r="AU33" s="181">
        <v>756</v>
      </c>
      <c r="AV33" s="181">
        <v>781</v>
      </c>
      <c r="AW33" s="181">
        <v>766.5</v>
      </c>
      <c r="AX33" s="181">
        <v>913.5</v>
      </c>
      <c r="AY33" s="181">
        <v>1188</v>
      </c>
      <c r="AZ33" s="181">
        <v>1302</v>
      </c>
      <c r="BA33" s="181">
        <v>1081.5</v>
      </c>
      <c r="BB33" s="181">
        <v>885.5</v>
      </c>
      <c r="BC33" s="181">
        <v>712.5</v>
      </c>
      <c r="BD33" s="181">
        <v>814</v>
      </c>
      <c r="BE33" s="181">
        <v>781.41</v>
      </c>
      <c r="BF33" s="181">
        <v>744.2</v>
      </c>
      <c r="BG33" s="181">
        <v>845.25</v>
      </c>
      <c r="BH33" s="181">
        <v>798.38</v>
      </c>
      <c r="BI33" s="181">
        <v>744.2</v>
      </c>
      <c r="BJ33" s="181">
        <v>961.4</v>
      </c>
      <c r="BK33" s="181">
        <v>1122.03</v>
      </c>
      <c r="BL33" s="181">
        <v>1338.48</v>
      </c>
      <c r="BM33" s="181">
        <v>1073.31</v>
      </c>
      <c r="BN33" s="181">
        <v>820.47</v>
      </c>
      <c r="BO33" s="181">
        <v>800.94</v>
      </c>
      <c r="BP33" s="181">
        <v>866.64</v>
      </c>
      <c r="BQ33" s="181">
        <v>786.87</v>
      </c>
      <c r="BR33" s="181">
        <v>749.4</v>
      </c>
      <c r="BS33" s="181">
        <v>851.23</v>
      </c>
      <c r="BT33" s="181">
        <v>767.34</v>
      </c>
      <c r="BU33" s="181">
        <v>787.08</v>
      </c>
      <c r="BV33" s="181">
        <v>968.22</v>
      </c>
      <c r="BW33" s="181">
        <v>1076.2</v>
      </c>
      <c r="BX33" s="181">
        <v>1409.21</v>
      </c>
      <c r="BY33" s="181">
        <v>1080.8699999999999</v>
      </c>
      <c r="BZ33" s="181">
        <v>826.14</v>
      </c>
      <c r="CA33" s="181">
        <v>806.61</v>
      </c>
      <c r="CB33" s="181">
        <v>796.74</v>
      </c>
      <c r="CC33" s="181">
        <v>792.54</v>
      </c>
      <c r="CD33" s="181">
        <v>754.8</v>
      </c>
      <c r="CE33" s="181">
        <v>857.21</v>
      </c>
      <c r="CF33" s="181">
        <v>736</v>
      </c>
      <c r="CG33" s="181">
        <v>830.28</v>
      </c>
      <c r="CH33" s="181">
        <v>975.04</v>
      </c>
      <c r="CI33" s="181">
        <v>1083.5999999999999</v>
      </c>
      <c r="CJ33" s="181">
        <v>1419.1</v>
      </c>
      <c r="CK33" s="181">
        <v>1036.8</v>
      </c>
      <c r="CL33" s="181">
        <v>871.64</v>
      </c>
      <c r="CM33" s="181">
        <v>812.28</v>
      </c>
      <c r="CN33" s="181">
        <v>764.2</v>
      </c>
      <c r="CO33" s="181">
        <v>836</v>
      </c>
      <c r="CP33" s="181">
        <v>760</v>
      </c>
      <c r="CQ33" s="181">
        <v>825.66</v>
      </c>
      <c r="CR33" s="181">
        <v>778.26</v>
      </c>
      <c r="CS33" s="181">
        <v>836</v>
      </c>
      <c r="CT33" s="181">
        <v>937.23</v>
      </c>
      <c r="CU33" s="181">
        <v>1145.76</v>
      </c>
      <c r="CV33" s="181">
        <v>1428.99</v>
      </c>
      <c r="CW33" s="181">
        <v>991.8</v>
      </c>
      <c r="CX33" s="181">
        <v>917.7</v>
      </c>
      <c r="CY33" s="181">
        <v>817.95</v>
      </c>
      <c r="CZ33" s="181">
        <v>769.6</v>
      </c>
      <c r="DA33" s="181">
        <v>841.72</v>
      </c>
      <c r="DB33" s="181">
        <v>803.67</v>
      </c>
      <c r="DC33" s="181">
        <v>793.59</v>
      </c>
      <c r="DD33" s="181">
        <v>820.82</v>
      </c>
      <c r="DE33" s="181">
        <v>803.67</v>
      </c>
      <c r="DF33" s="181">
        <v>943.74</v>
      </c>
      <c r="DG33" s="181">
        <v>1208.68</v>
      </c>
      <c r="DH33" s="181">
        <v>1313.76</v>
      </c>
      <c r="DI33" s="181">
        <v>1103.76</v>
      </c>
      <c r="DJ33" s="181">
        <v>923.91</v>
      </c>
      <c r="DK33" s="181">
        <v>745.18</v>
      </c>
      <c r="DL33" s="181">
        <v>852.28</v>
      </c>
      <c r="DM33" s="181">
        <v>809.13</v>
      </c>
      <c r="DN33" s="181">
        <v>770.6</v>
      </c>
      <c r="DO33" s="181">
        <v>837.1</v>
      </c>
      <c r="DP33" s="181">
        <v>826.54</v>
      </c>
      <c r="DQ33" s="181">
        <v>770.6</v>
      </c>
      <c r="DR33" s="181">
        <v>995.5</v>
      </c>
      <c r="DS33" s="181">
        <v>1217.04</v>
      </c>
      <c r="DT33" s="181">
        <v>1322.79</v>
      </c>
      <c r="DU33" s="181">
        <v>1111.32</v>
      </c>
      <c r="DV33" s="181">
        <v>889.9</v>
      </c>
      <c r="DW33" s="181">
        <v>789.8</v>
      </c>
      <c r="DX33" s="181">
        <v>858.22</v>
      </c>
      <c r="DY33" s="181">
        <v>775.8</v>
      </c>
      <c r="DZ33" s="181">
        <v>775.8</v>
      </c>
      <c r="EA33" s="181">
        <v>881.13</v>
      </c>
      <c r="EB33" s="181">
        <v>832.26</v>
      </c>
      <c r="EC33" s="181">
        <v>775.8</v>
      </c>
      <c r="ED33" s="181">
        <v>1002.1</v>
      </c>
      <c r="EE33" s="181">
        <v>1169.7</v>
      </c>
      <c r="EF33" s="181">
        <v>1395.46</v>
      </c>
      <c r="EG33" s="181">
        <v>1118.8800000000001</v>
      </c>
      <c r="EH33" s="181">
        <v>855.33</v>
      </c>
      <c r="EI33" s="181">
        <v>834.96</v>
      </c>
      <c r="EJ33" s="181">
        <v>903.44</v>
      </c>
    </row>
    <row r="34" spans="1:140" ht="13.7" customHeight="1" thickBot="1" x14ac:dyDescent="0.25">
      <c r="A34" s="257" t="s">
        <v>63</v>
      </c>
      <c r="B34" s="164"/>
      <c r="C34" s="107">
        <v>0.35714285714285765</v>
      </c>
      <c r="D34" s="107">
        <v>0.75</v>
      </c>
      <c r="E34" s="107">
        <v>0.5</v>
      </c>
      <c r="F34" s="165">
        <v>0.59346504559270485</v>
      </c>
      <c r="G34" s="107">
        <v>0.25</v>
      </c>
      <c r="H34" s="107">
        <v>0.5</v>
      </c>
      <c r="I34" s="107">
        <v>0</v>
      </c>
      <c r="J34" s="107">
        <v>0.75</v>
      </c>
      <c r="K34" s="107">
        <v>0.5</v>
      </c>
      <c r="L34" s="107">
        <v>1</v>
      </c>
      <c r="M34" s="107">
        <v>1</v>
      </c>
      <c r="N34" s="107">
        <v>0.5</v>
      </c>
      <c r="O34" s="107">
        <v>1</v>
      </c>
      <c r="P34" s="107">
        <v>1</v>
      </c>
      <c r="Q34" s="107">
        <v>1</v>
      </c>
      <c r="R34" s="107">
        <v>1</v>
      </c>
      <c r="S34" s="107">
        <v>0.8333333333333357</v>
      </c>
      <c r="T34" s="107">
        <v>1</v>
      </c>
      <c r="U34" s="107">
        <v>1</v>
      </c>
      <c r="V34" s="107">
        <v>0.5</v>
      </c>
      <c r="W34" s="165">
        <v>0.75686274509804008</v>
      </c>
      <c r="X34" s="107">
        <v>0.62549019607843093</v>
      </c>
      <c r="Y34" s="107">
        <v>0.60812080536913271</v>
      </c>
      <c r="Z34" s="107">
        <v>0.62545098039214508</v>
      </c>
      <c r="AA34" s="107">
        <v>0.62534313725488744</v>
      </c>
      <c r="AB34" s="107">
        <v>0.62664062499999995</v>
      </c>
      <c r="AC34" s="166">
        <v>0.63908863844045527</v>
      </c>
      <c r="AD34" s="156"/>
      <c r="AE34" s="156"/>
      <c r="AF34" s="157"/>
      <c r="AG34" s="95">
        <v>775.5</v>
      </c>
      <c r="AH34" s="181">
        <v>680</v>
      </c>
      <c r="AI34" s="181">
        <v>708.75</v>
      </c>
      <c r="AJ34" s="181">
        <v>737</v>
      </c>
      <c r="AK34" s="181">
        <v>869</v>
      </c>
      <c r="AL34" s="181">
        <v>980</v>
      </c>
      <c r="AM34" s="181">
        <v>1320</v>
      </c>
      <c r="AN34" s="181">
        <v>1584</v>
      </c>
      <c r="AO34" s="181">
        <v>1160</v>
      </c>
      <c r="AP34" s="181">
        <v>931.5</v>
      </c>
      <c r="AQ34" s="181">
        <v>760</v>
      </c>
      <c r="AR34" s="181">
        <v>808.5</v>
      </c>
      <c r="AS34" s="181">
        <v>847</v>
      </c>
      <c r="AT34" s="181">
        <v>770</v>
      </c>
      <c r="AU34" s="181">
        <v>798</v>
      </c>
      <c r="AV34" s="181">
        <v>825</v>
      </c>
      <c r="AW34" s="181">
        <v>808.5</v>
      </c>
      <c r="AX34" s="181">
        <v>1008</v>
      </c>
      <c r="AY34" s="181">
        <v>1320</v>
      </c>
      <c r="AZ34" s="181">
        <v>1470</v>
      </c>
      <c r="BA34" s="181">
        <v>1207.5</v>
      </c>
      <c r="BB34" s="181">
        <v>937.25</v>
      </c>
      <c r="BC34" s="181">
        <v>745.75</v>
      </c>
      <c r="BD34" s="181">
        <v>847</v>
      </c>
      <c r="BE34" s="181">
        <v>827.61</v>
      </c>
      <c r="BF34" s="181">
        <v>788.2</v>
      </c>
      <c r="BG34" s="181">
        <v>895.85</v>
      </c>
      <c r="BH34" s="181">
        <v>846.78</v>
      </c>
      <c r="BI34" s="181">
        <v>788.2</v>
      </c>
      <c r="BJ34" s="181">
        <v>1056.6600000000001</v>
      </c>
      <c r="BK34" s="181">
        <v>1239.6300000000001</v>
      </c>
      <c r="BL34" s="181">
        <v>1499.08</v>
      </c>
      <c r="BM34" s="181">
        <v>1190.9100000000001</v>
      </c>
      <c r="BN34" s="181">
        <v>871.08</v>
      </c>
      <c r="BO34" s="181">
        <v>842.52</v>
      </c>
      <c r="BP34" s="181">
        <v>907.35</v>
      </c>
      <c r="BQ34" s="181">
        <v>835.59</v>
      </c>
      <c r="BR34" s="181">
        <v>795.8</v>
      </c>
      <c r="BS34" s="181">
        <v>904.59</v>
      </c>
      <c r="BT34" s="181">
        <v>816.06</v>
      </c>
      <c r="BU34" s="181">
        <v>835.8</v>
      </c>
      <c r="BV34" s="181">
        <v>1059.08</v>
      </c>
      <c r="BW34" s="181">
        <v>1180.2</v>
      </c>
      <c r="BX34" s="181">
        <v>1561.93</v>
      </c>
      <c r="BY34" s="181">
        <v>1190.07</v>
      </c>
      <c r="BZ34" s="181">
        <v>878.64</v>
      </c>
      <c r="CA34" s="181">
        <v>851.55</v>
      </c>
      <c r="CB34" s="181">
        <v>837.9</v>
      </c>
      <c r="CC34" s="181">
        <v>843.36</v>
      </c>
      <c r="CD34" s="181">
        <v>803.2</v>
      </c>
      <c r="CE34" s="181">
        <v>912.87</v>
      </c>
      <c r="CF34" s="181">
        <v>784.4</v>
      </c>
      <c r="CG34" s="181">
        <v>883.52</v>
      </c>
      <c r="CH34" s="181">
        <v>1062.1600000000001</v>
      </c>
      <c r="CI34" s="181">
        <v>1180.8</v>
      </c>
      <c r="CJ34" s="181">
        <v>1558.94</v>
      </c>
      <c r="CK34" s="181">
        <v>1134</v>
      </c>
      <c r="CL34" s="181">
        <v>928.18</v>
      </c>
      <c r="CM34" s="181">
        <v>859.74</v>
      </c>
      <c r="CN34" s="181">
        <v>806.4</v>
      </c>
      <c r="CO34" s="181">
        <v>889.9</v>
      </c>
      <c r="CP34" s="181">
        <v>809</v>
      </c>
      <c r="CQ34" s="181">
        <v>879.56</v>
      </c>
      <c r="CR34" s="181">
        <v>829.92</v>
      </c>
      <c r="CS34" s="181">
        <v>889.9</v>
      </c>
      <c r="CT34" s="181">
        <v>1017.87</v>
      </c>
      <c r="CU34" s="181">
        <v>1243.2</v>
      </c>
      <c r="CV34" s="181">
        <v>1561.01</v>
      </c>
      <c r="CW34" s="181">
        <v>1079.96</v>
      </c>
      <c r="CX34" s="181">
        <v>977.04</v>
      </c>
      <c r="CY34" s="181">
        <v>866.46</v>
      </c>
      <c r="CZ34" s="181">
        <v>813</v>
      </c>
      <c r="DA34" s="181">
        <v>895.84</v>
      </c>
      <c r="DB34" s="181">
        <v>855.33</v>
      </c>
      <c r="DC34" s="181">
        <v>845.25</v>
      </c>
      <c r="DD34" s="181">
        <v>875.16</v>
      </c>
      <c r="DE34" s="181">
        <v>855.54</v>
      </c>
      <c r="DF34" s="181">
        <v>1022.28</v>
      </c>
      <c r="DG34" s="181">
        <v>1307.02</v>
      </c>
      <c r="DH34" s="181">
        <v>1428.84</v>
      </c>
      <c r="DI34" s="181">
        <v>1197.6300000000001</v>
      </c>
      <c r="DJ34" s="181">
        <v>983.25</v>
      </c>
      <c r="DK34" s="181">
        <v>789.45</v>
      </c>
      <c r="DL34" s="181">
        <v>900.68</v>
      </c>
      <c r="DM34" s="181">
        <v>861</v>
      </c>
      <c r="DN34" s="181">
        <v>820</v>
      </c>
      <c r="DO34" s="181">
        <v>891.44</v>
      </c>
      <c r="DP34" s="181">
        <v>880.88</v>
      </c>
      <c r="DQ34" s="181">
        <v>820</v>
      </c>
      <c r="DR34" s="181">
        <v>1075.8</v>
      </c>
      <c r="DS34" s="181">
        <v>1311.64</v>
      </c>
      <c r="DT34" s="181">
        <v>1432.62</v>
      </c>
      <c r="DU34" s="181">
        <v>1201.83</v>
      </c>
      <c r="DV34" s="181">
        <v>946.44</v>
      </c>
      <c r="DW34" s="181">
        <v>836.6</v>
      </c>
      <c r="DX34" s="181">
        <v>907.06</v>
      </c>
      <c r="DY34" s="181">
        <v>824.2</v>
      </c>
      <c r="DZ34" s="181">
        <v>824.2</v>
      </c>
      <c r="EA34" s="181">
        <v>937.02</v>
      </c>
      <c r="EB34" s="181">
        <v>885.72</v>
      </c>
      <c r="EC34" s="181">
        <v>824.4</v>
      </c>
      <c r="ED34" s="181">
        <v>1079.0999999999999</v>
      </c>
      <c r="EE34" s="181">
        <v>1255.5899999999999</v>
      </c>
      <c r="EF34" s="181">
        <v>1504.14</v>
      </c>
      <c r="EG34" s="181">
        <v>1204.98</v>
      </c>
      <c r="EH34" s="181">
        <v>908.25</v>
      </c>
      <c r="EI34" s="181">
        <v>883.47</v>
      </c>
      <c r="EJ34" s="181">
        <v>954.04</v>
      </c>
    </row>
    <row r="35" spans="1:140" ht="13.7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7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7" customHeight="1" thickBot="1" x14ac:dyDescent="0.25">
      <c r="A37" s="170" t="s">
        <v>56</v>
      </c>
      <c r="B37" s="171"/>
      <c r="C37" s="172">
        <v>-4.047619047619051</v>
      </c>
      <c r="D37" s="172">
        <v>2.5000000871930865</v>
      </c>
      <c r="E37" s="172">
        <v>2.75</v>
      </c>
      <c r="F37" s="173">
        <v>1.7705167562838398</v>
      </c>
      <c r="G37" s="172">
        <v>4.2400015258789168</v>
      </c>
      <c r="H37" s="172">
        <v>4.330001525878906</v>
      </c>
      <c r="I37" s="172">
        <v>4.1500015258789134</v>
      </c>
      <c r="J37" s="172">
        <v>3.614999542236319</v>
      </c>
      <c r="K37" s="172">
        <v>3.8799986267089821</v>
      </c>
      <c r="L37" s="172">
        <v>3.3500004577636702</v>
      </c>
      <c r="M37" s="172">
        <v>3.3199993896484372</v>
      </c>
      <c r="N37" s="172">
        <v>3.2020674457541034</v>
      </c>
      <c r="O37" s="172">
        <v>2.6474528648563549</v>
      </c>
      <c r="P37" s="172">
        <v>2.6665501871206843</v>
      </c>
      <c r="Q37" s="172">
        <v>2.6283555425920255</v>
      </c>
      <c r="R37" s="172">
        <v>2.6276225771740584</v>
      </c>
      <c r="S37" s="172">
        <v>2.6378793463392753</v>
      </c>
      <c r="T37" s="172">
        <v>2.8379449545696573</v>
      </c>
      <c r="U37" s="172">
        <v>2.6376533953710464</v>
      </c>
      <c r="V37" s="172">
        <v>2.4380396890771294</v>
      </c>
      <c r="W37" s="173">
        <v>3.1717113479853154</v>
      </c>
      <c r="X37" s="172">
        <v>2.016393161440547</v>
      </c>
      <c r="Y37" s="172">
        <v>1.7870387934393079</v>
      </c>
      <c r="Z37" s="172">
        <v>1.7188580808795422</v>
      </c>
      <c r="AA37" s="172">
        <v>1.3773680246333484</v>
      </c>
      <c r="AB37" s="172">
        <v>1.2510135622729592</v>
      </c>
      <c r="AC37" s="175">
        <v>1.7177457292327674</v>
      </c>
      <c r="AD37" s="156"/>
      <c r="AE37" s="156"/>
      <c r="AF37" s="157"/>
      <c r="AG37" s="95">
        <v>1472.8673303222656</v>
      </c>
      <c r="AH37" s="181">
        <v>1329.6947937011719</v>
      </c>
      <c r="AI37" s="181">
        <v>1359.940075378418</v>
      </c>
      <c r="AJ37" s="181">
        <v>1314.8139907836915</v>
      </c>
      <c r="AK37" s="181">
        <v>1329.6643667602539</v>
      </c>
      <c r="AL37" s="181">
        <v>1228.9644718536772</v>
      </c>
      <c r="AM37" s="181">
        <v>1143.0026112883802</v>
      </c>
      <c r="AN37" s="181">
        <v>1159.4327824871889</v>
      </c>
      <c r="AO37" s="181">
        <v>1054.0237054112602</v>
      </c>
      <c r="AP37" s="181">
        <v>1322.9978995245226</v>
      </c>
      <c r="AQ37" s="181">
        <v>1251.1292954558542</v>
      </c>
      <c r="AR37" s="181">
        <v>1398.2478351296081</v>
      </c>
      <c r="AS37" s="181">
        <v>1182.4012872014021</v>
      </c>
      <c r="AT37" s="181">
        <v>1048.6195062353477</v>
      </c>
      <c r="AU37" s="181">
        <v>1069.8171918446831</v>
      </c>
      <c r="AV37" s="181">
        <v>1072.5233710120247</v>
      </c>
      <c r="AW37" s="181">
        <v>1023.4578981166604</v>
      </c>
      <c r="AX37" s="181">
        <v>1030.047551019778</v>
      </c>
      <c r="AY37" s="181">
        <v>1087.7143621368905</v>
      </c>
      <c r="AZ37" s="181">
        <v>1048.7890105260228</v>
      </c>
      <c r="BA37" s="181">
        <v>1048.7714341941005</v>
      </c>
      <c r="BB37" s="181">
        <v>1154.0530337114417</v>
      </c>
      <c r="BC37" s="181">
        <v>1007.7727163240468</v>
      </c>
      <c r="BD37" s="181">
        <v>1217.2980140256082</v>
      </c>
      <c r="BE37" s="181">
        <v>1090.9371419923016</v>
      </c>
      <c r="BF37" s="181">
        <v>1013.4517016031322</v>
      </c>
      <c r="BG37" s="181">
        <v>1118.7334622459584</v>
      </c>
      <c r="BH37" s="181">
        <v>1009.4740852419824</v>
      </c>
      <c r="BI37" s="181">
        <v>919.05442715111417</v>
      </c>
      <c r="BJ37" s="181">
        <v>1022.9804037442447</v>
      </c>
      <c r="BK37" s="181">
        <v>990.13281132105476</v>
      </c>
      <c r="BL37" s="181">
        <v>1049.3953127596569</v>
      </c>
      <c r="BM37" s="181">
        <v>999.8360817269687</v>
      </c>
      <c r="BN37" s="181">
        <v>999.86185006608036</v>
      </c>
      <c r="BO37" s="181">
        <v>1057.1994549397789</v>
      </c>
      <c r="BP37" s="181">
        <v>1208.2884816563824</v>
      </c>
      <c r="BQ37" s="181">
        <v>1090.9456532721397</v>
      </c>
      <c r="BR37" s="181">
        <v>1014.0983724996788</v>
      </c>
      <c r="BS37" s="181">
        <v>1120.7090130281904</v>
      </c>
      <c r="BT37" s="181">
        <v>962.4958390112439</v>
      </c>
      <c r="BU37" s="181">
        <v>963.86104316077649</v>
      </c>
      <c r="BV37" s="181">
        <v>1021.4389086025711</v>
      </c>
      <c r="BW37" s="181">
        <v>941.22174023596654</v>
      </c>
      <c r="BX37" s="181">
        <v>1094.7150115101438</v>
      </c>
      <c r="BY37" s="181">
        <v>997.70832958142535</v>
      </c>
      <c r="BZ37" s="181">
        <v>997.70995019151769</v>
      </c>
      <c r="CA37" s="181">
        <v>1055.0518673600095</v>
      </c>
      <c r="CB37" s="181">
        <v>1100.2402075331684</v>
      </c>
      <c r="CC37" s="181">
        <v>1015.1571305122333</v>
      </c>
      <c r="CD37" s="181">
        <v>944.79824528941765</v>
      </c>
      <c r="CE37" s="181">
        <v>1045.7946139586381</v>
      </c>
      <c r="CF37" s="181">
        <v>858.57336523978256</v>
      </c>
      <c r="CG37" s="181">
        <v>946.19348604842139</v>
      </c>
      <c r="CH37" s="181">
        <v>957.31990811519404</v>
      </c>
      <c r="CI37" s="181">
        <v>882.21606192713682</v>
      </c>
      <c r="CJ37" s="181">
        <v>1026.229579794825</v>
      </c>
      <c r="CK37" s="181">
        <v>891.22109453381881</v>
      </c>
      <c r="CL37" s="181">
        <v>980.77464428993574</v>
      </c>
      <c r="CM37" s="181">
        <v>987.37617526180361</v>
      </c>
      <c r="CN37" s="181">
        <v>979.53615435108554</v>
      </c>
      <c r="CO37" s="181">
        <v>1094.5013749177501</v>
      </c>
      <c r="CP37" s="181">
        <v>972.57773958451639</v>
      </c>
      <c r="CQ37" s="181">
        <v>1030.4261379168554</v>
      </c>
      <c r="CR37" s="181">
        <v>928.37899363357428</v>
      </c>
      <c r="CS37" s="181">
        <v>974.00213968758044</v>
      </c>
      <c r="CT37" s="181">
        <v>940.00917969554905</v>
      </c>
      <c r="CU37" s="181">
        <v>952.18253312296702</v>
      </c>
      <c r="CV37" s="181">
        <v>1054.1232073876554</v>
      </c>
      <c r="CW37" s="181">
        <v>869.32220935254134</v>
      </c>
      <c r="CX37" s="181">
        <v>1052.3292148439496</v>
      </c>
      <c r="CY37" s="181">
        <v>1011.6890095598874</v>
      </c>
      <c r="CZ37" s="181">
        <v>1002.6781689327145</v>
      </c>
      <c r="DA37" s="181">
        <v>1120.6522409902166</v>
      </c>
      <c r="DB37" s="181">
        <v>1046.1580583252105</v>
      </c>
      <c r="DC37" s="181">
        <v>1008.5317687775117</v>
      </c>
      <c r="DD37" s="181">
        <v>997.29436372003352</v>
      </c>
      <c r="DE37" s="181">
        <v>953.30204016721689</v>
      </c>
      <c r="DF37" s="181">
        <v>963.56929894372843</v>
      </c>
      <c r="DG37" s="181">
        <v>1022.1932307946944</v>
      </c>
      <c r="DH37" s="181">
        <v>985.99454041459603</v>
      </c>
      <c r="DI37" s="181">
        <v>984.35251184174501</v>
      </c>
      <c r="DJ37" s="181">
        <v>1078.0796904687425</v>
      </c>
      <c r="DK37" s="181">
        <v>933.00441595363566</v>
      </c>
      <c r="DL37" s="181">
        <v>1124.0123602564381</v>
      </c>
      <c r="DM37" s="181">
        <v>1091.1374483968204</v>
      </c>
      <c r="DN37" s="181">
        <v>1017.3233371110746</v>
      </c>
      <c r="DO37" s="181">
        <v>1080.1637411846702</v>
      </c>
      <c r="DP37" s="181">
        <v>1011.4531354158846</v>
      </c>
      <c r="DQ37" s="181">
        <v>921.34454645408982</v>
      </c>
      <c r="DR37" s="181">
        <v>1024.9323709485459</v>
      </c>
      <c r="DS37" s="181">
        <v>1038.3848184993717</v>
      </c>
      <c r="DT37" s="181">
        <v>1002.1710890169961</v>
      </c>
      <c r="DU37" s="181">
        <v>1001.2059809048262</v>
      </c>
      <c r="DV37" s="181">
        <v>1049.5718520191199</v>
      </c>
      <c r="DW37" s="181">
        <v>1008.8133691147541</v>
      </c>
      <c r="DX37" s="181">
        <v>1153.8858327021928</v>
      </c>
      <c r="DY37" s="181">
        <v>1067.2863788553741</v>
      </c>
      <c r="DZ37" s="181">
        <v>1045.4311572913368</v>
      </c>
      <c r="EA37" s="181">
        <v>1161.4371160224837</v>
      </c>
      <c r="EB37" s="181">
        <v>1031.8215673403683</v>
      </c>
      <c r="EC37" s="181">
        <v>940.01821871590118</v>
      </c>
      <c r="ED37" s="181">
        <v>1045.7310821761064</v>
      </c>
      <c r="EE37" s="181">
        <v>1011.2994108294025</v>
      </c>
      <c r="EF37" s="181">
        <v>1071.2307979847828</v>
      </c>
      <c r="EG37" s="181">
        <v>1021.7247149643204</v>
      </c>
      <c r="EH37" s="181">
        <v>1022.5433890078708</v>
      </c>
      <c r="EI37" s="181">
        <v>1072.3654293870825</v>
      </c>
      <c r="EJ37" s="181">
        <v>1221.2953937291466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2" hidden="1" thickBot="1" x14ac:dyDescent="0.25">
      <c r="A46" s="183">
        <v>37187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28.085714285714285</v>
      </c>
      <c r="D47" s="184">
        <v>29</v>
      </c>
      <c r="E47" s="184">
        <v>37.75</v>
      </c>
      <c r="F47" s="99">
        <v>32.606686930091186</v>
      </c>
      <c r="G47" s="99">
        <v>36.75</v>
      </c>
      <c r="H47" s="99">
        <v>37.75</v>
      </c>
      <c r="I47" s="99">
        <v>35.75</v>
      </c>
      <c r="J47" s="99">
        <v>31.625</v>
      </c>
      <c r="K47" s="99">
        <v>32.75</v>
      </c>
      <c r="L47" s="99">
        <v>30.5</v>
      </c>
      <c r="M47" s="99">
        <v>28.5</v>
      </c>
      <c r="N47" s="99">
        <v>29.5</v>
      </c>
      <c r="O47" s="99">
        <v>46</v>
      </c>
      <c r="P47" s="99">
        <v>42.5</v>
      </c>
      <c r="Q47" s="99">
        <v>49.5</v>
      </c>
      <c r="R47" s="99">
        <v>42</v>
      </c>
      <c r="S47" s="99">
        <v>37.083333333333336</v>
      </c>
      <c r="T47" s="99">
        <v>38.75</v>
      </c>
      <c r="U47" s="99">
        <v>35.5</v>
      </c>
      <c r="V47" s="99">
        <v>37</v>
      </c>
      <c r="W47" s="184">
        <v>36.719607843137254</v>
      </c>
      <c r="X47" s="184">
        <v>39.327450980392157</v>
      </c>
      <c r="Y47" s="184">
        <v>39.933288590604029</v>
      </c>
      <c r="Z47" s="184">
        <v>40.059058823529412</v>
      </c>
      <c r="AA47" s="184">
        <v>41.13150980392156</v>
      </c>
      <c r="AB47" s="185">
        <v>42.333515625000004</v>
      </c>
      <c r="AC47" s="100">
        <v>40.140795004569014</v>
      </c>
      <c r="AG47" s="135">
        <v>37.75</v>
      </c>
      <c r="AH47" s="135">
        <v>35.75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28.071428571428573</v>
      </c>
      <c r="D48" s="185">
        <v>29.54</v>
      </c>
      <c r="E48" s="185">
        <v>38</v>
      </c>
      <c r="F48" s="95">
        <v>32.952522796352582</v>
      </c>
      <c r="G48" s="95">
        <v>36.700000000000003</v>
      </c>
      <c r="H48" s="95">
        <v>37.75</v>
      </c>
      <c r="I48" s="95">
        <v>35.65</v>
      </c>
      <c r="J48" s="95">
        <v>32.625</v>
      </c>
      <c r="K48" s="95">
        <v>32.75</v>
      </c>
      <c r="L48" s="95">
        <v>32.5</v>
      </c>
      <c r="M48" s="95">
        <v>31</v>
      </c>
      <c r="N48" s="95">
        <v>32</v>
      </c>
      <c r="O48" s="95">
        <v>48.75</v>
      </c>
      <c r="P48" s="95">
        <v>45.5</v>
      </c>
      <c r="Q48" s="95">
        <v>52</v>
      </c>
      <c r="R48" s="95">
        <v>45.5</v>
      </c>
      <c r="S48" s="95">
        <v>37.083333333333336</v>
      </c>
      <c r="T48" s="95">
        <v>38.75</v>
      </c>
      <c r="U48" s="95">
        <v>35.5</v>
      </c>
      <c r="V48" s="95">
        <v>37</v>
      </c>
      <c r="W48" s="185">
        <v>38.045098039215688</v>
      </c>
      <c r="X48" s="185">
        <v>41.170588235294119</v>
      </c>
      <c r="Y48" s="185">
        <v>41.626073825503347</v>
      </c>
      <c r="Z48" s="185">
        <v>42.040549019607845</v>
      </c>
      <c r="AA48" s="185">
        <v>43.916088235294119</v>
      </c>
      <c r="AB48" s="185">
        <v>46.018124999999998</v>
      </c>
      <c r="AC48" s="96">
        <v>42.520890648796801</v>
      </c>
      <c r="AG48" s="135">
        <v>37.75</v>
      </c>
      <c r="AH48" s="135">
        <v>35.65</v>
      </c>
    </row>
    <row r="49" spans="1:34" s="135" customFormat="1" ht="11.25" hidden="1" customHeight="1" x14ac:dyDescent="0.2">
      <c r="A49" s="158" t="s">
        <v>60</v>
      </c>
      <c r="C49" s="185">
        <v>27.814285714285713</v>
      </c>
      <c r="D49" s="185">
        <v>30</v>
      </c>
      <c r="E49" s="185">
        <v>38</v>
      </c>
      <c r="F49" s="95">
        <v>33.12522796352583</v>
      </c>
      <c r="G49" s="95">
        <v>36.875</v>
      </c>
      <c r="H49" s="95">
        <v>37.5</v>
      </c>
      <c r="I49" s="95">
        <v>36.25</v>
      </c>
      <c r="J49" s="95">
        <v>33.875</v>
      </c>
      <c r="K49" s="95">
        <v>35</v>
      </c>
      <c r="L49" s="95">
        <v>32.75</v>
      </c>
      <c r="M49" s="95">
        <v>32.5</v>
      </c>
      <c r="N49" s="95">
        <v>39</v>
      </c>
      <c r="O49" s="95">
        <v>51.125</v>
      </c>
      <c r="P49" s="95">
        <v>48</v>
      </c>
      <c r="Q49" s="95">
        <v>54.25</v>
      </c>
      <c r="R49" s="95">
        <v>47</v>
      </c>
      <c r="S49" s="95">
        <v>39.5</v>
      </c>
      <c r="T49" s="95">
        <v>39.5</v>
      </c>
      <c r="U49" s="95">
        <v>38.5</v>
      </c>
      <c r="V49" s="95">
        <v>40.5</v>
      </c>
      <c r="W49" s="185">
        <v>40.074509803921572</v>
      </c>
      <c r="X49" s="185">
        <v>43.751960784313724</v>
      </c>
      <c r="Y49" s="185">
        <v>44.069093959731553</v>
      </c>
      <c r="Z49" s="185">
        <v>44.546666666666674</v>
      </c>
      <c r="AA49" s="185">
        <v>45.258686274509792</v>
      </c>
      <c r="AB49" s="185">
        <v>46.119843750000001</v>
      </c>
      <c r="AC49" s="96">
        <v>44.185251903746583</v>
      </c>
      <c r="AG49" s="135">
        <v>37.5</v>
      </c>
      <c r="AH49" s="135">
        <v>36.25</v>
      </c>
    </row>
    <row r="50" spans="1:34" s="135" customFormat="1" ht="11.25" hidden="1" customHeight="1" x14ac:dyDescent="0.2">
      <c r="A50" s="158" t="s">
        <v>62</v>
      </c>
      <c r="B50" s="159"/>
      <c r="C50" s="185">
        <v>26.992928571428571</v>
      </c>
      <c r="D50" s="185">
        <v>22.605999557495089</v>
      </c>
      <c r="E50" s="185">
        <v>34.75</v>
      </c>
      <c r="F50" s="95">
        <v>28.33369281140358</v>
      </c>
      <c r="G50" s="95">
        <v>34.625</v>
      </c>
      <c r="H50" s="95">
        <v>35</v>
      </c>
      <c r="I50" s="95">
        <v>34.25</v>
      </c>
      <c r="J50" s="95">
        <v>32.875</v>
      </c>
      <c r="K50" s="95">
        <v>33.5</v>
      </c>
      <c r="L50" s="95">
        <v>32.25</v>
      </c>
      <c r="M50" s="95">
        <v>32.5</v>
      </c>
      <c r="N50" s="95">
        <v>39</v>
      </c>
      <c r="O50" s="95">
        <v>51.125</v>
      </c>
      <c r="P50" s="95">
        <v>48</v>
      </c>
      <c r="Q50" s="95">
        <v>54.25</v>
      </c>
      <c r="R50" s="95">
        <v>46.25</v>
      </c>
      <c r="S50" s="95">
        <v>38.5</v>
      </c>
      <c r="T50" s="95">
        <v>38.5</v>
      </c>
      <c r="U50" s="95">
        <v>37.5</v>
      </c>
      <c r="V50" s="95">
        <v>39.5</v>
      </c>
      <c r="W50" s="185">
        <v>39.225490196078432</v>
      </c>
      <c r="X50" s="185">
        <v>32.589215686274507</v>
      </c>
      <c r="Y50" s="185">
        <v>29.595637583892618</v>
      </c>
      <c r="Z50" s="185">
        <v>27.779411764705884</v>
      </c>
      <c r="AA50" s="185">
        <v>37.784705882352952</v>
      </c>
      <c r="AB50" s="185">
        <v>42.165624999999999</v>
      </c>
      <c r="AC50" s="96">
        <v>35.806389578736017</v>
      </c>
      <c r="AG50" s="135">
        <v>35</v>
      </c>
      <c r="AH50" s="135">
        <v>34.25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27.831428571428571</v>
      </c>
      <c r="D51" s="185">
        <v>29</v>
      </c>
      <c r="E51" s="185">
        <v>34.75</v>
      </c>
      <c r="F51" s="95">
        <v>31.29762917933131</v>
      </c>
      <c r="G51" s="95">
        <v>34.625</v>
      </c>
      <c r="H51" s="95">
        <v>35</v>
      </c>
      <c r="I51" s="95">
        <v>34.25</v>
      </c>
      <c r="J51" s="95">
        <v>32.875</v>
      </c>
      <c r="K51" s="95">
        <v>33.5</v>
      </c>
      <c r="L51" s="95">
        <v>32.25</v>
      </c>
      <c r="M51" s="95">
        <v>33.75</v>
      </c>
      <c r="N51" s="95">
        <v>39.75</v>
      </c>
      <c r="O51" s="95">
        <v>51.875</v>
      </c>
      <c r="P51" s="95">
        <v>49</v>
      </c>
      <c r="Q51" s="95">
        <v>54.75</v>
      </c>
      <c r="R51" s="95">
        <v>46.25</v>
      </c>
      <c r="S51" s="95">
        <v>38.5</v>
      </c>
      <c r="T51" s="95">
        <v>38.5</v>
      </c>
      <c r="U51" s="95">
        <v>37.5</v>
      </c>
      <c r="V51" s="95">
        <v>39.5</v>
      </c>
      <c r="W51" s="185">
        <v>39.521568627450982</v>
      </c>
      <c r="X51" s="185">
        <v>43.771568627450982</v>
      </c>
      <c r="Y51" s="185">
        <v>43.627147651006709</v>
      </c>
      <c r="Z51" s="185">
        <v>44.416745098039215</v>
      </c>
      <c r="AA51" s="185">
        <v>45.132088235294106</v>
      </c>
      <c r="AB51" s="185">
        <v>45.8818359375</v>
      </c>
      <c r="AC51" s="96">
        <v>43.984323484617725</v>
      </c>
      <c r="AG51" s="135">
        <v>35</v>
      </c>
      <c r="AH51" s="135">
        <v>34.25</v>
      </c>
    </row>
    <row r="52" spans="1:34" s="135" customFormat="1" ht="11.25" hidden="1" customHeight="1" x14ac:dyDescent="0.2">
      <c r="A52" s="186" t="s">
        <v>59</v>
      </c>
      <c r="B52" s="73"/>
      <c r="C52" s="185">
        <v>27.892857142857142</v>
      </c>
      <c r="D52" s="185">
        <v>28</v>
      </c>
      <c r="E52" s="185">
        <v>33</v>
      </c>
      <c r="F52" s="162">
        <v>30.113981762917934</v>
      </c>
      <c r="G52" s="162">
        <v>33</v>
      </c>
      <c r="H52" s="95">
        <v>33.25</v>
      </c>
      <c r="I52" s="95">
        <v>32.75</v>
      </c>
      <c r="J52" s="162">
        <v>31.25</v>
      </c>
      <c r="K52" s="95">
        <v>32</v>
      </c>
      <c r="L52" s="95">
        <v>30.5</v>
      </c>
      <c r="M52" s="95">
        <v>35.5</v>
      </c>
      <c r="N52" s="95">
        <v>43.5</v>
      </c>
      <c r="O52" s="162">
        <v>56.5</v>
      </c>
      <c r="P52" s="95">
        <v>52</v>
      </c>
      <c r="Q52" s="95">
        <v>61</v>
      </c>
      <c r="R52" s="95">
        <v>50</v>
      </c>
      <c r="S52" s="162">
        <v>36</v>
      </c>
      <c r="T52" s="95">
        <v>37</v>
      </c>
      <c r="U52" s="95">
        <v>35</v>
      </c>
      <c r="V52" s="95">
        <v>36</v>
      </c>
      <c r="W52" s="185">
        <v>39.896078431372551</v>
      </c>
      <c r="X52" s="185">
        <v>41.466666666666669</v>
      </c>
      <c r="Y52" s="185">
        <v>41.113288590604029</v>
      </c>
      <c r="Z52" s="185">
        <v>42.142823529411764</v>
      </c>
      <c r="AA52" s="185">
        <v>42.837166666666668</v>
      </c>
      <c r="AB52" s="185">
        <v>43.594687499999999</v>
      </c>
      <c r="AC52" s="96">
        <v>42.004105391410292</v>
      </c>
      <c r="AG52" s="135">
        <v>33.25</v>
      </c>
      <c r="AH52" s="135">
        <v>32.75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28.892857142857142</v>
      </c>
      <c r="D53" s="185">
        <v>29</v>
      </c>
      <c r="E53" s="185">
        <v>35</v>
      </c>
      <c r="F53" s="185">
        <v>31.539513677811552</v>
      </c>
      <c r="G53" s="95">
        <v>34.375</v>
      </c>
      <c r="H53" s="185">
        <v>34.75</v>
      </c>
      <c r="I53" s="185">
        <v>34</v>
      </c>
      <c r="J53" s="95">
        <v>32.875</v>
      </c>
      <c r="K53" s="185">
        <v>33.25</v>
      </c>
      <c r="L53" s="185">
        <v>32.5</v>
      </c>
      <c r="M53" s="185">
        <v>38.5</v>
      </c>
      <c r="N53" s="185">
        <v>48.5</v>
      </c>
      <c r="O53" s="95">
        <v>65</v>
      </c>
      <c r="P53" s="185">
        <v>59</v>
      </c>
      <c r="Q53" s="185">
        <v>71</v>
      </c>
      <c r="R53" s="185">
        <v>57</v>
      </c>
      <c r="S53" s="95">
        <v>38.166666666666664</v>
      </c>
      <c r="T53" s="185">
        <v>39.5</v>
      </c>
      <c r="U53" s="185">
        <v>37</v>
      </c>
      <c r="V53" s="185">
        <v>38</v>
      </c>
      <c r="W53" s="185">
        <v>43.612745098039213</v>
      </c>
      <c r="X53" s="185">
        <v>44.801960784313728</v>
      </c>
      <c r="Y53" s="185">
        <v>44.308859060402682</v>
      </c>
      <c r="Z53" s="185">
        <v>45.442039215686279</v>
      </c>
      <c r="AA53" s="185">
        <v>45.998156862745113</v>
      </c>
      <c r="AB53" s="185">
        <v>46.580820312500002</v>
      </c>
      <c r="AC53" s="96">
        <v>45.224732257081925</v>
      </c>
      <c r="AG53" s="135">
        <v>34.75</v>
      </c>
      <c r="AH53" s="135">
        <v>34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49.714285714285715</v>
      </c>
      <c r="D56" s="185">
        <v>52.999996098109648</v>
      </c>
      <c r="E56" s="185">
        <v>60.299999237060547</v>
      </c>
      <c r="F56" s="185">
        <v>55.686928023132509</v>
      </c>
      <c r="G56" s="95">
        <v>62.476625823974608</v>
      </c>
      <c r="H56" s="185">
        <v>62.61851348876953</v>
      </c>
      <c r="I56" s="185">
        <v>62.334738159179686</v>
      </c>
      <c r="J56" s="95">
        <v>58.646662216186527</v>
      </c>
      <c r="K56" s="185">
        <v>60.879052581787107</v>
      </c>
      <c r="L56" s="185">
        <v>56.414271850585941</v>
      </c>
      <c r="M56" s="185">
        <v>57.119290008544922</v>
      </c>
      <c r="N56" s="185">
        <v>58.246156146929756</v>
      </c>
      <c r="O56" s="95">
        <v>49.680624266406582</v>
      </c>
      <c r="P56" s="185">
        <v>49.288113962351147</v>
      </c>
      <c r="Q56" s="185">
        <v>50.073134570462017</v>
      </c>
      <c r="R56" s="185">
        <v>50.073562693388951</v>
      </c>
      <c r="S56" s="95">
        <v>59.582568261151984</v>
      </c>
      <c r="T56" s="185">
        <v>54.683702850844369</v>
      </c>
      <c r="U56" s="185">
        <v>59.918811377421662</v>
      </c>
      <c r="V56" s="185">
        <v>64.145190555189927</v>
      </c>
      <c r="W56" s="185">
        <v>57.082324566117791</v>
      </c>
      <c r="X56" s="185">
        <v>48.92974556933595</v>
      </c>
      <c r="Y56" s="185">
        <v>47.153864697233416</v>
      </c>
      <c r="Z56" s="185">
        <v>46.75249853083352</v>
      </c>
      <c r="AA56" s="185">
        <v>45.696104926719542</v>
      </c>
      <c r="AB56" s="185">
        <v>48.405957751415222</v>
      </c>
      <c r="AC56" s="96">
        <v>48.014967556991735</v>
      </c>
      <c r="AG56" s="135">
        <v>62.61851348876953</v>
      </c>
      <c r="AH56" s="135">
        <v>62.334738159179686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25">
      <c r="A65" s="188" t="s">
        <v>108</v>
      </c>
      <c r="F65" s="73" t="s">
        <v>33</v>
      </c>
    </row>
    <row r="66" spans="1:31" s="151" customFormat="1" ht="11.2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7" customHeight="1" x14ac:dyDescent="0.2">
      <c r="A67" s="255" t="s">
        <v>57</v>
      </c>
      <c r="B67" s="73" t="s">
        <v>1</v>
      </c>
      <c r="C67" s="194">
        <v>5256.3150074294208</v>
      </c>
      <c r="D67" s="194">
        <v>6133.7149867102844</v>
      </c>
      <c r="E67" s="194">
        <v>10299.625468164795</v>
      </c>
      <c r="F67" s="194">
        <v>7229.8851541015001</v>
      </c>
      <c r="G67" s="194">
        <v>11733.266556810222</v>
      </c>
      <c r="H67" s="194">
        <v>12099.308610936518</v>
      </c>
      <c r="I67" s="194">
        <v>11367.224502683926</v>
      </c>
      <c r="J67" s="194">
        <v>15468.409586056643</v>
      </c>
      <c r="K67" s="194">
        <v>14270.152505446622</v>
      </c>
      <c r="L67" s="194">
        <v>16666.666666666664</v>
      </c>
      <c r="M67" s="194">
        <v>9560.5501509560545</v>
      </c>
      <c r="N67" s="194">
        <v>9303.0589719331438</v>
      </c>
      <c r="O67" s="194">
        <v>13992.074343139369</v>
      </c>
      <c r="P67" s="194">
        <v>12928.442573662058</v>
      </c>
      <c r="Q67" s="194">
        <v>15055.706112616681</v>
      </c>
      <c r="R67" s="194">
        <v>13186.139221097821</v>
      </c>
      <c r="S67" s="194">
        <v>11999.792652241478</v>
      </c>
      <c r="T67" s="194">
        <v>12396.694214876032</v>
      </c>
      <c r="U67" s="194">
        <v>11649.874055415616</v>
      </c>
      <c r="V67" s="194">
        <v>11952.809686432785</v>
      </c>
      <c r="W67" s="194">
        <v>12384.295681296053</v>
      </c>
      <c r="X67" s="194">
        <v>11399.522280795829</v>
      </c>
      <c r="Y67" s="194">
        <v>10966.986114694573</v>
      </c>
      <c r="Z67" s="194">
        <v>10740.738545051039</v>
      </c>
      <c r="AA67" s="194">
        <v>10350.041480418278</v>
      </c>
      <c r="AB67" s="194">
        <v>10007.909480258326</v>
      </c>
      <c r="AC67" s="195">
        <v>10565.272265787868</v>
      </c>
    </row>
    <row r="68" spans="1:31" ht="13.7" customHeight="1" x14ac:dyDescent="0.2">
      <c r="A68" s="256" t="s">
        <v>58</v>
      </c>
      <c r="B68" s="73" t="s">
        <v>1</v>
      </c>
      <c r="C68" s="194">
        <v>5301.2010896483407</v>
      </c>
      <c r="D68" s="194">
        <v>6287.0578613780417</v>
      </c>
      <c r="E68" s="194">
        <v>10366.506153023007</v>
      </c>
      <c r="F68" s="233">
        <v>7318.2550346831295</v>
      </c>
      <c r="G68" s="194">
        <v>11717.478745000939</v>
      </c>
      <c r="H68" s="194">
        <v>12099.308610936518</v>
      </c>
      <c r="I68" s="194">
        <v>11335.64887906536</v>
      </c>
      <c r="J68" s="194">
        <v>16014.857673488339</v>
      </c>
      <c r="K68" s="194">
        <v>14270.152505446622</v>
      </c>
      <c r="L68" s="194">
        <v>17759.562841530056</v>
      </c>
      <c r="M68" s="194">
        <v>10399.194901039918</v>
      </c>
      <c r="N68" s="194">
        <v>10091.453800063071</v>
      </c>
      <c r="O68" s="194">
        <v>14819.459178756952</v>
      </c>
      <c r="P68" s="194">
        <v>13830.426939266386</v>
      </c>
      <c r="Q68" s="194">
        <v>15808.491418247515</v>
      </c>
      <c r="R68" s="194">
        <v>14259.429622815087</v>
      </c>
      <c r="S68" s="194">
        <v>11999.792652241478</v>
      </c>
      <c r="T68" s="194">
        <v>12396.694214876032</v>
      </c>
      <c r="U68" s="194">
        <v>11649.874055415616</v>
      </c>
      <c r="V68" s="194">
        <v>11952.809686432785</v>
      </c>
      <c r="W68" s="233">
        <v>12825.182738228203</v>
      </c>
      <c r="X68" s="194">
        <v>11923.202807818996</v>
      </c>
      <c r="Y68" s="194">
        <v>11418.564276820642</v>
      </c>
      <c r="Z68" s="194">
        <v>11222.430860475997</v>
      </c>
      <c r="AA68" s="194">
        <v>11000.514950196266</v>
      </c>
      <c r="AB68" s="194">
        <v>10769.485478943501</v>
      </c>
      <c r="AC68" s="195">
        <v>11148.384154781948</v>
      </c>
    </row>
    <row r="69" spans="1:31" ht="13.7" customHeight="1" x14ac:dyDescent="0.2">
      <c r="A69" s="256" t="s">
        <v>60</v>
      </c>
      <c r="B69" s="73" t="s">
        <v>1</v>
      </c>
      <c r="C69" s="194">
        <v>5234.6458642892521</v>
      </c>
      <c r="D69" s="194">
        <v>6379.063586178695</v>
      </c>
      <c r="E69" s="194">
        <v>10299.625468164795</v>
      </c>
      <c r="F69" s="233">
        <v>7304.4449728775808</v>
      </c>
      <c r="G69" s="194">
        <v>11930.800264433443</v>
      </c>
      <c r="H69" s="194">
        <v>12020.741671904461</v>
      </c>
      <c r="I69" s="194">
        <v>11840.858856962424</v>
      </c>
      <c r="J69" s="194">
        <v>16927.836708453877</v>
      </c>
      <c r="K69" s="194">
        <v>15686.274509803923</v>
      </c>
      <c r="L69" s="194">
        <v>18169.398907103827</v>
      </c>
      <c r="M69" s="194">
        <v>11070.110701107011</v>
      </c>
      <c r="N69" s="194">
        <v>12456.638284452853</v>
      </c>
      <c r="O69" s="194">
        <v>15684.483279656073</v>
      </c>
      <c r="P69" s="194">
        <v>14732.411304870717</v>
      </c>
      <c r="Q69" s="194">
        <v>16636.555254441431</v>
      </c>
      <c r="R69" s="194">
        <v>14719.411223551058</v>
      </c>
      <c r="S69" s="194">
        <v>12810.170769781145</v>
      </c>
      <c r="T69" s="194">
        <v>12952.956134774315</v>
      </c>
      <c r="U69" s="194">
        <v>12515.743073047857</v>
      </c>
      <c r="V69" s="194">
        <v>12961.813101521268</v>
      </c>
      <c r="W69" s="233">
        <v>13640.758573573843</v>
      </c>
      <c r="X69" s="194">
        <v>12575.017931879749</v>
      </c>
      <c r="Y69" s="194">
        <v>11950.693827967338</v>
      </c>
      <c r="Z69" s="194">
        <v>11844.506792485414</v>
      </c>
      <c r="AA69" s="194">
        <v>11297.162569958491</v>
      </c>
      <c r="AB69" s="194">
        <v>10817.540556479369</v>
      </c>
      <c r="AC69" s="195">
        <v>11555.976715050714</v>
      </c>
    </row>
    <row r="70" spans="1:31" ht="13.7" customHeight="1" x14ac:dyDescent="0.2">
      <c r="A70" s="256" t="s">
        <v>62</v>
      </c>
      <c r="B70" s="73" t="s">
        <v>1</v>
      </c>
      <c r="C70" s="194">
        <v>5002.4919514611192</v>
      </c>
      <c r="D70" s="194">
        <v>4621.9586091791225</v>
      </c>
      <c r="E70" s="194">
        <v>9563.9379347244521</v>
      </c>
      <c r="F70" s="233">
        <v>6396.1294984548977</v>
      </c>
      <c r="G70" s="194">
        <v>11300.962332126739</v>
      </c>
      <c r="H70" s="194">
        <v>11313.639220615965</v>
      </c>
      <c r="I70" s="194">
        <v>11288.285443637511</v>
      </c>
      <c r="J70" s="194">
        <v>16587.199542840815</v>
      </c>
      <c r="K70" s="194">
        <v>15141.612200435731</v>
      </c>
      <c r="L70" s="194">
        <v>18032.7868852459</v>
      </c>
      <c r="M70" s="194">
        <v>11070.110701107011</v>
      </c>
      <c r="N70" s="194">
        <v>12456.638284452853</v>
      </c>
      <c r="O70" s="194">
        <v>15571.735233955533</v>
      </c>
      <c r="P70" s="194">
        <v>14506.915213469632</v>
      </c>
      <c r="Q70" s="194">
        <v>16636.555254441431</v>
      </c>
      <c r="R70" s="194">
        <v>14642.747623428395</v>
      </c>
      <c r="S70" s="194">
        <v>12574.373768670455</v>
      </c>
      <c r="T70" s="194">
        <v>12714.558169103622</v>
      </c>
      <c r="U70" s="194">
        <v>12279.596977329975</v>
      </c>
      <c r="V70" s="194">
        <v>12728.966159577771</v>
      </c>
      <c r="W70" s="233">
        <v>13398.466352197669</v>
      </c>
      <c r="X70" s="194">
        <v>9515.108043927883</v>
      </c>
      <c r="Y70" s="194">
        <v>8196.0563325910716</v>
      </c>
      <c r="Z70" s="194">
        <v>7539.0724175216601</v>
      </c>
      <c r="AA70" s="194">
        <v>9549.9722556210345</v>
      </c>
      <c r="AB70" s="194">
        <v>9990.9152761127662</v>
      </c>
      <c r="AC70" s="195">
        <v>9482.0780511745161</v>
      </c>
    </row>
    <row r="71" spans="1:31" ht="13.7" customHeight="1" x14ac:dyDescent="0.2">
      <c r="A71" s="256" t="s">
        <v>61</v>
      </c>
      <c r="B71" s="73" t="s">
        <v>1</v>
      </c>
      <c r="C71" s="194">
        <v>5259.7201584943032</v>
      </c>
      <c r="D71" s="194">
        <v>6133.7149867102844</v>
      </c>
      <c r="E71" s="194">
        <v>9563.9379347244521</v>
      </c>
      <c r="F71" s="233">
        <v>6985.7910266430144</v>
      </c>
      <c r="G71" s="194">
        <v>11300.962332126739</v>
      </c>
      <c r="H71" s="194">
        <v>11313.639220615965</v>
      </c>
      <c r="I71" s="194">
        <v>11288.285443637511</v>
      </c>
      <c r="J71" s="194">
        <v>16587.199542840815</v>
      </c>
      <c r="K71" s="194">
        <v>15141.612200435731</v>
      </c>
      <c r="L71" s="194">
        <v>18032.7868852459</v>
      </c>
      <c r="M71" s="194">
        <v>11573.297551157328</v>
      </c>
      <c r="N71" s="194">
        <v>12771.996215704825</v>
      </c>
      <c r="O71" s="194">
        <v>15722.292295081697</v>
      </c>
      <c r="P71" s="194">
        <v>14506.915213469632</v>
      </c>
      <c r="Q71" s="194">
        <v>16937.669376693764</v>
      </c>
      <c r="R71" s="194">
        <v>14642.747623428395</v>
      </c>
      <c r="S71" s="194">
        <v>12574.373768670455</v>
      </c>
      <c r="T71" s="194">
        <v>12714.558169103622</v>
      </c>
      <c r="U71" s="194">
        <v>12279.596977329975</v>
      </c>
      <c r="V71" s="194">
        <v>12728.966159577771</v>
      </c>
      <c r="W71" s="233">
        <v>13496.296320451846</v>
      </c>
      <c r="X71" s="194">
        <v>12578.91768048524</v>
      </c>
      <c r="Y71" s="194">
        <v>11781.068146583681</v>
      </c>
      <c r="Z71" s="194">
        <v>11762.674773916751</v>
      </c>
      <c r="AA71" s="194">
        <v>11219.224161874679</v>
      </c>
      <c r="AB71" s="194">
        <v>10720.442471673301</v>
      </c>
      <c r="AC71" s="195">
        <v>11471.385981398715</v>
      </c>
    </row>
    <row r="72" spans="1:31" ht="13.7" customHeight="1" x14ac:dyDescent="0.2">
      <c r="A72" s="256" t="s">
        <v>59</v>
      </c>
      <c r="B72" s="73" t="s">
        <v>1</v>
      </c>
      <c r="C72" s="194">
        <v>5247.0282317979199</v>
      </c>
      <c r="D72" s="194">
        <v>5878.1435289306892</v>
      </c>
      <c r="E72" s="194">
        <v>8962.0117710005343</v>
      </c>
      <c r="F72" s="233">
        <v>6695.7278439097136</v>
      </c>
      <c r="G72" s="194">
        <v>10473.776752203992</v>
      </c>
      <c r="H72" s="194">
        <v>10606.536769327467</v>
      </c>
      <c r="I72" s="194">
        <v>10341.016735080517</v>
      </c>
      <c r="J72" s="194">
        <v>15687.167398835671</v>
      </c>
      <c r="K72" s="194">
        <v>14161.220043572985</v>
      </c>
      <c r="L72" s="194">
        <v>17213.114754098358</v>
      </c>
      <c r="M72" s="194">
        <v>12244.21335122442</v>
      </c>
      <c r="N72" s="194">
        <v>13875.748975086723</v>
      </c>
      <c r="O72" s="194">
        <v>17302.066352660586</v>
      </c>
      <c r="P72" s="194">
        <v>15935.057125676489</v>
      </c>
      <c r="Q72" s="194">
        <v>18669.075579644683</v>
      </c>
      <c r="R72" s="194">
        <v>15639.374425022997</v>
      </c>
      <c r="S72" s="194">
        <v>11581.909121007891</v>
      </c>
      <c r="T72" s="194">
        <v>12078.830260648441</v>
      </c>
      <c r="U72" s="194">
        <v>11335.012594458438</v>
      </c>
      <c r="V72" s="194">
        <v>11331.884507916795</v>
      </c>
      <c r="W72" s="233">
        <v>13522.058212092112</v>
      </c>
      <c r="X72" s="194">
        <v>11959.414759155705</v>
      </c>
      <c r="Y72" s="194">
        <v>11248.947643105079</v>
      </c>
      <c r="Z72" s="194">
        <v>11244.205992543151</v>
      </c>
      <c r="AA72" s="194">
        <v>10730.269571284294</v>
      </c>
      <c r="AB72" s="194">
        <v>10260.565712131172</v>
      </c>
      <c r="AC72" s="195">
        <v>11014.516934093963</v>
      </c>
    </row>
    <row r="73" spans="1:31" ht="13.7" customHeight="1" thickBot="1" x14ac:dyDescent="0.25">
      <c r="A73" s="257" t="s">
        <v>63</v>
      </c>
      <c r="B73" s="164" t="s">
        <v>1</v>
      </c>
      <c r="C73" s="196">
        <v>5432.7637444279344</v>
      </c>
      <c r="D73" s="196">
        <v>6082.600695154365</v>
      </c>
      <c r="E73" s="196">
        <v>9497.0572498662386</v>
      </c>
      <c r="F73" s="234">
        <v>7004.1405631495118</v>
      </c>
      <c r="G73" s="196">
        <v>10906.825216916197</v>
      </c>
      <c r="H73" s="196">
        <v>11077.938403519798</v>
      </c>
      <c r="I73" s="196">
        <v>10735.712030312598</v>
      </c>
      <c r="J73" s="196">
        <v>16505.946640951464</v>
      </c>
      <c r="K73" s="196">
        <v>14705.882352941178</v>
      </c>
      <c r="L73" s="196">
        <v>18306.010928961747</v>
      </c>
      <c r="M73" s="196">
        <v>13250.587051325057</v>
      </c>
      <c r="N73" s="196">
        <v>15452.538631346577</v>
      </c>
      <c r="O73" s="196">
        <v>19859.952057127302</v>
      </c>
      <c r="P73" s="196">
        <v>18039.687312086589</v>
      </c>
      <c r="Q73" s="196">
        <v>21680.216802168019</v>
      </c>
      <c r="R73" s="196">
        <v>17785.955228457529</v>
      </c>
      <c r="S73" s="196">
        <v>12263.678449674335</v>
      </c>
      <c r="T73" s="196">
        <v>12873.490146217417</v>
      </c>
      <c r="U73" s="196">
        <v>11964.735516372797</v>
      </c>
      <c r="V73" s="196">
        <v>11952.809686432785</v>
      </c>
      <c r="W73" s="234">
        <v>14758.302910930706</v>
      </c>
      <c r="X73" s="196">
        <v>12907.053670290185</v>
      </c>
      <c r="Y73" s="196">
        <v>12110.538980143836</v>
      </c>
      <c r="Z73" s="196">
        <v>12111.602706941721</v>
      </c>
      <c r="AA73" s="196">
        <v>11510.672660501381</v>
      </c>
      <c r="AB73" s="196">
        <v>10953.430744615029</v>
      </c>
      <c r="AC73" s="197">
        <v>11846.388231668581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46.433878157504296</v>
      </c>
      <c r="D87" s="194">
        <v>204.45716622367581</v>
      </c>
      <c r="E87" s="194">
        <v>200.6420545746405</v>
      </c>
      <c r="F87" s="233">
        <v>150.51103298527323</v>
      </c>
      <c r="G87" s="194">
        <v>157.31993807129038</v>
      </c>
      <c r="H87" s="194">
        <v>235.70081709616534</v>
      </c>
      <c r="I87" s="194">
        <v>78.939059046415423</v>
      </c>
      <c r="J87" s="194">
        <v>0</v>
      </c>
      <c r="K87" s="194">
        <v>0</v>
      </c>
      <c r="L87" s="194">
        <v>0</v>
      </c>
      <c r="M87" s="194">
        <v>-1069.8116543404758</v>
      </c>
      <c r="N87" s="194">
        <v>-748.04835345015999</v>
      </c>
      <c r="O87" s="194">
        <v>-781.05032224194838</v>
      </c>
      <c r="P87" s="194">
        <v>-737.15228164340806</v>
      </c>
      <c r="Q87" s="194">
        <v>-824.9483628404887</v>
      </c>
      <c r="R87" s="194">
        <v>-476.84060974147542</v>
      </c>
      <c r="S87" s="194">
        <v>-285.73126030402818</v>
      </c>
      <c r="T87" s="194">
        <v>-597.94025863168099</v>
      </c>
      <c r="U87" s="194">
        <v>-132.40274511541611</v>
      </c>
      <c r="V87" s="194">
        <v>-126.85077716499472</v>
      </c>
      <c r="W87" s="233">
        <v>-406.65018411794881</v>
      </c>
      <c r="X87" s="194">
        <v>-245.86727539678941</v>
      </c>
      <c r="Y87" s="194">
        <v>-194.05879242661831</v>
      </c>
      <c r="Z87" s="200">
        <v>-159.43845507033802</v>
      </c>
      <c r="AA87" s="200">
        <v>-104.13195826046285</v>
      </c>
      <c r="AB87" s="194">
        <v>-56.322778636989824</v>
      </c>
      <c r="AC87" s="201">
        <v>-129.97719471098026</v>
      </c>
    </row>
    <row r="88" spans="1:29" x14ac:dyDescent="0.2">
      <c r="A88" s="256" t="s">
        <v>58</v>
      </c>
      <c r="B88" s="159"/>
      <c r="C88" s="194">
        <v>92.867756315007682</v>
      </c>
      <c r="D88" s="194">
        <v>247.39317113064862</v>
      </c>
      <c r="E88" s="194">
        <v>200.64205457463868</v>
      </c>
      <c r="F88" s="233">
        <v>180.30099400676409</v>
      </c>
      <c r="G88" s="194">
        <v>157.31993807129038</v>
      </c>
      <c r="H88" s="194">
        <v>235.70081709616534</v>
      </c>
      <c r="I88" s="194">
        <v>78.939059046415423</v>
      </c>
      <c r="J88" s="194">
        <v>0</v>
      </c>
      <c r="K88" s="194">
        <v>0</v>
      </c>
      <c r="L88" s="194">
        <v>0</v>
      </c>
      <c r="M88" s="194">
        <v>-1163.6547819142033</v>
      </c>
      <c r="N88" s="194">
        <v>-811.44228170864881</v>
      </c>
      <c r="O88" s="194">
        <v>-837.00722733267139</v>
      </c>
      <c r="P88" s="194">
        <v>-799.79814111946507</v>
      </c>
      <c r="Q88" s="194">
        <v>-874.21631354587953</v>
      </c>
      <c r="R88" s="194">
        <v>-542.13186059415057</v>
      </c>
      <c r="S88" s="194">
        <v>-285.73126030402818</v>
      </c>
      <c r="T88" s="194">
        <v>-597.94025863168099</v>
      </c>
      <c r="U88" s="194">
        <v>-132.40274511541611</v>
      </c>
      <c r="V88" s="194">
        <v>-126.85077716499472</v>
      </c>
      <c r="W88" s="233">
        <v>-427.4857418608608</v>
      </c>
      <c r="X88" s="194">
        <v>-267.964590664149</v>
      </c>
      <c r="Y88" s="194">
        <v>-215.60099407816233</v>
      </c>
      <c r="Z88" s="194">
        <v>-216.9149193315825</v>
      </c>
      <c r="AA88" s="194">
        <v>-161.39973148438548</v>
      </c>
      <c r="AB88" s="194">
        <v>-170.71382369537605</v>
      </c>
      <c r="AC88" s="195">
        <v>-181.03155704125129</v>
      </c>
    </row>
    <row r="89" spans="1:29" x14ac:dyDescent="0.2">
      <c r="A89" s="256" t="s">
        <v>60</v>
      </c>
      <c r="B89" s="135"/>
      <c r="C89" s="194">
        <v>54.172857850420769</v>
      </c>
      <c r="D89" s="194">
        <v>245.34859946841061</v>
      </c>
      <c r="E89" s="194">
        <v>133.761369716427</v>
      </c>
      <c r="F89" s="233">
        <v>144.42760901175279</v>
      </c>
      <c r="G89" s="194">
        <v>315.19805616412305</v>
      </c>
      <c r="H89" s="194">
        <v>235.70081709616352</v>
      </c>
      <c r="I89" s="194">
        <v>394.69529523208257</v>
      </c>
      <c r="J89" s="194">
        <v>354.4769456052054</v>
      </c>
      <c r="K89" s="194">
        <v>435.72984749455463</v>
      </c>
      <c r="L89" s="194">
        <v>273.22404371585071</v>
      </c>
      <c r="M89" s="194">
        <v>-1052.2317084416645</v>
      </c>
      <c r="N89" s="194">
        <v>-831.26631520643241</v>
      </c>
      <c r="O89" s="194">
        <v>-734.83635223500823</v>
      </c>
      <c r="P89" s="194">
        <v>-701.67229641545782</v>
      </c>
      <c r="Q89" s="194">
        <v>-768.00040805455865</v>
      </c>
      <c r="R89" s="194">
        <v>-570.11382524529654</v>
      </c>
      <c r="S89" s="194">
        <v>-271.9748101461937</v>
      </c>
      <c r="T89" s="194">
        <v>-293.18739305935378</v>
      </c>
      <c r="U89" s="194">
        <v>-262.21909090833105</v>
      </c>
      <c r="V89" s="194">
        <v>-260.51794647089628</v>
      </c>
      <c r="W89" s="233">
        <v>-318.83728253399022</v>
      </c>
      <c r="X89" s="194">
        <v>-380.52875317305188</v>
      </c>
      <c r="Y89" s="194">
        <v>-366.27665105394044</v>
      </c>
      <c r="Z89" s="194">
        <v>-276.76029896376167</v>
      </c>
      <c r="AA89" s="194">
        <v>-205.99299559198698</v>
      </c>
      <c r="AB89" s="194">
        <v>-146.84103080963541</v>
      </c>
      <c r="AC89" s="195">
        <v>-216.97110251056802</v>
      </c>
    </row>
    <row r="90" spans="1:29" x14ac:dyDescent="0.2">
      <c r="A90" s="256" t="s">
        <v>62</v>
      </c>
      <c r="B90" s="135"/>
      <c r="C90" s="194">
        <v>0</v>
      </c>
      <c r="D90" s="194">
        <v>0</v>
      </c>
      <c r="E90" s="194">
        <v>267.52273943285218</v>
      </c>
      <c r="F90" s="233">
        <v>89.174246477617089</v>
      </c>
      <c r="G90" s="194">
        <v>393.95105520336074</v>
      </c>
      <c r="H90" s="194">
        <v>314.26775612822166</v>
      </c>
      <c r="I90" s="194">
        <v>473.63435427849618</v>
      </c>
      <c r="J90" s="194">
        <v>477.24918747098127</v>
      </c>
      <c r="K90" s="194">
        <v>544.66230936819193</v>
      </c>
      <c r="L90" s="194">
        <v>409.83606557377061</v>
      </c>
      <c r="M90" s="194">
        <v>-1052.2317084416645</v>
      </c>
      <c r="N90" s="194">
        <v>-831.26631520643241</v>
      </c>
      <c r="O90" s="194">
        <v>-847.58439793554862</v>
      </c>
      <c r="P90" s="194">
        <v>-927.16838781654224</v>
      </c>
      <c r="Q90" s="194">
        <v>-768.00040805455865</v>
      </c>
      <c r="R90" s="194">
        <v>-402.79564267440219</v>
      </c>
      <c r="S90" s="194">
        <v>-176.53253234467593</v>
      </c>
      <c r="T90" s="194">
        <v>-196.23995296210342</v>
      </c>
      <c r="U90" s="194">
        <v>-166.47006548449463</v>
      </c>
      <c r="V90" s="194">
        <v>-166.88757858742611</v>
      </c>
      <c r="W90" s="233">
        <v>-265.38114273516294</v>
      </c>
      <c r="X90" s="194">
        <v>-134.99900691219409</v>
      </c>
      <c r="Y90" s="194">
        <v>-75.695175658873268</v>
      </c>
      <c r="Z90" s="194">
        <v>-19.779789377743327</v>
      </c>
      <c r="AA90" s="194">
        <v>-53.562127304092428</v>
      </c>
      <c r="AB90" s="194">
        <v>-33.40321188152484</v>
      </c>
      <c r="AC90" s="195">
        <v>-58.278885434772747</v>
      </c>
    </row>
    <row r="91" spans="1:29" x14ac:dyDescent="0.2">
      <c r="A91" s="256" t="s">
        <v>61</v>
      </c>
      <c r="B91" s="159"/>
      <c r="C91" s="194">
        <v>77.389796929172007</v>
      </c>
      <c r="D91" s="194">
        <v>204.45716622367581</v>
      </c>
      <c r="E91" s="194">
        <v>267.52273943285218</v>
      </c>
      <c r="F91" s="233">
        <v>183.12323419523455</v>
      </c>
      <c r="G91" s="194">
        <v>393.95105520336074</v>
      </c>
      <c r="H91" s="194">
        <v>314.26775612822166</v>
      </c>
      <c r="I91" s="194">
        <v>473.63435427849618</v>
      </c>
      <c r="J91" s="194">
        <v>477.24918747098127</v>
      </c>
      <c r="K91" s="194">
        <v>544.66230936819193</v>
      </c>
      <c r="L91" s="194">
        <v>409.83606557377061</v>
      </c>
      <c r="M91" s="194">
        <v>-1015.2887972201424</v>
      </c>
      <c r="N91" s="194">
        <v>-771.44501087098433</v>
      </c>
      <c r="O91" s="194">
        <v>-938.00436662306674</v>
      </c>
      <c r="P91" s="194">
        <v>-1248.7117961766689</v>
      </c>
      <c r="Q91" s="194">
        <v>-627.29693706946637</v>
      </c>
      <c r="R91" s="194">
        <v>-402.79564267440219</v>
      </c>
      <c r="S91" s="194">
        <v>-176.53253234467593</v>
      </c>
      <c r="T91" s="194">
        <v>-196.23995296210342</v>
      </c>
      <c r="U91" s="194">
        <v>-166.47006548449463</v>
      </c>
      <c r="V91" s="194">
        <v>-166.88757858742611</v>
      </c>
      <c r="W91" s="233">
        <v>-270.68743900159825</v>
      </c>
      <c r="X91" s="194">
        <v>-382.43515182597002</v>
      </c>
      <c r="Y91" s="194">
        <v>-412.38176169815233</v>
      </c>
      <c r="Z91" s="194">
        <v>-323.2403113754317</v>
      </c>
      <c r="AA91" s="194">
        <v>-251.75466459506606</v>
      </c>
      <c r="AB91" s="194">
        <v>-187.35591270739314</v>
      </c>
      <c r="AC91" s="195">
        <v>-248.02079581593716</v>
      </c>
    </row>
    <row r="92" spans="1:29" x14ac:dyDescent="0.2">
      <c r="A92" s="256" t="s">
        <v>59</v>
      </c>
      <c r="B92" s="135"/>
      <c r="C92" s="194">
        <v>38.694898464586913</v>
      </c>
      <c r="D92" s="194">
        <v>153.34287466775731</v>
      </c>
      <c r="E92" s="194">
        <v>133.76136971642518</v>
      </c>
      <c r="F92" s="233">
        <v>108.59971428292192</v>
      </c>
      <c r="G92" s="194">
        <v>78.566939032056325</v>
      </c>
      <c r="H92" s="194">
        <v>157.13387806411083</v>
      </c>
      <c r="I92" s="194">
        <v>0</v>
      </c>
      <c r="J92" s="194">
        <v>382.15650558948437</v>
      </c>
      <c r="K92" s="194">
        <v>217.86492374727641</v>
      </c>
      <c r="L92" s="194">
        <v>546.44808743169415</v>
      </c>
      <c r="M92" s="194">
        <v>-997.11451151336405</v>
      </c>
      <c r="N92" s="194">
        <v>-945.37538607170973</v>
      </c>
      <c r="O92" s="194">
        <v>-843.11199200464762</v>
      </c>
      <c r="P92" s="194">
        <v>-785.20010905019808</v>
      </c>
      <c r="Q92" s="194">
        <v>-901.02387495910079</v>
      </c>
      <c r="R92" s="194">
        <v>-626.07775454759394</v>
      </c>
      <c r="S92" s="194">
        <v>-343.85501470704185</v>
      </c>
      <c r="T92" s="194">
        <v>-328.94975276537298</v>
      </c>
      <c r="U92" s="194">
        <v>-281.31664550173264</v>
      </c>
      <c r="V92" s="194">
        <v>-421.2986458540181</v>
      </c>
      <c r="W92" s="233">
        <v>-375.38267665561762</v>
      </c>
      <c r="X92" s="194">
        <v>-319.42546292942825</v>
      </c>
      <c r="Y92" s="194">
        <v>-241.89812578390047</v>
      </c>
      <c r="Z92" s="194">
        <v>-222.96895480364765</v>
      </c>
      <c r="AA92" s="194">
        <v>-157.42144929244751</v>
      </c>
      <c r="AB92" s="194">
        <v>-103.49344469583411</v>
      </c>
      <c r="AC92" s="195">
        <v>-177.32618691965217</v>
      </c>
    </row>
    <row r="93" spans="1:29" ht="13.7" customHeight="1" thickBot="1" x14ac:dyDescent="0.25">
      <c r="A93" s="257" t="s">
        <v>63</v>
      </c>
      <c r="B93" s="164"/>
      <c r="C93" s="196">
        <v>38.694898464586004</v>
      </c>
      <c r="D93" s="196">
        <v>153.3428746677564</v>
      </c>
      <c r="E93" s="196">
        <v>133.76136971642518</v>
      </c>
      <c r="F93" s="234">
        <v>108.59971428292192</v>
      </c>
      <c r="G93" s="196">
        <v>78.566939032054506</v>
      </c>
      <c r="H93" s="196">
        <v>157.13387806410901</v>
      </c>
      <c r="I93" s="196">
        <v>0</v>
      </c>
      <c r="J93" s="196">
        <v>382.15650558948619</v>
      </c>
      <c r="K93" s="196">
        <v>217.86492374727823</v>
      </c>
      <c r="L93" s="196">
        <v>546.44808743169051</v>
      </c>
      <c r="M93" s="196">
        <v>-1109.7262646018353</v>
      </c>
      <c r="N93" s="196">
        <v>-1072.1632425886874</v>
      </c>
      <c r="O93" s="196">
        <v>-1014.7347294708234</v>
      </c>
      <c r="P93" s="196">
        <v>-931.37378116099717</v>
      </c>
      <c r="Q93" s="196">
        <v>-1098.0956777806496</v>
      </c>
      <c r="R93" s="196">
        <v>-756.66025625294424</v>
      </c>
      <c r="S93" s="196">
        <v>-380.45514482633916</v>
      </c>
      <c r="T93" s="196">
        <v>-372.65338161625186</v>
      </c>
      <c r="U93" s="196">
        <v>-315.38396587081297</v>
      </c>
      <c r="V93" s="196">
        <v>-453.32808699195994</v>
      </c>
      <c r="W93" s="234">
        <v>-433.80545727941535</v>
      </c>
      <c r="X93" s="196">
        <v>-359.41220045046248</v>
      </c>
      <c r="Y93" s="196">
        <v>-273.44398771064516</v>
      </c>
      <c r="Z93" s="196">
        <v>-253.29764879250797</v>
      </c>
      <c r="AA93" s="196">
        <v>-180.43014596163084</v>
      </c>
      <c r="AB93" s="196">
        <v>-120.54191070631168</v>
      </c>
      <c r="AC93" s="197">
        <v>-203.57157981376804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7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7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2" thickBot="1" x14ac:dyDescent="0.25">
      <c r="A106" s="202">
        <v>37187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5209.8811292719165</v>
      </c>
      <c r="D107" s="194">
        <v>5929.2578204866086</v>
      </c>
      <c r="E107" s="194">
        <v>10098.983413590155</v>
      </c>
      <c r="F107" s="194">
        <v>7079.3741211162269</v>
      </c>
      <c r="G107" s="200">
        <v>11575.946618738932</v>
      </c>
      <c r="H107" s="200">
        <v>11863.607793840352</v>
      </c>
      <c r="I107" s="200">
        <v>11288.285443637511</v>
      </c>
      <c r="J107" s="200">
        <v>15468.409586056643</v>
      </c>
      <c r="K107" s="200">
        <v>14270.152505446622</v>
      </c>
      <c r="L107" s="200">
        <v>16666.666666666664</v>
      </c>
      <c r="M107" s="200">
        <v>10630.36180529653</v>
      </c>
      <c r="N107" s="200">
        <v>10051.107325383304</v>
      </c>
      <c r="O107" s="200">
        <v>14773.124665381318</v>
      </c>
      <c r="P107" s="200">
        <v>13665.594855305466</v>
      </c>
      <c r="Q107" s="200">
        <v>15880.65447545717</v>
      </c>
      <c r="R107" s="200">
        <v>13662.979830839296</v>
      </c>
      <c r="S107" s="200">
        <v>12285.523912545506</v>
      </c>
      <c r="T107" s="200">
        <v>12994.634473507713</v>
      </c>
      <c r="U107" s="200">
        <v>11782.276800531032</v>
      </c>
      <c r="V107" s="200">
        <v>12079.66046359778</v>
      </c>
      <c r="W107" s="200">
        <v>12790.945865414002</v>
      </c>
      <c r="X107" s="200">
        <v>11645.389556192618</v>
      </c>
      <c r="Y107" s="200">
        <v>11161.044907121191</v>
      </c>
      <c r="Z107" s="200">
        <v>10900.177000121377</v>
      </c>
      <c r="AA107" s="200">
        <v>10454.173438678741</v>
      </c>
      <c r="AB107" s="200">
        <v>10064.232258895316</v>
      </c>
      <c r="AC107" s="201">
        <v>10695.249460498848</v>
      </c>
    </row>
    <row r="108" spans="1:29" x14ac:dyDescent="0.2">
      <c r="A108" s="158" t="s">
        <v>58</v>
      </c>
      <c r="B108" s="159"/>
      <c r="C108" s="194">
        <v>5208.333333333333</v>
      </c>
      <c r="D108" s="194">
        <v>6039.6646902473931</v>
      </c>
      <c r="E108" s="194">
        <v>10165.864098448368</v>
      </c>
      <c r="F108" s="233">
        <v>7137.9540406763654</v>
      </c>
      <c r="G108" s="194">
        <v>11560.158806929649</v>
      </c>
      <c r="H108" s="194">
        <v>11863.607793840352</v>
      </c>
      <c r="I108" s="194">
        <v>11256.709820018945</v>
      </c>
      <c r="J108" s="194">
        <v>16014.857673488339</v>
      </c>
      <c r="K108" s="194">
        <v>14270.152505446622</v>
      </c>
      <c r="L108" s="194">
        <v>17759.562841530056</v>
      </c>
      <c r="M108" s="194">
        <v>11562.849682954122</v>
      </c>
      <c r="N108" s="194">
        <v>10902.89608177172</v>
      </c>
      <c r="O108" s="194">
        <v>15656.466406089623</v>
      </c>
      <c r="P108" s="194">
        <v>14630.225080385851</v>
      </c>
      <c r="Q108" s="194">
        <v>16682.707731793394</v>
      </c>
      <c r="R108" s="194">
        <v>14801.561483409238</v>
      </c>
      <c r="S108" s="194">
        <v>12285.523912545506</v>
      </c>
      <c r="T108" s="194">
        <v>12994.634473507713</v>
      </c>
      <c r="U108" s="194">
        <v>11782.276800531032</v>
      </c>
      <c r="V108" s="194">
        <v>12079.66046359778</v>
      </c>
      <c r="W108" s="194">
        <v>13252.668480089063</v>
      </c>
      <c r="X108" s="194">
        <v>12191.167398483145</v>
      </c>
      <c r="Y108" s="194">
        <v>11634.165270898804</v>
      </c>
      <c r="Z108" s="194">
        <v>11439.34577980758</v>
      </c>
      <c r="AA108" s="194">
        <v>11161.914681680651</v>
      </c>
      <c r="AB108" s="194">
        <v>10940.199302638877</v>
      </c>
      <c r="AC108" s="195">
        <v>11329.4157118232</v>
      </c>
    </row>
    <row r="109" spans="1:29" x14ac:dyDescent="0.2">
      <c r="A109" s="158" t="s">
        <v>60</v>
      </c>
      <c r="B109" s="135"/>
      <c r="C109" s="194">
        <v>5180.4730064388314</v>
      </c>
      <c r="D109" s="194">
        <v>6133.7149867102844</v>
      </c>
      <c r="E109" s="194">
        <v>10165.864098448368</v>
      </c>
      <c r="F109" s="233">
        <v>7160.017363865828</v>
      </c>
      <c r="G109" s="194">
        <v>11615.60220826932</v>
      </c>
      <c r="H109" s="194">
        <v>11785.040854808298</v>
      </c>
      <c r="I109" s="194">
        <v>11446.163561730342</v>
      </c>
      <c r="J109" s="194">
        <v>16573.359762848671</v>
      </c>
      <c r="K109" s="194">
        <v>15250.544662309369</v>
      </c>
      <c r="L109" s="194">
        <v>17896.174863387976</v>
      </c>
      <c r="M109" s="194">
        <v>12122.342409548675</v>
      </c>
      <c r="N109" s="194">
        <v>13287.904599659285</v>
      </c>
      <c r="O109" s="194">
        <v>16419.319631891081</v>
      </c>
      <c r="P109" s="194">
        <v>15434.083601286175</v>
      </c>
      <c r="Q109" s="194">
        <v>17404.55566249599</v>
      </c>
      <c r="R109" s="194">
        <v>15289.525048796355</v>
      </c>
      <c r="S109" s="194">
        <v>13082.145579927339</v>
      </c>
      <c r="T109" s="194">
        <v>13246.143527833668</v>
      </c>
      <c r="U109" s="194">
        <v>12777.962163956188</v>
      </c>
      <c r="V109" s="194">
        <v>13222.331047992164</v>
      </c>
      <c r="W109" s="194">
        <v>13959.595856107833</v>
      </c>
      <c r="X109" s="194">
        <v>12955.546685052801</v>
      </c>
      <c r="Y109" s="194">
        <v>12316.970479021278</v>
      </c>
      <c r="Z109" s="194">
        <v>12121.267091449175</v>
      </c>
      <c r="AA109" s="194">
        <v>11503.155565550478</v>
      </c>
      <c r="AB109" s="194">
        <v>10964.381587289005</v>
      </c>
      <c r="AC109" s="195">
        <v>11772.947817561282</v>
      </c>
    </row>
    <row r="110" spans="1:29" x14ac:dyDescent="0.2">
      <c r="A110" s="158" t="s">
        <v>62</v>
      </c>
      <c r="B110" s="135"/>
      <c r="C110" s="194">
        <v>5002.4919514611192</v>
      </c>
      <c r="D110" s="194">
        <v>4621.9586091791225</v>
      </c>
      <c r="E110" s="194">
        <v>9296.4151952916</v>
      </c>
      <c r="F110" s="233">
        <v>6306.9552519772806</v>
      </c>
      <c r="G110" s="194">
        <v>10907.011276923378</v>
      </c>
      <c r="H110" s="194">
        <v>10999.371464487744</v>
      </c>
      <c r="I110" s="194">
        <v>10814.651089359015</v>
      </c>
      <c r="J110" s="194">
        <v>16109.950355369834</v>
      </c>
      <c r="K110" s="194">
        <v>14596.949891067539</v>
      </c>
      <c r="L110" s="194">
        <v>17622.950819672129</v>
      </c>
      <c r="M110" s="194">
        <v>12122.342409548675</v>
      </c>
      <c r="N110" s="194">
        <v>13287.904599659285</v>
      </c>
      <c r="O110" s="194">
        <v>16419.319631891081</v>
      </c>
      <c r="P110" s="194">
        <v>15434.083601286175</v>
      </c>
      <c r="Q110" s="194">
        <v>17404.55566249599</v>
      </c>
      <c r="R110" s="194">
        <v>15045.543266102797</v>
      </c>
      <c r="S110" s="194">
        <v>12750.906301015131</v>
      </c>
      <c r="T110" s="194">
        <v>12910.798122065726</v>
      </c>
      <c r="U110" s="194">
        <v>12446.067042814469</v>
      </c>
      <c r="V110" s="194">
        <v>12895.853738165197</v>
      </c>
      <c r="W110" s="194">
        <v>13663.847494932832</v>
      </c>
      <c r="X110" s="194">
        <v>9650.1070508400771</v>
      </c>
      <c r="Y110" s="194">
        <v>8271.7515082499449</v>
      </c>
      <c r="Z110" s="194">
        <v>7558.8522068994034</v>
      </c>
      <c r="AA110" s="194">
        <v>9603.5343829251269</v>
      </c>
      <c r="AB110" s="194">
        <v>10024.318487994291</v>
      </c>
      <c r="AC110" s="195">
        <v>9540.3569366092888</v>
      </c>
    </row>
    <row r="111" spans="1:29" x14ac:dyDescent="0.2">
      <c r="A111" s="158" t="s">
        <v>61</v>
      </c>
      <c r="B111" s="159"/>
      <c r="C111" s="194">
        <v>5182.3303615651312</v>
      </c>
      <c r="D111" s="194">
        <v>5929.2578204866086</v>
      </c>
      <c r="E111" s="194">
        <v>9296.4151952916</v>
      </c>
      <c r="F111" s="233">
        <v>6802.6677924477799</v>
      </c>
      <c r="G111" s="194">
        <v>10907.011276923378</v>
      </c>
      <c r="H111" s="194">
        <v>10999.371464487744</v>
      </c>
      <c r="I111" s="194">
        <v>10814.651089359015</v>
      </c>
      <c r="J111" s="194">
        <v>16109.950355369834</v>
      </c>
      <c r="K111" s="194">
        <v>14596.949891067539</v>
      </c>
      <c r="L111" s="194">
        <v>17622.950819672129</v>
      </c>
      <c r="M111" s="194">
        <v>12588.58634837747</v>
      </c>
      <c r="N111" s="194">
        <v>13543.441226575809</v>
      </c>
      <c r="O111" s="194">
        <v>16660.296661704764</v>
      </c>
      <c r="P111" s="194">
        <v>15755.627009646301</v>
      </c>
      <c r="Q111" s="194">
        <v>17564.966313763231</v>
      </c>
      <c r="R111" s="194">
        <v>15045.543266102797</v>
      </c>
      <c r="S111" s="194">
        <v>12750.906301015131</v>
      </c>
      <c r="T111" s="194">
        <v>12910.798122065726</v>
      </c>
      <c r="U111" s="194">
        <v>12446.067042814469</v>
      </c>
      <c r="V111" s="194">
        <v>12895.853738165197</v>
      </c>
      <c r="W111" s="194">
        <v>13766.983759453444</v>
      </c>
      <c r="X111" s="194">
        <v>12961.35283231121</v>
      </c>
      <c r="Y111" s="194">
        <v>12193.449908281833</v>
      </c>
      <c r="Z111" s="194">
        <v>12085.915085292183</v>
      </c>
      <c r="AA111" s="194">
        <v>11470.978826469745</v>
      </c>
      <c r="AB111" s="194">
        <v>10907.798384380694</v>
      </c>
      <c r="AC111" s="195">
        <v>11719.406777214652</v>
      </c>
    </row>
    <row r="112" spans="1:29" x14ac:dyDescent="0.2">
      <c r="A112" s="158" t="s">
        <v>59</v>
      </c>
      <c r="B112" s="135"/>
      <c r="C112" s="194">
        <v>5208.333333333333</v>
      </c>
      <c r="D112" s="194">
        <v>5724.8006542629319</v>
      </c>
      <c r="E112" s="194">
        <v>8828.2504012841091</v>
      </c>
      <c r="F112" s="233">
        <v>6587.1281296267916</v>
      </c>
      <c r="G112" s="194">
        <v>10395.209813171936</v>
      </c>
      <c r="H112" s="194">
        <v>10449.402891263357</v>
      </c>
      <c r="I112" s="194">
        <v>10341.016735080517</v>
      </c>
      <c r="J112" s="194">
        <v>15305.010893246186</v>
      </c>
      <c r="K112" s="194">
        <v>13943.355119825708</v>
      </c>
      <c r="L112" s="194">
        <v>16666.666666666664</v>
      </c>
      <c r="M112" s="194">
        <v>13241.327862737784</v>
      </c>
      <c r="N112" s="194">
        <v>14821.124361158432</v>
      </c>
      <c r="O112" s="194">
        <v>18145.178344665233</v>
      </c>
      <c r="P112" s="194">
        <v>16720.257234726687</v>
      </c>
      <c r="Q112" s="194">
        <v>19570.099454603784</v>
      </c>
      <c r="R112" s="194">
        <v>16265.452179570591</v>
      </c>
      <c r="S112" s="194">
        <v>11925.764135714933</v>
      </c>
      <c r="T112" s="194">
        <v>12407.780013413814</v>
      </c>
      <c r="U112" s="194">
        <v>11616.329239960171</v>
      </c>
      <c r="V112" s="194">
        <v>11753.183153770813</v>
      </c>
      <c r="W112" s="194">
        <v>13897.440888747729</v>
      </c>
      <c r="X112" s="194">
        <v>12278.840222085133</v>
      </c>
      <c r="Y112" s="194">
        <v>11490.845768888979</v>
      </c>
      <c r="Z112" s="194">
        <v>11467.174947346799</v>
      </c>
      <c r="AA112" s="194">
        <v>10887.691020576742</v>
      </c>
      <c r="AB112" s="194">
        <v>10364.059156827007</v>
      </c>
      <c r="AC112" s="195">
        <v>11191.843121013615</v>
      </c>
    </row>
    <row r="113" spans="1:29" ht="12" thickBot="1" x14ac:dyDescent="0.25">
      <c r="A113" s="158" t="s">
        <v>63</v>
      </c>
      <c r="C113" s="196">
        <v>5394.0688459633484</v>
      </c>
      <c r="D113" s="196">
        <v>5929.2578204866086</v>
      </c>
      <c r="E113" s="196">
        <v>9363.2958801498135</v>
      </c>
      <c r="F113" s="234">
        <v>6895.5408488665898</v>
      </c>
      <c r="G113" s="194">
        <v>10828.258277884142</v>
      </c>
      <c r="H113" s="194">
        <v>10920.804525455689</v>
      </c>
      <c r="I113" s="194">
        <v>10735.712030312598</v>
      </c>
      <c r="J113" s="194">
        <v>16123.790135361978</v>
      </c>
      <c r="K113" s="194">
        <v>14488.0174291939</v>
      </c>
      <c r="L113" s="194">
        <v>17759.562841530056</v>
      </c>
      <c r="M113" s="194">
        <v>14360.313315926893</v>
      </c>
      <c r="N113" s="194">
        <v>16524.701873935264</v>
      </c>
      <c r="O113" s="194">
        <v>20874.686786598126</v>
      </c>
      <c r="P113" s="194">
        <v>18971.061093247587</v>
      </c>
      <c r="Q113" s="194">
        <v>22778.312479948669</v>
      </c>
      <c r="R113" s="194">
        <v>18542.615484710474</v>
      </c>
      <c r="S113" s="194">
        <v>12644.133594500674</v>
      </c>
      <c r="T113" s="194">
        <v>13246.143527833668</v>
      </c>
      <c r="U113" s="194">
        <v>12280.11948224361</v>
      </c>
      <c r="V113" s="194">
        <v>12406.137773424745</v>
      </c>
      <c r="W113" s="194">
        <v>15192.108368210122</v>
      </c>
      <c r="X113" s="194">
        <v>13266.465870740647</v>
      </c>
      <c r="Y113" s="194">
        <v>12383.982967854481</v>
      </c>
      <c r="Z113" s="194">
        <v>12364.900355734229</v>
      </c>
      <c r="AA113" s="194">
        <v>11691.102806463012</v>
      </c>
      <c r="AB113" s="194">
        <v>11073.97265532134</v>
      </c>
      <c r="AC113" s="195">
        <v>12049.959811482349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2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3" customWidth="1"/>
    <col min="29" max="29" width="15" style="73" bestFit="1" customWidth="1"/>
    <col min="30" max="30" width="9.85546875" style="135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37188</v>
      </c>
      <c r="B2" s="133"/>
    </row>
    <row r="3" spans="1:140" ht="10.5" hidden="1" customHeight="1" x14ac:dyDescent="0.2">
      <c r="A3" s="136"/>
      <c r="B3" s="133"/>
      <c r="C3" s="73">
        <v>72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88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0">
        <v>37188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7" customHeight="1" x14ac:dyDescent="0.2">
      <c r="A9" s="255" t="s">
        <v>57</v>
      </c>
      <c r="B9" s="168" t="s">
        <v>10</v>
      </c>
      <c r="C9" s="209">
        <v>23.972222222222225</v>
      </c>
      <c r="D9" s="209">
        <v>25.054368421052633</v>
      </c>
      <c r="E9" s="209">
        <v>29.005804878048782</v>
      </c>
      <c r="F9" s="154">
        <v>26.784070301060328</v>
      </c>
      <c r="G9" s="99">
        <v>27.102777777777781</v>
      </c>
      <c r="H9" s="99">
        <v>27.955333333333336</v>
      </c>
      <c r="I9" s="99">
        <v>26.250222222222224</v>
      </c>
      <c r="J9" s="99">
        <v>21.500338896020541</v>
      </c>
      <c r="K9" s="99">
        <v>23.250414634146342</v>
      </c>
      <c r="L9" s="99">
        <v>19.750263157894739</v>
      </c>
      <c r="M9" s="99">
        <v>20.455333333333336</v>
      </c>
      <c r="N9" s="99">
        <v>21.500250000000001</v>
      </c>
      <c r="O9" s="99">
        <v>31.942320512820515</v>
      </c>
      <c r="P9" s="95">
        <v>29.884461538461544</v>
      </c>
      <c r="Q9" s="99">
        <v>34.000179487179487</v>
      </c>
      <c r="R9" s="99">
        <v>29.362500000000001</v>
      </c>
      <c r="S9" s="99">
        <v>26.603305300461916</v>
      </c>
      <c r="T9" s="99">
        <v>27.000512820512824</v>
      </c>
      <c r="U9" s="99">
        <v>23.80284210526316</v>
      </c>
      <c r="V9" s="99">
        <v>29.006560975609759</v>
      </c>
      <c r="W9" s="154">
        <v>26.025248449069515</v>
      </c>
      <c r="X9" s="99">
        <v>27.465396155857643</v>
      </c>
      <c r="Y9" s="99">
        <v>27.693731488324492</v>
      </c>
      <c r="Z9" s="99">
        <v>27.877780253676853</v>
      </c>
      <c r="AA9" s="99">
        <v>28.530328917766454</v>
      </c>
      <c r="AB9" s="95">
        <v>29.133711799835709</v>
      </c>
      <c r="AC9" s="210">
        <v>27.989118767580759</v>
      </c>
      <c r="AD9" s="156"/>
      <c r="AE9" s="157"/>
      <c r="AG9" s="211">
        <v>27.955333333333336</v>
      </c>
      <c r="AH9" s="211">
        <v>26.250222222222224</v>
      </c>
      <c r="AI9" s="211">
        <v>23.250414634146342</v>
      </c>
      <c r="AJ9" s="211">
        <v>19.750263157894739</v>
      </c>
      <c r="AK9" s="211">
        <v>20.455333333333336</v>
      </c>
      <c r="AL9" s="211">
        <v>21.500250000000001</v>
      </c>
      <c r="AM9" s="211">
        <v>29.884461538461544</v>
      </c>
      <c r="AN9" s="211">
        <v>34.000179487179487</v>
      </c>
      <c r="AO9" s="211">
        <v>29.362500000000001</v>
      </c>
      <c r="AP9" s="211">
        <v>27.000512820512824</v>
      </c>
      <c r="AQ9" s="211">
        <v>23.80284210526316</v>
      </c>
      <c r="AR9" s="211">
        <v>29.006560975609759</v>
      </c>
      <c r="AS9" s="211">
        <v>29.397564102564104</v>
      </c>
      <c r="AT9" s="211">
        <v>28.49988888888889</v>
      </c>
      <c r="AU9" s="211">
        <v>25.999682926829266</v>
      </c>
      <c r="AV9" s="211">
        <v>22.999736842105264</v>
      </c>
      <c r="AW9" s="211">
        <v>14.12797435897436</v>
      </c>
      <c r="AX9" s="211">
        <v>17.000250000000001</v>
      </c>
      <c r="AY9" s="211">
        <v>35.961487179487186</v>
      </c>
      <c r="AZ9" s="211">
        <v>38.999756097560976</v>
      </c>
      <c r="BA9" s="211">
        <v>32.882368421052632</v>
      </c>
      <c r="BB9" s="211">
        <v>29.000487179487184</v>
      </c>
      <c r="BC9" s="211">
        <v>24.862749999999998</v>
      </c>
      <c r="BD9" s="211">
        <v>30.038512820512825</v>
      </c>
      <c r="BE9" s="211">
        <v>28.856487179487182</v>
      </c>
      <c r="BF9" s="211">
        <v>28.209897435897439</v>
      </c>
      <c r="BG9" s="211">
        <v>26.18976923076923</v>
      </c>
      <c r="BH9" s="211">
        <v>23.770263157894739</v>
      </c>
      <c r="BI9" s="211">
        <v>16.517390243902437</v>
      </c>
      <c r="BJ9" s="211">
        <v>18.899894736842107</v>
      </c>
      <c r="BK9" s="211">
        <v>34.42782051282051</v>
      </c>
      <c r="BL9" s="211">
        <v>37.020073170731706</v>
      </c>
      <c r="BM9" s="211">
        <v>31.977631578947371</v>
      </c>
      <c r="BN9" s="211">
        <v>28.860121951219512</v>
      </c>
      <c r="BO9" s="211">
        <v>25.443157894736842</v>
      </c>
      <c r="BP9" s="211">
        <v>29.75425641025641</v>
      </c>
      <c r="BQ9" s="211">
        <v>29.10019512195122</v>
      </c>
      <c r="BR9" s="211">
        <v>28.509333333333331</v>
      </c>
      <c r="BS9" s="211">
        <v>26.670179487179489</v>
      </c>
      <c r="BT9" s="211">
        <v>24.45</v>
      </c>
      <c r="BU9" s="211">
        <v>17.819292682926829</v>
      </c>
      <c r="BV9" s="211">
        <v>20.010105263157897</v>
      </c>
      <c r="BW9" s="211">
        <v>34.176170731707316</v>
      </c>
      <c r="BX9" s="211">
        <v>36.51984615384616</v>
      </c>
      <c r="BY9" s="211">
        <v>31.934105263157896</v>
      </c>
      <c r="BZ9" s="211">
        <v>29.090219512195123</v>
      </c>
      <c r="CA9" s="211">
        <v>25.961736842105267</v>
      </c>
      <c r="CB9" s="211">
        <v>29.882999999999999</v>
      </c>
      <c r="CC9" s="211">
        <v>29.289585365853661</v>
      </c>
      <c r="CD9" s="211">
        <v>28.760444444444445</v>
      </c>
      <c r="CE9" s="211">
        <v>27.080179487179489</v>
      </c>
      <c r="CF9" s="211">
        <v>25.070499999999999</v>
      </c>
      <c r="CG9" s="211">
        <v>18.999666666666666</v>
      </c>
      <c r="CH9" s="211">
        <v>21.019631578947372</v>
      </c>
      <c r="CI9" s="211">
        <v>33.899902439024387</v>
      </c>
      <c r="CJ9" s="211">
        <v>36.04020512820513</v>
      </c>
      <c r="CK9" s="211">
        <v>31.841947368421053</v>
      </c>
      <c r="CL9" s="211">
        <v>29.270365853658536</v>
      </c>
      <c r="CM9" s="211">
        <v>26.411052631578947</v>
      </c>
      <c r="CN9" s="211">
        <v>29.980951219512193</v>
      </c>
      <c r="CO9" s="211">
        <v>29.409461538461539</v>
      </c>
      <c r="CP9" s="211">
        <v>28.949333333333335</v>
      </c>
      <c r="CQ9" s="211">
        <v>27.429820512820516</v>
      </c>
      <c r="CR9" s="211">
        <v>25.59975</v>
      </c>
      <c r="CS9" s="211">
        <v>20.083256410256411</v>
      </c>
      <c r="CT9" s="211">
        <v>21.930105263157898</v>
      </c>
      <c r="CU9" s="211">
        <v>33.611926829268292</v>
      </c>
      <c r="CV9" s="211">
        <v>35.570384615384619</v>
      </c>
      <c r="CW9" s="211">
        <v>31.754750000000001</v>
      </c>
      <c r="CX9" s="211">
        <v>29.429769230769232</v>
      </c>
      <c r="CY9" s="211">
        <v>26.819789473684214</v>
      </c>
      <c r="CZ9" s="211">
        <v>30.058170731707317</v>
      </c>
      <c r="DA9" s="211">
        <v>29.57184615384616</v>
      </c>
      <c r="DB9" s="211">
        <v>29.15994594594595</v>
      </c>
      <c r="DC9" s="211">
        <v>27.75</v>
      </c>
      <c r="DD9" s="211">
        <v>26.05026315789474</v>
      </c>
      <c r="DE9" s="211">
        <v>20.908025641025642</v>
      </c>
      <c r="DF9" s="211">
        <v>22.650500000000001</v>
      </c>
      <c r="DG9" s="211">
        <v>33.466025641025645</v>
      </c>
      <c r="DH9" s="211">
        <v>35.309682926829268</v>
      </c>
      <c r="DI9" s="211">
        <v>31.750263157894736</v>
      </c>
      <c r="DJ9" s="211">
        <v>29.610230769230771</v>
      </c>
      <c r="DK9" s="211">
        <v>27.181249999999999</v>
      </c>
      <c r="DL9" s="211">
        <v>30.182871794871797</v>
      </c>
      <c r="DM9" s="211">
        <v>29.723897435897438</v>
      </c>
      <c r="DN9" s="211">
        <v>29.370222222222221</v>
      </c>
      <c r="DO9" s="211">
        <v>28.05951219512195</v>
      </c>
      <c r="DP9" s="211">
        <v>26.49</v>
      </c>
      <c r="DQ9" s="211">
        <v>21.716609756097562</v>
      </c>
      <c r="DR9" s="211">
        <v>23.34</v>
      </c>
      <c r="DS9" s="211">
        <v>33.354871794871798</v>
      </c>
      <c r="DT9" s="211">
        <v>35.080048780487807</v>
      </c>
      <c r="DU9" s="211">
        <v>31.762210526315791</v>
      </c>
      <c r="DV9" s="211">
        <v>29.800230769230772</v>
      </c>
      <c r="DW9" s="211">
        <v>27.536000000000001</v>
      </c>
      <c r="DX9" s="211">
        <v>30.319051282051284</v>
      </c>
      <c r="DY9" s="211">
        <v>29.904731707317076</v>
      </c>
      <c r="DZ9" s="211">
        <v>29.580111111111108</v>
      </c>
      <c r="EA9" s="211">
        <v>28.370333333333335</v>
      </c>
      <c r="EB9" s="211">
        <v>26.910105263157899</v>
      </c>
      <c r="EC9" s="211">
        <v>22.469682926829265</v>
      </c>
      <c r="ED9" s="211">
        <v>23.989631578947375</v>
      </c>
      <c r="EE9" s="211">
        <v>33.275410256410261</v>
      </c>
      <c r="EF9" s="211">
        <v>34.890243902439025</v>
      </c>
      <c r="EG9" s="211">
        <v>31.794473684210526</v>
      </c>
      <c r="EH9" s="211">
        <v>29.999975609756099</v>
      </c>
      <c r="EI9" s="211">
        <v>27.872368421052634</v>
      </c>
      <c r="EJ9" s="211">
        <v>30.455589743589744</v>
      </c>
    </row>
    <row r="10" spans="1:140" ht="13.7" customHeight="1" x14ac:dyDescent="0.2">
      <c r="A10" s="256" t="s">
        <v>58</v>
      </c>
      <c r="B10" s="159" t="s">
        <v>11</v>
      </c>
      <c r="C10" s="211">
        <v>24</v>
      </c>
      <c r="D10" s="211">
        <v>24.822368421052634</v>
      </c>
      <c r="E10" s="211">
        <v>28.47248780487805</v>
      </c>
      <c r="F10" s="160">
        <v>26.439686471717447</v>
      </c>
      <c r="G10" s="95">
        <v>26.715072649572654</v>
      </c>
      <c r="H10" s="95">
        <v>27.429923076923082</v>
      </c>
      <c r="I10" s="95">
        <v>26.000222222222224</v>
      </c>
      <c r="J10" s="95">
        <v>22.500170731707321</v>
      </c>
      <c r="K10" s="95">
        <v>24.000341463414635</v>
      </c>
      <c r="L10" s="95">
        <v>21</v>
      </c>
      <c r="M10" s="95">
        <v>21.936076923076925</v>
      </c>
      <c r="N10" s="95">
        <v>23.000250000000001</v>
      </c>
      <c r="O10" s="95">
        <v>34.186051282051288</v>
      </c>
      <c r="P10" s="95">
        <v>31.87215384615385</v>
      </c>
      <c r="Q10" s="95">
        <v>36.499948717948726</v>
      </c>
      <c r="R10" s="95">
        <v>31.331250000000001</v>
      </c>
      <c r="S10" s="95">
        <v>26.827968763371842</v>
      </c>
      <c r="T10" s="95">
        <v>29.25</v>
      </c>
      <c r="U10" s="95">
        <v>23.276052631578953</v>
      </c>
      <c r="V10" s="95">
        <v>27.957853658536585</v>
      </c>
      <c r="W10" s="160">
        <v>26.974809364650483</v>
      </c>
      <c r="X10" s="95">
        <v>29.047661766258837</v>
      </c>
      <c r="Y10" s="95">
        <v>29.023945735087</v>
      </c>
      <c r="Z10" s="95">
        <v>29.452831827596288</v>
      </c>
      <c r="AA10" s="95">
        <v>30.899406057211401</v>
      </c>
      <c r="AB10" s="95">
        <v>33.341345051030117</v>
      </c>
      <c r="AC10" s="212">
        <v>30.088676864916568</v>
      </c>
      <c r="AD10" s="156"/>
      <c r="AE10" s="157"/>
      <c r="AG10" s="211">
        <v>27.429923076923082</v>
      </c>
      <c r="AH10" s="211">
        <v>26.000222222222224</v>
      </c>
      <c r="AI10" s="211">
        <v>24.000341463414635</v>
      </c>
      <c r="AJ10" s="211">
        <v>21</v>
      </c>
      <c r="AK10" s="211">
        <v>21.936076923076925</v>
      </c>
      <c r="AL10" s="211">
        <v>23.000250000000001</v>
      </c>
      <c r="AM10" s="211">
        <v>31.87215384615385</v>
      </c>
      <c r="AN10" s="211">
        <v>36.499948717948726</v>
      </c>
      <c r="AO10" s="211">
        <v>31.331250000000001</v>
      </c>
      <c r="AP10" s="211">
        <v>29.25</v>
      </c>
      <c r="AQ10" s="211">
        <v>23.276052631578953</v>
      </c>
      <c r="AR10" s="211">
        <v>27.957853658536585</v>
      </c>
      <c r="AS10" s="211">
        <v>28.336820512820516</v>
      </c>
      <c r="AT10" s="211">
        <v>28.249555555555553</v>
      </c>
      <c r="AU10" s="211">
        <v>26.49992682926829</v>
      </c>
      <c r="AV10" s="211">
        <v>25.249736842105264</v>
      </c>
      <c r="AW10" s="211">
        <v>17.14723076923077</v>
      </c>
      <c r="AX10" s="211">
        <v>20.500250000000001</v>
      </c>
      <c r="AY10" s="211">
        <v>37.890615384615387</v>
      </c>
      <c r="AZ10" s="211">
        <v>40.84975609756097</v>
      </c>
      <c r="BA10" s="211">
        <v>34.586052631578951</v>
      </c>
      <c r="BB10" s="211">
        <v>30.749820512820516</v>
      </c>
      <c r="BC10" s="211">
        <v>26.681249999999999</v>
      </c>
      <c r="BD10" s="211">
        <v>31.868717948717951</v>
      </c>
      <c r="BE10" s="211">
        <v>28.291051282051285</v>
      </c>
      <c r="BF10" s="211">
        <v>28.290410256410254</v>
      </c>
      <c r="BG10" s="211">
        <v>26.889461538461543</v>
      </c>
      <c r="BH10" s="211">
        <v>25.890105263157899</v>
      </c>
      <c r="BI10" s="211">
        <v>19.272073170731701</v>
      </c>
      <c r="BJ10" s="211">
        <v>22.05</v>
      </c>
      <c r="BK10" s="211">
        <v>36.298487179487182</v>
      </c>
      <c r="BL10" s="211">
        <v>38.810292682926828</v>
      </c>
      <c r="BM10" s="211">
        <v>33.659105263157898</v>
      </c>
      <c r="BN10" s="211">
        <v>30.580073170731708</v>
      </c>
      <c r="BO10" s="211">
        <v>27.226684210526319</v>
      </c>
      <c r="BP10" s="211">
        <v>31.534051282051287</v>
      </c>
      <c r="BQ10" s="211">
        <v>28.69858536585366</v>
      </c>
      <c r="BR10" s="211">
        <v>28.699888888888889</v>
      </c>
      <c r="BS10" s="211">
        <v>27.429615384615385</v>
      </c>
      <c r="BT10" s="211">
        <v>26.530368421052632</v>
      </c>
      <c r="BU10" s="211">
        <v>20.474951219512192</v>
      </c>
      <c r="BV10" s="211">
        <v>23.029736842105265</v>
      </c>
      <c r="BW10" s="211">
        <v>36.029634146341465</v>
      </c>
      <c r="BX10" s="211">
        <v>38.300564102564103</v>
      </c>
      <c r="BY10" s="211">
        <v>33.61342105263158</v>
      </c>
      <c r="BZ10" s="211">
        <v>30.810073170731709</v>
      </c>
      <c r="CA10" s="211">
        <v>27.748315789473686</v>
      </c>
      <c r="CB10" s="211">
        <v>31.674974358974364</v>
      </c>
      <c r="CC10" s="211">
        <v>29.040170731707317</v>
      </c>
      <c r="CD10" s="211">
        <v>29.080333333333336</v>
      </c>
      <c r="CE10" s="211">
        <v>27.929769230769232</v>
      </c>
      <c r="CF10" s="211">
        <v>27.12</v>
      </c>
      <c r="CG10" s="211">
        <v>21.586102564102564</v>
      </c>
      <c r="CH10" s="211">
        <v>23.950263157894739</v>
      </c>
      <c r="CI10" s="211">
        <v>35.776414634146342</v>
      </c>
      <c r="CJ10" s="211">
        <v>37.889871794871794</v>
      </c>
      <c r="CK10" s="211">
        <v>33.603947368421061</v>
      </c>
      <c r="CL10" s="211">
        <v>31.079341463414632</v>
      </c>
      <c r="CM10" s="211">
        <v>28.27578947368421</v>
      </c>
      <c r="CN10" s="211">
        <v>31.86878048780488</v>
      </c>
      <c r="CO10" s="211">
        <v>29.296538461538464</v>
      </c>
      <c r="CP10" s="211">
        <v>29.420111111111112</v>
      </c>
      <c r="CQ10" s="211">
        <v>28.410102564102566</v>
      </c>
      <c r="CR10" s="211">
        <v>27.72</v>
      </c>
      <c r="CS10" s="211">
        <v>22.693205128205129</v>
      </c>
      <c r="CT10" s="211">
        <v>24.91026315789474</v>
      </c>
      <c r="CU10" s="211">
        <v>35.75292682926829</v>
      </c>
      <c r="CV10" s="211">
        <v>37.749923076923082</v>
      </c>
      <c r="CW10" s="211">
        <v>33.876000000000005</v>
      </c>
      <c r="CX10" s="211">
        <v>31.610076923076925</v>
      </c>
      <c r="CY10" s="211">
        <v>29.06763157894737</v>
      </c>
      <c r="CZ10" s="211">
        <v>32.423000000000002</v>
      </c>
      <c r="DA10" s="211">
        <v>30.246743589743595</v>
      </c>
      <c r="DB10" s="211">
        <v>30.360486486486487</v>
      </c>
      <c r="DC10" s="211">
        <v>29.419707317073172</v>
      </c>
      <c r="DD10" s="211">
        <v>28.77</v>
      </c>
      <c r="DE10" s="211">
        <v>24.027615384615387</v>
      </c>
      <c r="DF10" s="211">
        <v>26.130749999999999</v>
      </c>
      <c r="DG10" s="211">
        <v>36.449769230769235</v>
      </c>
      <c r="DH10" s="211">
        <v>38.350121951219514</v>
      </c>
      <c r="DI10" s="211">
        <v>34.694105263157894</v>
      </c>
      <c r="DJ10" s="211">
        <v>32.54</v>
      </c>
      <c r="DK10" s="211">
        <v>30.161750000000005</v>
      </c>
      <c r="DL10" s="211">
        <v>33.359076923076927</v>
      </c>
      <c r="DM10" s="211">
        <v>31.343051282051285</v>
      </c>
      <c r="DN10" s="211">
        <v>31.429666666666666</v>
      </c>
      <c r="DO10" s="211">
        <v>30.549634146341464</v>
      </c>
      <c r="DP10" s="211">
        <v>29.929631578947369</v>
      </c>
      <c r="DQ10" s="211">
        <v>25.447780487804877</v>
      </c>
      <c r="DR10" s="211">
        <v>27.430263157894739</v>
      </c>
      <c r="DS10" s="211">
        <v>37.268230769230776</v>
      </c>
      <c r="DT10" s="211">
        <v>39.049463414634147</v>
      </c>
      <c r="DU10" s="211">
        <v>35.60289473684211</v>
      </c>
      <c r="DV10" s="211">
        <v>33.540025641025643</v>
      </c>
      <c r="DW10" s="211">
        <v>31.3035</v>
      </c>
      <c r="DX10" s="211">
        <v>34.346025641025641</v>
      </c>
      <c r="DY10" s="211">
        <v>32.434512195121954</v>
      </c>
      <c r="DZ10" s="211">
        <v>32.510111111111115</v>
      </c>
      <c r="EA10" s="211">
        <v>31.669769230769234</v>
      </c>
      <c r="EB10" s="211">
        <v>31.090157894736848</v>
      </c>
      <c r="EC10" s="211">
        <v>26.855853658536585</v>
      </c>
      <c r="ED10" s="211">
        <v>28.729736842105261</v>
      </c>
      <c r="EE10" s="211">
        <v>38.096538461538465</v>
      </c>
      <c r="EF10" s="211">
        <v>39.770414634146341</v>
      </c>
      <c r="EG10" s="211">
        <v>36.522736842105267</v>
      </c>
      <c r="EH10" s="211">
        <v>34.540121951219511</v>
      </c>
      <c r="EI10" s="211">
        <v>32.443315789473687</v>
      </c>
      <c r="EJ10" s="211">
        <v>35.333564102564104</v>
      </c>
    </row>
    <row r="11" spans="1:140" ht="13.7" customHeight="1" x14ac:dyDescent="0.2">
      <c r="A11" s="256" t="s">
        <v>60</v>
      </c>
      <c r="B11" s="135"/>
      <c r="C11" s="211">
        <v>23.882222222222222</v>
      </c>
      <c r="D11" s="211">
        <v>25.197026315789476</v>
      </c>
      <c r="E11" s="211">
        <v>30.579243902439025</v>
      </c>
      <c r="F11" s="160">
        <v>27.570562534104337</v>
      </c>
      <c r="G11" s="95">
        <v>29.658384615384616</v>
      </c>
      <c r="H11" s="95">
        <v>30.067102564102566</v>
      </c>
      <c r="I11" s="95">
        <v>29.249666666666666</v>
      </c>
      <c r="J11" s="95">
        <v>25.749945442875482</v>
      </c>
      <c r="K11" s="95">
        <v>27.750048780487806</v>
      </c>
      <c r="L11" s="95">
        <v>23.749842105263159</v>
      </c>
      <c r="M11" s="95">
        <v>25.538512820512821</v>
      </c>
      <c r="N11" s="95">
        <v>27.999750000000002</v>
      </c>
      <c r="O11" s="95">
        <v>32.884461538461537</v>
      </c>
      <c r="P11" s="95">
        <v>32.01892307692308</v>
      </c>
      <c r="Q11" s="95">
        <v>33.75</v>
      </c>
      <c r="R11" s="95">
        <v>32.0625</v>
      </c>
      <c r="S11" s="95">
        <v>28.451285847514345</v>
      </c>
      <c r="T11" s="95">
        <v>27.249974358974363</v>
      </c>
      <c r="U11" s="95">
        <v>28.167736842105263</v>
      </c>
      <c r="V11" s="95">
        <v>29.936146341463413</v>
      </c>
      <c r="W11" s="160">
        <v>28.979917451478499</v>
      </c>
      <c r="X11" s="95">
        <v>29.155612302706565</v>
      </c>
      <c r="Y11" s="95">
        <v>29.149702790357185</v>
      </c>
      <c r="Z11" s="95">
        <v>29.355714825255486</v>
      </c>
      <c r="AA11" s="95">
        <v>29.854372088135502</v>
      </c>
      <c r="AB11" s="95">
        <v>30.443795967708073</v>
      </c>
      <c r="AC11" s="212">
        <v>29.569908325119496</v>
      </c>
      <c r="AD11" s="156"/>
      <c r="AE11" s="157"/>
      <c r="AG11" s="211">
        <v>30.067102564102566</v>
      </c>
      <c r="AH11" s="211">
        <v>29.249666666666666</v>
      </c>
      <c r="AI11" s="211">
        <v>27.750048780487806</v>
      </c>
      <c r="AJ11" s="211">
        <v>23.749842105263159</v>
      </c>
      <c r="AK11" s="211">
        <v>25.538512820512821</v>
      </c>
      <c r="AL11" s="211">
        <v>27.999750000000002</v>
      </c>
      <c r="AM11" s="211">
        <v>32.01892307692308</v>
      </c>
      <c r="AN11" s="211">
        <v>33.75</v>
      </c>
      <c r="AO11" s="211">
        <v>32.0625</v>
      </c>
      <c r="AP11" s="211">
        <v>27.249974358974363</v>
      </c>
      <c r="AQ11" s="211">
        <v>28.167736842105263</v>
      </c>
      <c r="AR11" s="211">
        <v>29.936146341463413</v>
      </c>
      <c r="AS11" s="211">
        <v>29.659871794871798</v>
      </c>
      <c r="AT11" s="211">
        <v>27.999555555555556</v>
      </c>
      <c r="AU11" s="211">
        <v>26.999902439024389</v>
      </c>
      <c r="AV11" s="211">
        <v>25.5</v>
      </c>
      <c r="AW11" s="211">
        <v>26.13446153846154</v>
      </c>
      <c r="AX11" s="211">
        <v>28.5</v>
      </c>
      <c r="AY11" s="211">
        <v>32.118846153846157</v>
      </c>
      <c r="AZ11" s="211">
        <v>33.999951219512191</v>
      </c>
      <c r="BA11" s="211">
        <v>31.971421052631584</v>
      </c>
      <c r="BB11" s="211">
        <v>28.500051282051285</v>
      </c>
      <c r="BC11" s="211">
        <v>28.190749999999998</v>
      </c>
      <c r="BD11" s="211">
        <v>30.176153846153852</v>
      </c>
      <c r="BE11" s="211">
        <v>29.442000000000004</v>
      </c>
      <c r="BF11" s="211">
        <v>28.2</v>
      </c>
      <c r="BG11" s="211">
        <v>27.400179487179489</v>
      </c>
      <c r="BH11" s="211">
        <v>26.110368421052634</v>
      </c>
      <c r="BI11" s="211">
        <v>26.598780487804877</v>
      </c>
      <c r="BJ11" s="211">
        <v>28.66026315789474</v>
      </c>
      <c r="BK11" s="211">
        <v>31.155512820512822</v>
      </c>
      <c r="BL11" s="211">
        <v>33.400121951219504</v>
      </c>
      <c r="BM11" s="211">
        <v>31.511842105263163</v>
      </c>
      <c r="BN11" s="211">
        <v>28.709634146341465</v>
      </c>
      <c r="BO11" s="211">
        <v>28.54105263157895</v>
      </c>
      <c r="BP11" s="211">
        <v>30.093358974358978</v>
      </c>
      <c r="BQ11" s="211">
        <v>29.611073170731707</v>
      </c>
      <c r="BR11" s="211">
        <v>28.520333333333333</v>
      </c>
      <c r="BS11" s="211">
        <v>27.8</v>
      </c>
      <c r="BT11" s="211">
        <v>26.580894736842108</v>
      </c>
      <c r="BU11" s="211">
        <v>26.991024390243901</v>
      </c>
      <c r="BV11" s="211">
        <v>28.920789473684213</v>
      </c>
      <c r="BW11" s="211">
        <v>30.986439024390243</v>
      </c>
      <c r="BX11" s="211">
        <v>33.32976923076923</v>
      </c>
      <c r="BY11" s="211">
        <v>31.519736842105267</v>
      </c>
      <c r="BZ11" s="211">
        <v>28.959707317073175</v>
      </c>
      <c r="CA11" s="211">
        <v>28.825947368421055</v>
      </c>
      <c r="CB11" s="211">
        <v>30.192307692307697</v>
      </c>
      <c r="CC11" s="211">
        <v>29.798024390243903</v>
      </c>
      <c r="CD11" s="211">
        <v>28.839888888888886</v>
      </c>
      <c r="CE11" s="211">
        <v>28.190230769230773</v>
      </c>
      <c r="CF11" s="211">
        <v>27.03</v>
      </c>
      <c r="CG11" s="211">
        <v>27.360461538461543</v>
      </c>
      <c r="CH11" s="211">
        <v>29.180421052631583</v>
      </c>
      <c r="CI11" s="211">
        <v>30.826170731707315</v>
      </c>
      <c r="CJ11" s="211">
        <v>33.279820512820514</v>
      </c>
      <c r="CK11" s="211">
        <v>31.508000000000003</v>
      </c>
      <c r="CL11" s="211">
        <v>29.179878048780488</v>
      </c>
      <c r="CM11" s="211">
        <v>29.088157894736845</v>
      </c>
      <c r="CN11" s="211">
        <v>30.286097560975609</v>
      </c>
      <c r="CO11" s="211">
        <v>29.862564102564107</v>
      </c>
      <c r="CP11" s="211">
        <v>29.039222222222222</v>
      </c>
      <c r="CQ11" s="211">
        <v>28.449615384615385</v>
      </c>
      <c r="CR11" s="211">
        <v>27.450500000000002</v>
      </c>
      <c r="CS11" s="211">
        <v>27.729897435897442</v>
      </c>
      <c r="CT11" s="211">
        <v>29.390421052631581</v>
      </c>
      <c r="CU11" s="211">
        <v>30.633146341463412</v>
      </c>
      <c r="CV11" s="211">
        <v>33.199948717948722</v>
      </c>
      <c r="CW11" s="211">
        <v>31.502500000000001</v>
      </c>
      <c r="CX11" s="211">
        <v>29.420128205128208</v>
      </c>
      <c r="CY11" s="211">
        <v>29.268157894736841</v>
      </c>
      <c r="CZ11" s="211">
        <v>30.40370731707317</v>
      </c>
      <c r="DA11" s="211">
        <v>30.092025641025643</v>
      </c>
      <c r="DB11" s="211">
        <v>29.369972972972974</v>
      </c>
      <c r="DC11" s="211">
        <v>28.809609756097561</v>
      </c>
      <c r="DD11" s="211">
        <v>27.86042105263158</v>
      </c>
      <c r="DE11" s="211">
        <v>28.104230769230771</v>
      </c>
      <c r="DF11" s="211">
        <v>29.670250000000003</v>
      </c>
      <c r="DG11" s="211">
        <v>30.625589743589742</v>
      </c>
      <c r="DH11" s="211">
        <v>33.291024390243898</v>
      </c>
      <c r="DI11" s="211">
        <v>31.604105263157898</v>
      </c>
      <c r="DJ11" s="211">
        <v>29.700205128205134</v>
      </c>
      <c r="DK11" s="211">
        <v>29.581500000000002</v>
      </c>
      <c r="DL11" s="211">
        <v>30.590307692307697</v>
      </c>
      <c r="DM11" s="211">
        <v>30.329487179487181</v>
      </c>
      <c r="DN11" s="211">
        <v>29.679555555555556</v>
      </c>
      <c r="DO11" s="211">
        <v>29.169560975609755</v>
      </c>
      <c r="DP11" s="211">
        <v>28.260789473684213</v>
      </c>
      <c r="DQ11" s="211">
        <v>28.477731707317073</v>
      </c>
      <c r="DR11" s="211">
        <v>29.960526315789476</v>
      </c>
      <c r="DS11" s="211">
        <v>30.6554358974359</v>
      </c>
      <c r="DT11" s="211">
        <v>33.39058536585366</v>
      </c>
      <c r="DU11" s="211">
        <v>31.734578947368423</v>
      </c>
      <c r="DV11" s="211">
        <v>29.9804358974359</v>
      </c>
      <c r="DW11" s="211">
        <v>29.888250000000003</v>
      </c>
      <c r="DX11" s="211">
        <v>30.781948717948723</v>
      </c>
      <c r="DY11" s="211">
        <v>30.565560975609756</v>
      </c>
      <c r="DZ11" s="211">
        <v>29.989333333333331</v>
      </c>
      <c r="EA11" s="211">
        <v>29.519461538461538</v>
      </c>
      <c r="EB11" s="211">
        <v>28.650789473684213</v>
      </c>
      <c r="EC11" s="211">
        <v>28.830902439024392</v>
      </c>
      <c r="ED11" s="211">
        <v>30.240105263157897</v>
      </c>
      <c r="EE11" s="211">
        <v>30.694923076923075</v>
      </c>
      <c r="EF11" s="211">
        <v>33.501048780487807</v>
      </c>
      <c r="EG11" s="211">
        <v>31.874315789473687</v>
      </c>
      <c r="EH11" s="211">
        <v>30.250341463414632</v>
      </c>
      <c r="EI11" s="211">
        <v>30.179210526315789</v>
      </c>
      <c r="EJ11" s="211">
        <v>30.985461538461543</v>
      </c>
    </row>
    <row r="12" spans="1:140" ht="13.7" customHeight="1" x14ac:dyDescent="0.2">
      <c r="A12" s="256" t="s">
        <v>62</v>
      </c>
      <c r="B12" s="135"/>
      <c r="C12" s="211">
        <v>26.372611111111109</v>
      </c>
      <c r="D12" s="211">
        <v>20.859262657968589</v>
      </c>
      <c r="E12" s="211">
        <v>26.484853658536586</v>
      </c>
      <c r="F12" s="160">
        <v>24.098394056745455</v>
      </c>
      <c r="G12" s="95">
        <v>27.012871794871799</v>
      </c>
      <c r="H12" s="95">
        <v>27.525410256410261</v>
      </c>
      <c r="I12" s="95">
        <v>26.500333333333334</v>
      </c>
      <c r="J12" s="95">
        <v>24.625100128369709</v>
      </c>
      <c r="K12" s="95">
        <v>25.500463414634151</v>
      </c>
      <c r="L12" s="95">
        <v>23.749736842105264</v>
      </c>
      <c r="M12" s="95">
        <v>25.538512820512821</v>
      </c>
      <c r="N12" s="95">
        <v>27.75</v>
      </c>
      <c r="O12" s="95">
        <v>32.899153846153851</v>
      </c>
      <c r="P12" s="95">
        <v>32.048307692307695</v>
      </c>
      <c r="Q12" s="95">
        <v>33.75</v>
      </c>
      <c r="R12" s="95">
        <v>29.971999999999998</v>
      </c>
      <c r="S12" s="95">
        <v>26.897668312432113</v>
      </c>
      <c r="T12" s="95">
        <v>27.00015384615385</v>
      </c>
      <c r="U12" s="95">
        <v>25.30263157894737</v>
      </c>
      <c r="V12" s="95">
        <v>28.390219512195124</v>
      </c>
      <c r="W12" s="160">
        <v>27.772881927329777</v>
      </c>
      <c r="X12" s="95">
        <v>18.327669791146139</v>
      </c>
      <c r="Y12" s="95">
        <v>17.62590233421037</v>
      </c>
      <c r="Z12" s="95">
        <v>17.607868417513046</v>
      </c>
      <c r="AA12" s="95">
        <v>21.538535575804893</v>
      </c>
      <c r="AB12" s="95">
        <v>23.243546003663116</v>
      </c>
      <c r="AC12" s="212">
        <v>21.244885802630591</v>
      </c>
      <c r="AD12" s="156"/>
      <c r="AE12" s="157"/>
      <c r="AG12" s="211">
        <v>27.525410256410261</v>
      </c>
      <c r="AH12" s="211">
        <v>26.500333333333334</v>
      </c>
      <c r="AI12" s="211">
        <v>25.500463414634151</v>
      </c>
      <c r="AJ12" s="211">
        <v>23.749736842105264</v>
      </c>
      <c r="AK12" s="211">
        <v>25.538512820512821</v>
      </c>
      <c r="AL12" s="211">
        <v>27.75</v>
      </c>
      <c r="AM12" s="211">
        <v>32.048307692307695</v>
      </c>
      <c r="AN12" s="211">
        <v>33.75</v>
      </c>
      <c r="AO12" s="211">
        <v>29.971999999999998</v>
      </c>
      <c r="AP12" s="211">
        <v>27.00015384615385</v>
      </c>
      <c r="AQ12" s="211">
        <v>25.30263157894737</v>
      </c>
      <c r="AR12" s="211">
        <v>28.390219512195124</v>
      </c>
      <c r="AS12" s="211">
        <v>17.468102564102566</v>
      </c>
      <c r="AT12" s="211">
        <v>17.24988888888889</v>
      </c>
      <c r="AU12" s="211">
        <v>16.749975609756095</v>
      </c>
      <c r="AV12" s="211">
        <v>15.499736842105268</v>
      </c>
      <c r="AW12" s="211">
        <v>16.006615384615387</v>
      </c>
      <c r="AX12" s="211">
        <v>17.750250000000001</v>
      </c>
      <c r="AY12" s="211">
        <v>21.727897435897436</v>
      </c>
      <c r="AZ12" s="211">
        <v>24.000292682926826</v>
      </c>
      <c r="BA12" s="211">
        <v>22.085526315789476</v>
      </c>
      <c r="BB12" s="211">
        <v>16.500282051282053</v>
      </c>
      <c r="BC12" s="211">
        <v>15.965624999999999</v>
      </c>
      <c r="BD12" s="211">
        <v>18.792153846153848</v>
      </c>
      <c r="BE12" s="211">
        <v>16.335256410256413</v>
      </c>
      <c r="BF12" s="211">
        <v>17.103000000000002</v>
      </c>
      <c r="BG12" s="211">
        <v>15.989076923076926</v>
      </c>
      <c r="BH12" s="211">
        <v>16.85526315789474</v>
      </c>
      <c r="BI12" s="211">
        <v>15.357902439024386</v>
      </c>
      <c r="BJ12" s="211">
        <v>16.526052631578953</v>
      </c>
      <c r="BK12" s="211">
        <v>18.008205128205127</v>
      </c>
      <c r="BL12" s="211">
        <v>22.645463414634143</v>
      </c>
      <c r="BM12" s="211">
        <v>21.251947368421057</v>
      </c>
      <c r="BN12" s="211">
        <v>17.284853658536584</v>
      </c>
      <c r="BO12" s="211">
        <v>15.346578947368425</v>
      </c>
      <c r="BP12" s="211">
        <v>18.192410256410259</v>
      </c>
      <c r="BQ12" s="211">
        <v>17.526536585365854</v>
      </c>
      <c r="BR12" s="211">
        <v>18.43622222222222</v>
      </c>
      <c r="BS12" s="211">
        <v>17.345923076923079</v>
      </c>
      <c r="BT12" s="211">
        <v>17.528684210526318</v>
      </c>
      <c r="BU12" s="211">
        <v>15.934853658536584</v>
      </c>
      <c r="BV12" s="211">
        <v>14.892631578947373</v>
      </c>
      <c r="BW12" s="211">
        <v>17.685073170731705</v>
      </c>
      <c r="BX12" s="211">
        <v>21.862333333333332</v>
      </c>
      <c r="BY12" s="211">
        <v>20.451421052631581</v>
      </c>
      <c r="BZ12" s="211">
        <v>16.364829268292681</v>
      </c>
      <c r="CA12" s="211">
        <v>15.295263157894739</v>
      </c>
      <c r="CB12" s="211">
        <v>18.133692307692307</v>
      </c>
      <c r="CC12" s="211">
        <v>17.677999999999997</v>
      </c>
      <c r="CD12" s="211">
        <v>18.579111111111114</v>
      </c>
      <c r="CE12" s="211">
        <v>17.495769230769234</v>
      </c>
      <c r="CF12" s="211">
        <v>17.704250000000002</v>
      </c>
      <c r="CG12" s="211">
        <v>16.044025641025641</v>
      </c>
      <c r="CH12" s="211">
        <v>15.042736842105271</v>
      </c>
      <c r="CI12" s="211">
        <v>17.836780487804877</v>
      </c>
      <c r="CJ12" s="211">
        <v>22.01197435897436</v>
      </c>
      <c r="CK12" s="211">
        <v>20.583157894736843</v>
      </c>
      <c r="CL12" s="211">
        <v>16.424804878048779</v>
      </c>
      <c r="CM12" s="211">
        <v>15.345789473684214</v>
      </c>
      <c r="CN12" s="211">
        <v>18.145463414634147</v>
      </c>
      <c r="CO12" s="211">
        <v>20.525666666666666</v>
      </c>
      <c r="CP12" s="211">
        <v>21.535</v>
      </c>
      <c r="CQ12" s="211">
        <v>20.431666666666665</v>
      </c>
      <c r="CR12" s="211">
        <v>20.685750000000002</v>
      </c>
      <c r="CS12" s="211">
        <v>18.810615384615382</v>
      </c>
      <c r="CT12" s="211">
        <v>20.299736842105268</v>
      </c>
      <c r="CU12" s="211">
        <v>25.987682926829265</v>
      </c>
      <c r="CV12" s="211">
        <v>31.02410256410257</v>
      </c>
      <c r="CW12" s="211">
        <v>27.529250000000005</v>
      </c>
      <c r="CX12" s="211">
        <v>21.785923076923076</v>
      </c>
      <c r="CY12" s="211">
        <v>19.545000000000002</v>
      </c>
      <c r="CZ12" s="211">
        <v>22.390756097560974</v>
      </c>
      <c r="DA12" s="211">
        <v>20.721897435897439</v>
      </c>
      <c r="DB12" s="211">
        <v>21.732405405405409</v>
      </c>
      <c r="DC12" s="211">
        <v>20.614780487804879</v>
      </c>
      <c r="DD12" s="211">
        <v>20.884631578947371</v>
      </c>
      <c r="DE12" s="211">
        <v>19.007435897435897</v>
      </c>
      <c r="DF12" s="211">
        <v>20.250250000000001</v>
      </c>
      <c r="DG12" s="211">
        <v>26.153076923076924</v>
      </c>
      <c r="DH12" s="211">
        <v>31.655097560975605</v>
      </c>
      <c r="DI12" s="211">
        <v>28.187368421052632</v>
      </c>
      <c r="DJ12" s="211">
        <v>21.982153846153846</v>
      </c>
      <c r="DK12" s="211">
        <v>19.756500000000003</v>
      </c>
      <c r="DL12" s="211">
        <v>22.63133333333333</v>
      </c>
      <c r="DM12" s="211">
        <v>20.910102564102566</v>
      </c>
      <c r="DN12" s="211">
        <v>21.93322222222222</v>
      </c>
      <c r="DO12" s="211">
        <v>20.812097560975609</v>
      </c>
      <c r="DP12" s="211">
        <v>21.09</v>
      </c>
      <c r="DQ12" s="211">
        <v>19.221853658536585</v>
      </c>
      <c r="DR12" s="211">
        <v>20.70236842105264</v>
      </c>
      <c r="DS12" s="211">
        <v>26.341128205128207</v>
      </c>
      <c r="DT12" s="211">
        <v>31.852609756097557</v>
      </c>
      <c r="DU12" s="211">
        <v>28.335789473684212</v>
      </c>
      <c r="DV12" s="211">
        <v>22.186102564102566</v>
      </c>
      <c r="DW12" s="211">
        <v>19.949624999999997</v>
      </c>
      <c r="DX12" s="211">
        <v>22.81953846153846</v>
      </c>
      <c r="DY12" s="211">
        <v>21.054512195121948</v>
      </c>
      <c r="DZ12" s="211">
        <v>22.17988888888889</v>
      </c>
      <c r="EA12" s="211">
        <v>21.075641025641026</v>
      </c>
      <c r="EB12" s="211">
        <v>21.334842105263164</v>
      </c>
      <c r="EC12" s="211">
        <v>19.457463414634141</v>
      </c>
      <c r="ED12" s="211">
        <v>20.994578947368428</v>
      </c>
      <c r="EE12" s="211">
        <v>26.575846153846154</v>
      </c>
      <c r="EF12" s="211">
        <v>32.103853658536579</v>
      </c>
      <c r="EG12" s="211">
        <v>28.492105263157896</v>
      </c>
      <c r="EH12" s="211">
        <v>22.434341463414629</v>
      </c>
      <c r="EI12" s="211">
        <v>20.16</v>
      </c>
      <c r="EJ12" s="211">
        <v>23.00774358974359</v>
      </c>
    </row>
    <row r="13" spans="1:140" ht="13.7" customHeight="1" x14ac:dyDescent="0.2">
      <c r="A13" s="256" t="s">
        <v>61</v>
      </c>
      <c r="B13" s="159" t="s">
        <v>8</v>
      </c>
      <c r="C13" s="211">
        <v>22.615555555555556</v>
      </c>
      <c r="D13" s="211">
        <v>22.082894736842107</v>
      </c>
      <c r="E13" s="211">
        <v>26.484853658536586</v>
      </c>
      <c r="F13" s="160">
        <v>24.201168450887796</v>
      </c>
      <c r="G13" s="95">
        <v>27.012871794871799</v>
      </c>
      <c r="H13" s="95">
        <v>27.525410256410261</v>
      </c>
      <c r="I13" s="95">
        <v>26.500333333333334</v>
      </c>
      <c r="J13" s="95">
        <v>25.500231707317077</v>
      </c>
      <c r="K13" s="95">
        <v>25.500463414634151</v>
      </c>
      <c r="L13" s="95">
        <v>25.5</v>
      </c>
      <c r="M13" s="95">
        <v>26.269256410256411</v>
      </c>
      <c r="N13" s="95">
        <v>27.75</v>
      </c>
      <c r="O13" s="95">
        <v>33.924756410256414</v>
      </c>
      <c r="P13" s="95">
        <v>33.09912820512821</v>
      </c>
      <c r="Q13" s="95">
        <v>34.750384615384618</v>
      </c>
      <c r="R13" s="95">
        <v>29.971999999999998</v>
      </c>
      <c r="S13" s="95">
        <v>26.897668312432113</v>
      </c>
      <c r="T13" s="95">
        <v>27.00015384615385</v>
      </c>
      <c r="U13" s="95">
        <v>25.30263157894737</v>
      </c>
      <c r="V13" s="95">
        <v>28.390219512195124</v>
      </c>
      <c r="W13" s="160">
        <v>28.145071219192808</v>
      </c>
      <c r="X13" s="95">
        <v>28.655766250210466</v>
      </c>
      <c r="Y13" s="95">
        <v>28.682715613485843</v>
      </c>
      <c r="Z13" s="95">
        <v>29.054400071077993</v>
      </c>
      <c r="AA13" s="95">
        <v>29.503075794046563</v>
      </c>
      <c r="AB13" s="95">
        <v>30.060791820857844</v>
      </c>
      <c r="AC13" s="212">
        <v>29.083852583273249</v>
      </c>
      <c r="AD13" s="156"/>
      <c r="AE13" s="157"/>
      <c r="AF13" s="157"/>
      <c r="AG13" s="211">
        <v>27.525410256410261</v>
      </c>
      <c r="AH13" s="211">
        <v>26.500333333333334</v>
      </c>
      <c r="AI13" s="211">
        <v>25.500463414634151</v>
      </c>
      <c r="AJ13" s="211">
        <v>25.5</v>
      </c>
      <c r="AK13" s="211">
        <v>26.269256410256411</v>
      </c>
      <c r="AL13" s="211">
        <v>27.75</v>
      </c>
      <c r="AM13" s="211">
        <v>33.09912820512821</v>
      </c>
      <c r="AN13" s="211">
        <v>34.750384615384618</v>
      </c>
      <c r="AO13" s="211">
        <v>29.971999999999998</v>
      </c>
      <c r="AP13" s="211">
        <v>27.00015384615385</v>
      </c>
      <c r="AQ13" s="211">
        <v>25.30263157894737</v>
      </c>
      <c r="AR13" s="211">
        <v>28.390219512195124</v>
      </c>
      <c r="AS13" s="211">
        <v>27.595948717948719</v>
      </c>
      <c r="AT13" s="211">
        <v>27.24966666666667</v>
      </c>
      <c r="AU13" s="211">
        <v>26.750097560975611</v>
      </c>
      <c r="AV13" s="211">
        <v>26.25</v>
      </c>
      <c r="AW13" s="211">
        <v>26.106076923076923</v>
      </c>
      <c r="AX13" s="211">
        <v>27.749750000000002</v>
      </c>
      <c r="AY13" s="211">
        <v>31.683230769230768</v>
      </c>
      <c r="AZ13" s="211">
        <v>36.250268292682925</v>
      </c>
      <c r="BA13" s="211">
        <v>32.480526315789476</v>
      </c>
      <c r="BB13" s="211">
        <v>26.500769230769233</v>
      </c>
      <c r="BC13" s="211">
        <v>26.081250000000001</v>
      </c>
      <c r="BD13" s="211">
        <v>28.92</v>
      </c>
      <c r="BE13" s="211">
        <v>27.584743589743592</v>
      </c>
      <c r="BF13" s="211">
        <v>27.456641025641026</v>
      </c>
      <c r="BG13" s="211">
        <v>27.064743589743593</v>
      </c>
      <c r="BH13" s="211">
        <v>26.88078947368421</v>
      </c>
      <c r="BI13" s="211">
        <v>26.785317073170731</v>
      </c>
      <c r="BJ13" s="211">
        <v>28.119368421052634</v>
      </c>
      <c r="BK13" s="211">
        <v>31.185512820512823</v>
      </c>
      <c r="BL13" s="211">
        <v>35.150365853658528</v>
      </c>
      <c r="BM13" s="211">
        <v>31.927894736842106</v>
      </c>
      <c r="BN13" s="211">
        <v>26.709682926829267</v>
      </c>
      <c r="BO13" s="211">
        <v>26.738000000000007</v>
      </c>
      <c r="BP13" s="211">
        <v>29.42748717948718</v>
      </c>
      <c r="BQ13" s="211">
        <v>28.464341463414634</v>
      </c>
      <c r="BR13" s="211">
        <v>28.010555555555555</v>
      </c>
      <c r="BS13" s="211">
        <v>27.640282051282053</v>
      </c>
      <c r="BT13" s="211">
        <v>27.100263157894737</v>
      </c>
      <c r="BU13" s="211">
        <v>26.972512195121954</v>
      </c>
      <c r="BV13" s="211">
        <v>28.375947368421055</v>
      </c>
      <c r="BW13" s="211">
        <v>31.666317073170728</v>
      </c>
      <c r="BX13" s="211">
        <v>35.312641025641028</v>
      </c>
      <c r="BY13" s="211">
        <v>32.040105263157898</v>
      </c>
      <c r="BZ13" s="211">
        <v>26.691463414634146</v>
      </c>
      <c r="CA13" s="211">
        <v>26.9021052631579</v>
      </c>
      <c r="CB13" s="211">
        <v>29.551000000000002</v>
      </c>
      <c r="CC13" s="211">
        <v>28.120682926829268</v>
      </c>
      <c r="CD13" s="211">
        <v>28.095333333333333</v>
      </c>
      <c r="CE13" s="211">
        <v>27.754205128205129</v>
      </c>
      <c r="CF13" s="211">
        <v>27.436</v>
      </c>
      <c r="CG13" s="211">
        <v>27.384589743589746</v>
      </c>
      <c r="CH13" s="211">
        <v>28.646052631578947</v>
      </c>
      <c r="CI13" s="211">
        <v>31.61473170731707</v>
      </c>
      <c r="CJ13" s="211">
        <v>34.99382051282052</v>
      </c>
      <c r="CK13" s="211">
        <v>31.942789473684215</v>
      </c>
      <c r="CL13" s="211">
        <v>27.119536585365854</v>
      </c>
      <c r="CM13" s="211">
        <v>27.537631578947373</v>
      </c>
      <c r="CN13" s="211">
        <v>30.093243902439024</v>
      </c>
      <c r="CO13" s="211">
        <v>29.061641025641027</v>
      </c>
      <c r="CP13" s="211">
        <v>28.599888888888888</v>
      </c>
      <c r="CQ13" s="211">
        <v>28.299743589743592</v>
      </c>
      <c r="CR13" s="211">
        <v>28</v>
      </c>
      <c r="CS13" s="211">
        <v>27.938871794871794</v>
      </c>
      <c r="CT13" s="211">
        <v>28.928789473684212</v>
      </c>
      <c r="CU13" s="211">
        <v>31.038414634146335</v>
      </c>
      <c r="CV13" s="211">
        <v>34.180051282051281</v>
      </c>
      <c r="CW13" s="211">
        <v>31.663500000000003</v>
      </c>
      <c r="CX13" s="211">
        <v>27.138153846153848</v>
      </c>
      <c r="CY13" s="211">
        <v>27.655947368421057</v>
      </c>
      <c r="CZ13" s="211">
        <v>30.17319512195122</v>
      </c>
      <c r="DA13" s="211">
        <v>28.75015384615385</v>
      </c>
      <c r="DB13" s="211">
        <v>28.659891891891892</v>
      </c>
      <c r="DC13" s="211">
        <v>28.319658536585365</v>
      </c>
      <c r="DD13" s="211">
        <v>28.13684210526316</v>
      </c>
      <c r="DE13" s="211">
        <v>28.066307692307696</v>
      </c>
      <c r="DF13" s="211">
        <v>29.153749999999999</v>
      </c>
      <c r="DG13" s="211">
        <v>31.509564102564102</v>
      </c>
      <c r="DH13" s="211">
        <v>34.695682926829264</v>
      </c>
      <c r="DI13" s="211">
        <v>31.887736842105269</v>
      </c>
      <c r="DJ13" s="211">
        <v>27.334743589743589</v>
      </c>
      <c r="DK13" s="211">
        <v>27.978249999999999</v>
      </c>
      <c r="DL13" s="211">
        <v>30.451358974358975</v>
      </c>
      <c r="DM13" s="211">
        <v>29.007948717948722</v>
      </c>
      <c r="DN13" s="211">
        <v>28.912111111111109</v>
      </c>
      <c r="DO13" s="211">
        <v>28.599341463414632</v>
      </c>
      <c r="DP13" s="211">
        <v>28.61042105263158</v>
      </c>
      <c r="DQ13" s="211">
        <v>28.563048780487804</v>
      </c>
      <c r="DR13" s="211">
        <v>29.419736842105266</v>
      </c>
      <c r="DS13" s="211">
        <v>31.076538461538462</v>
      </c>
      <c r="DT13" s="211">
        <v>33.93053658536585</v>
      </c>
      <c r="DU13" s="211">
        <v>31.68</v>
      </c>
      <c r="DV13" s="211">
        <v>27.730102564102566</v>
      </c>
      <c r="DW13" s="211">
        <v>28.581000000000003</v>
      </c>
      <c r="DX13" s="211">
        <v>30.930820512820517</v>
      </c>
      <c r="DY13" s="211">
        <v>29.842414634146344</v>
      </c>
      <c r="DZ13" s="211">
        <v>29.380111111111113</v>
      </c>
      <c r="EA13" s="211">
        <v>29.15023076923077</v>
      </c>
      <c r="EB13" s="211">
        <v>28.735368421052634</v>
      </c>
      <c r="EC13" s="211">
        <v>28.65370731707317</v>
      </c>
      <c r="ED13" s="211">
        <v>29.635947368421053</v>
      </c>
      <c r="EE13" s="211">
        <v>31.61441025641026</v>
      </c>
      <c r="EF13" s="211">
        <v>34.503</v>
      </c>
      <c r="EG13" s="211">
        <v>31.946052631578951</v>
      </c>
      <c r="EH13" s="211">
        <v>27.697975609756096</v>
      </c>
      <c r="EI13" s="211">
        <v>28.597894736842107</v>
      </c>
      <c r="EJ13" s="211">
        <v>30.984974358974362</v>
      </c>
    </row>
    <row r="14" spans="1:140" ht="13.7" customHeight="1" x14ac:dyDescent="0.2">
      <c r="A14" s="256" t="s">
        <v>59</v>
      </c>
      <c r="B14" s="135"/>
      <c r="C14" s="211">
        <v>21.988888888888887</v>
      </c>
      <c r="D14" s="211">
        <v>20.384184210526314</v>
      </c>
      <c r="E14" s="211">
        <v>24.469463414634149</v>
      </c>
      <c r="F14" s="160">
        <v>22.47230985777265</v>
      </c>
      <c r="G14" s="95">
        <v>24.479200854700856</v>
      </c>
      <c r="H14" s="95">
        <v>24.458512820512823</v>
      </c>
      <c r="I14" s="95">
        <v>24.499888888888893</v>
      </c>
      <c r="J14" s="95">
        <v>23.999987804878046</v>
      </c>
      <c r="K14" s="95">
        <v>23.999975609756095</v>
      </c>
      <c r="L14" s="95">
        <v>24</v>
      </c>
      <c r="M14" s="95">
        <v>24.352897435897439</v>
      </c>
      <c r="N14" s="95">
        <v>24.999750000000002</v>
      </c>
      <c r="O14" s="95">
        <v>33.826987179487183</v>
      </c>
      <c r="P14" s="95">
        <v>32.654179487179491</v>
      </c>
      <c r="Q14" s="95">
        <v>34.999794871794876</v>
      </c>
      <c r="R14" s="95">
        <v>29.587499999999999</v>
      </c>
      <c r="S14" s="95">
        <v>24.392655475461638</v>
      </c>
      <c r="T14" s="95">
        <v>25.50015384615385</v>
      </c>
      <c r="U14" s="95">
        <v>23.842105263157897</v>
      </c>
      <c r="V14" s="95">
        <v>23.835707317073169</v>
      </c>
      <c r="W14" s="160">
        <v>26.406513046793602</v>
      </c>
      <c r="X14" s="95">
        <v>26.261883491553714</v>
      </c>
      <c r="Y14" s="95">
        <v>26.291318040785697</v>
      </c>
      <c r="Z14" s="95">
        <v>26.644253387753313</v>
      </c>
      <c r="AA14" s="95">
        <v>27.154658974200693</v>
      </c>
      <c r="AB14" s="95">
        <v>27.652631101359447</v>
      </c>
      <c r="AC14" s="212">
        <v>26.802223909746544</v>
      </c>
      <c r="AD14" s="156"/>
      <c r="AE14" s="157"/>
      <c r="AG14" s="211">
        <v>24.458512820512823</v>
      </c>
      <c r="AH14" s="211">
        <v>24.499888888888893</v>
      </c>
      <c r="AI14" s="211">
        <v>23.999975609756095</v>
      </c>
      <c r="AJ14" s="211">
        <v>24</v>
      </c>
      <c r="AK14" s="211">
        <v>24.352897435897439</v>
      </c>
      <c r="AL14" s="211">
        <v>24.999750000000002</v>
      </c>
      <c r="AM14" s="211">
        <v>32.654179487179491</v>
      </c>
      <c r="AN14" s="211">
        <v>34.999794871794876</v>
      </c>
      <c r="AO14" s="211">
        <v>29.587499999999999</v>
      </c>
      <c r="AP14" s="211">
        <v>25.50015384615385</v>
      </c>
      <c r="AQ14" s="211">
        <v>23.842105263157897</v>
      </c>
      <c r="AR14" s="211">
        <v>23.835707317073169</v>
      </c>
      <c r="AS14" s="211">
        <v>24.352897435897439</v>
      </c>
      <c r="AT14" s="211">
        <v>24.500333333333337</v>
      </c>
      <c r="AU14" s="211">
        <v>23.999804878048778</v>
      </c>
      <c r="AV14" s="211">
        <v>23.500263157894736</v>
      </c>
      <c r="AW14" s="211">
        <v>23.301282051282055</v>
      </c>
      <c r="AX14" s="211">
        <v>24.999750000000002</v>
      </c>
      <c r="AY14" s="211">
        <v>30.512435897435896</v>
      </c>
      <c r="AZ14" s="211">
        <v>34.999756097560969</v>
      </c>
      <c r="BA14" s="211">
        <v>31.125</v>
      </c>
      <c r="BB14" s="211">
        <v>26.499923076923078</v>
      </c>
      <c r="BC14" s="211">
        <v>23.268750000000001</v>
      </c>
      <c r="BD14" s="211">
        <v>23.807435897435898</v>
      </c>
      <c r="BE14" s="211">
        <v>24.861846153846155</v>
      </c>
      <c r="BF14" s="211">
        <v>25.009974358974358</v>
      </c>
      <c r="BG14" s="211">
        <v>24.599717948717952</v>
      </c>
      <c r="BH14" s="211">
        <v>24.190368421052636</v>
      </c>
      <c r="BI14" s="211">
        <v>24.018390243902438</v>
      </c>
      <c r="BJ14" s="211">
        <v>25.44</v>
      </c>
      <c r="BK14" s="211">
        <v>29.90320512820513</v>
      </c>
      <c r="BL14" s="211">
        <v>33.710121951219506</v>
      </c>
      <c r="BM14" s="211">
        <v>30.425631578947371</v>
      </c>
      <c r="BN14" s="211">
        <v>26.689682926829271</v>
      </c>
      <c r="BO14" s="211">
        <v>23.978684210526318</v>
      </c>
      <c r="BP14" s="211">
        <v>24.443820512820515</v>
      </c>
      <c r="BQ14" s="211">
        <v>25.215219512195123</v>
      </c>
      <c r="BR14" s="211">
        <v>25.350222222222222</v>
      </c>
      <c r="BS14" s="211">
        <v>24.979923076923079</v>
      </c>
      <c r="BT14" s="211">
        <v>24.610263157894735</v>
      </c>
      <c r="BU14" s="211">
        <v>24.450487804878048</v>
      </c>
      <c r="BV14" s="211">
        <v>25.740105263157897</v>
      </c>
      <c r="BW14" s="211">
        <v>29.746170731707316</v>
      </c>
      <c r="BX14" s="211">
        <v>33.249358974358977</v>
      </c>
      <c r="BY14" s="211">
        <v>30.210684210526324</v>
      </c>
      <c r="BZ14" s="211">
        <v>26.890414634146339</v>
      </c>
      <c r="CA14" s="211">
        <v>24.420105263157897</v>
      </c>
      <c r="CB14" s="211">
        <v>24.844692307692306</v>
      </c>
      <c r="CC14" s="211">
        <v>25.541463414634144</v>
      </c>
      <c r="CD14" s="211">
        <v>25.680777777777777</v>
      </c>
      <c r="CE14" s="211">
        <v>25.349794871794877</v>
      </c>
      <c r="CF14" s="211">
        <v>25.011000000000003</v>
      </c>
      <c r="CG14" s="211">
        <v>24.851282051282055</v>
      </c>
      <c r="CH14" s="211">
        <v>26.04</v>
      </c>
      <c r="CI14" s="211">
        <v>29.606560975609749</v>
      </c>
      <c r="CJ14" s="211">
        <v>32.839282051282055</v>
      </c>
      <c r="CK14" s="211">
        <v>30.027631578947371</v>
      </c>
      <c r="CL14" s="211">
        <v>27.08</v>
      </c>
      <c r="CM14" s="211">
        <v>24.841578947368422</v>
      </c>
      <c r="CN14" s="211">
        <v>25.230365853658533</v>
      </c>
      <c r="CO14" s="211">
        <v>25.861025641025641</v>
      </c>
      <c r="CP14" s="211">
        <v>25.990111111111112</v>
      </c>
      <c r="CQ14" s="211">
        <v>25.689461538461536</v>
      </c>
      <c r="CR14" s="211">
        <v>25.389750000000003</v>
      </c>
      <c r="CS14" s="211">
        <v>25.24102564102564</v>
      </c>
      <c r="CT14" s="211">
        <v>26.329631578947374</v>
      </c>
      <c r="CU14" s="211">
        <v>29.498390243902435</v>
      </c>
      <c r="CV14" s="211">
        <v>32.499153846153845</v>
      </c>
      <c r="CW14" s="211">
        <v>29.91</v>
      </c>
      <c r="CX14" s="211">
        <v>27.279666666666667</v>
      </c>
      <c r="CY14" s="211">
        <v>25.241736842105265</v>
      </c>
      <c r="CZ14" s="211">
        <v>25.598195121951221</v>
      </c>
      <c r="DA14" s="211">
        <v>26.145051282051284</v>
      </c>
      <c r="DB14" s="211">
        <v>26.279540540540538</v>
      </c>
      <c r="DC14" s="211">
        <v>25.999853658536583</v>
      </c>
      <c r="DD14" s="211">
        <v>25.720368421052633</v>
      </c>
      <c r="DE14" s="211">
        <v>25.577564102564104</v>
      </c>
      <c r="DF14" s="211">
        <v>26.589749999999999</v>
      </c>
      <c r="DG14" s="211">
        <v>29.446461538461541</v>
      </c>
      <c r="DH14" s="211">
        <v>32.309926829268292</v>
      </c>
      <c r="DI14" s="211">
        <v>29.84131578947369</v>
      </c>
      <c r="DJ14" s="211">
        <v>27.469948717948721</v>
      </c>
      <c r="DK14" s="211">
        <v>25.58775</v>
      </c>
      <c r="DL14" s="211">
        <v>25.906512820512823</v>
      </c>
      <c r="DM14" s="211">
        <v>26.419589743589746</v>
      </c>
      <c r="DN14" s="211">
        <v>26.550666666666665</v>
      </c>
      <c r="DO14" s="211">
        <v>26.300707317073169</v>
      </c>
      <c r="DP14" s="211">
        <v>26.039894736842104</v>
      </c>
      <c r="DQ14" s="211">
        <v>25.91141463414634</v>
      </c>
      <c r="DR14" s="211">
        <v>26.8501052631579</v>
      </c>
      <c r="DS14" s="211">
        <v>29.442128205128206</v>
      </c>
      <c r="DT14" s="211">
        <v>32.149536585365851</v>
      </c>
      <c r="DU14" s="211">
        <v>29.816052631578952</v>
      </c>
      <c r="DV14" s="211">
        <v>27.669410256410259</v>
      </c>
      <c r="DW14" s="211">
        <v>25.913500000000003</v>
      </c>
      <c r="DX14" s="211">
        <v>26.22238461538462</v>
      </c>
      <c r="DY14" s="211">
        <v>26.698439024390247</v>
      </c>
      <c r="DZ14" s="211">
        <v>26.820333333333338</v>
      </c>
      <c r="EA14" s="211">
        <v>26.590025641025644</v>
      </c>
      <c r="EB14" s="211">
        <v>26.350157894736842</v>
      </c>
      <c r="EC14" s="211">
        <v>26.227390243902441</v>
      </c>
      <c r="ED14" s="211">
        <v>27.100368421052636</v>
      </c>
      <c r="EE14" s="211">
        <v>29.448923076923077</v>
      </c>
      <c r="EF14" s="211">
        <v>32.019829268292682</v>
      </c>
      <c r="EG14" s="211">
        <v>29.802631578947377</v>
      </c>
      <c r="EH14" s="211">
        <v>27.870414634146339</v>
      </c>
      <c r="EI14" s="211">
        <v>26.230263157894736</v>
      </c>
      <c r="EJ14" s="211">
        <v>26.517384615384621</v>
      </c>
    </row>
    <row r="15" spans="1:140" ht="13.7" customHeight="1" thickBot="1" x14ac:dyDescent="0.25">
      <c r="A15" s="257" t="s">
        <v>63</v>
      </c>
      <c r="B15" s="164" t="s">
        <v>7</v>
      </c>
      <c r="C15" s="213">
        <v>22.6</v>
      </c>
      <c r="D15" s="213">
        <v>20.947342105263157</v>
      </c>
      <c r="E15" s="213">
        <v>25.225560975609756</v>
      </c>
      <c r="F15" s="165">
        <v>23.131021528423876</v>
      </c>
      <c r="G15" s="107">
        <v>25.022277777777781</v>
      </c>
      <c r="H15" s="107">
        <v>25.05466666666667</v>
      </c>
      <c r="I15" s="107">
        <v>24.989888888888892</v>
      </c>
      <c r="J15" s="107">
        <v>24.632895378690627</v>
      </c>
      <c r="K15" s="107">
        <v>24.47631707317073</v>
      </c>
      <c r="L15" s="107">
        <v>24.789473684210527</v>
      </c>
      <c r="M15" s="107">
        <v>25.545205128205129</v>
      </c>
      <c r="N15" s="107">
        <v>26.874750000000002</v>
      </c>
      <c r="O15" s="107">
        <v>37.205192307692315</v>
      </c>
      <c r="P15" s="107">
        <v>35.436230769230775</v>
      </c>
      <c r="Q15" s="107">
        <v>38.974153846153854</v>
      </c>
      <c r="R15" s="107">
        <v>32.212499999999999</v>
      </c>
      <c r="S15" s="107">
        <v>25.239042471720264</v>
      </c>
      <c r="T15" s="107">
        <v>26.493743589743595</v>
      </c>
      <c r="U15" s="107">
        <v>24.631578947368421</v>
      </c>
      <c r="V15" s="107">
        <v>24.59180487804878</v>
      </c>
      <c r="W15" s="165">
        <v>27.860473137010274</v>
      </c>
      <c r="X15" s="107">
        <v>27.56190049913701</v>
      </c>
      <c r="Y15" s="107">
        <v>27.530572251062885</v>
      </c>
      <c r="Z15" s="107">
        <v>27.92045047641809</v>
      </c>
      <c r="AA15" s="107">
        <v>28.384271007593927</v>
      </c>
      <c r="AB15" s="107">
        <v>28.812619116472305</v>
      </c>
      <c r="AC15" s="214">
        <v>28.056948318246196</v>
      </c>
      <c r="AD15" s="156"/>
      <c r="AE15" s="157"/>
      <c r="AG15" s="211">
        <v>25.05466666666667</v>
      </c>
      <c r="AH15" s="211">
        <v>24.989888888888892</v>
      </c>
      <c r="AI15" s="211">
        <v>24.47631707317073</v>
      </c>
      <c r="AJ15" s="211">
        <v>24.789473684210527</v>
      </c>
      <c r="AK15" s="211">
        <v>25.545205128205129</v>
      </c>
      <c r="AL15" s="211">
        <v>26.874750000000002</v>
      </c>
      <c r="AM15" s="211">
        <v>35.436230769230775</v>
      </c>
      <c r="AN15" s="211">
        <v>38.974153846153854</v>
      </c>
      <c r="AO15" s="211">
        <v>32.212499999999999</v>
      </c>
      <c r="AP15" s="211">
        <v>26.493743589743595</v>
      </c>
      <c r="AQ15" s="211">
        <v>24.631578947368421</v>
      </c>
      <c r="AR15" s="211">
        <v>24.59180487804878</v>
      </c>
      <c r="AS15" s="211">
        <v>25.147769230769232</v>
      </c>
      <c r="AT15" s="211">
        <v>25.278111111111109</v>
      </c>
      <c r="AU15" s="211">
        <v>24.755902439024389</v>
      </c>
      <c r="AV15" s="211">
        <v>24.289736842105263</v>
      </c>
      <c r="AW15" s="211">
        <v>24.096153846153847</v>
      </c>
      <c r="AX15" s="211">
        <v>26.687250000000002</v>
      </c>
      <c r="AY15" s="211">
        <v>32.897051282051279</v>
      </c>
      <c r="AZ15" s="211">
        <v>38.024146341463407</v>
      </c>
      <c r="BA15" s="211">
        <v>33.493421052631582</v>
      </c>
      <c r="BB15" s="211">
        <v>27.398128205128209</v>
      </c>
      <c r="BC15" s="211">
        <v>23.928750000000001</v>
      </c>
      <c r="BD15" s="211">
        <v>24.403589743589745</v>
      </c>
      <c r="BE15" s="211">
        <v>25.736205128205132</v>
      </c>
      <c r="BF15" s="211">
        <v>25.827923076923074</v>
      </c>
      <c r="BG15" s="211">
        <v>25.474076923076925</v>
      </c>
      <c r="BH15" s="211">
        <v>25.058789473684211</v>
      </c>
      <c r="BI15" s="211">
        <v>24.850097560975605</v>
      </c>
      <c r="BJ15" s="211">
        <v>27.145263157894739</v>
      </c>
      <c r="BK15" s="211">
        <v>32.128846153846155</v>
      </c>
      <c r="BL15" s="211">
        <v>36.469878048780487</v>
      </c>
      <c r="BM15" s="211">
        <v>32.63615789473684</v>
      </c>
      <c r="BN15" s="211">
        <v>27.597000000000001</v>
      </c>
      <c r="BO15" s="211">
        <v>24.760263157894737</v>
      </c>
      <c r="BP15" s="211">
        <v>25.151256410256408</v>
      </c>
      <c r="BQ15" s="211">
        <v>26.092292682926832</v>
      </c>
      <c r="BR15" s="211">
        <v>26.252444444444443</v>
      </c>
      <c r="BS15" s="211">
        <v>25.901974358974361</v>
      </c>
      <c r="BT15" s="211">
        <v>25.526052631578946</v>
      </c>
      <c r="BU15" s="211">
        <v>25.327560975609753</v>
      </c>
      <c r="BV15" s="211">
        <v>27.374315789473687</v>
      </c>
      <c r="BW15" s="211">
        <v>31.712024390243904</v>
      </c>
      <c r="BX15" s="211">
        <v>35.888333333333335</v>
      </c>
      <c r="BY15" s="211">
        <v>32.263315789473694</v>
      </c>
      <c r="BZ15" s="211">
        <v>27.835536585365851</v>
      </c>
      <c r="CA15" s="211">
        <v>25.26484210526316</v>
      </c>
      <c r="CB15" s="211">
        <v>25.623666666666665</v>
      </c>
      <c r="CC15" s="211">
        <v>26.456341463414631</v>
      </c>
      <c r="CD15" s="211">
        <v>26.62188888888889</v>
      </c>
      <c r="CE15" s="211">
        <v>26.311589743589749</v>
      </c>
      <c r="CF15" s="211">
        <v>25.918500000000002</v>
      </c>
      <c r="CG15" s="211">
        <v>25.813076923076927</v>
      </c>
      <c r="CH15" s="211">
        <v>27.603157894736846</v>
      </c>
      <c r="CI15" s="211">
        <v>31.443878048780483</v>
      </c>
      <c r="CJ15" s="211">
        <v>35.255692307692307</v>
      </c>
      <c r="CK15" s="211">
        <v>31.946052631578951</v>
      </c>
      <c r="CL15" s="211">
        <v>28.04780487804878</v>
      </c>
      <c r="CM15" s="211">
        <v>25.733684210526317</v>
      </c>
      <c r="CN15" s="211">
        <v>26.024268292682926</v>
      </c>
      <c r="CO15" s="211">
        <v>26.838717948717949</v>
      </c>
      <c r="CP15" s="211">
        <v>26.946777777777775</v>
      </c>
      <c r="CQ15" s="211">
        <v>26.667153846153845</v>
      </c>
      <c r="CR15" s="211">
        <v>26.312250000000002</v>
      </c>
      <c r="CS15" s="211">
        <v>26.218717948717948</v>
      </c>
      <c r="CT15" s="211">
        <v>27.845421052631583</v>
      </c>
      <c r="CU15" s="211">
        <v>31.252536585365849</v>
      </c>
      <c r="CV15" s="211">
        <v>34.7804358974359</v>
      </c>
      <c r="CW15" s="211">
        <v>31.65</v>
      </c>
      <c r="CX15" s="211">
        <v>28.305051282051284</v>
      </c>
      <c r="CY15" s="211">
        <v>26.157526315789475</v>
      </c>
      <c r="CZ15" s="211">
        <v>26.414780487804876</v>
      </c>
      <c r="DA15" s="211">
        <v>27.122743589743592</v>
      </c>
      <c r="DB15" s="211">
        <v>27.243594594594597</v>
      </c>
      <c r="DC15" s="211">
        <v>26.929853658536587</v>
      </c>
      <c r="DD15" s="211">
        <v>26.691421052631583</v>
      </c>
      <c r="DE15" s="211">
        <v>26.555256410256412</v>
      </c>
      <c r="DF15" s="211">
        <v>27.992250000000002</v>
      </c>
      <c r="DG15" s="211">
        <v>31.219025641025645</v>
      </c>
      <c r="DH15" s="211">
        <v>34.381634146341462</v>
      </c>
      <c r="DI15" s="211">
        <v>31.609736842105271</v>
      </c>
      <c r="DJ15" s="211">
        <v>28.495333333333338</v>
      </c>
      <c r="DK15" s="211">
        <v>26.465250000000005</v>
      </c>
      <c r="DL15" s="211">
        <v>26.7808717948718</v>
      </c>
      <c r="DM15" s="211">
        <v>27.397282051282055</v>
      </c>
      <c r="DN15" s="211">
        <v>27.507333333333332</v>
      </c>
      <c r="DO15" s="211">
        <v>27.238268292682928</v>
      </c>
      <c r="DP15" s="211">
        <v>27.018842105263158</v>
      </c>
      <c r="DQ15" s="211">
        <v>26.848975609756096</v>
      </c>
      <c r="DR15" s="211">
        <v>28.286947368421057</v>
      </c>
      <c r="DS15" s="211">
        <v>31.151102564102565</v>
      </c>
      <c r="DT15" s="211">
        <v>34.130512195121945</v>
      </c>
      <c r="DU15" s="211">
        <v>31.521315789473686</v>
      </c>
      <c r="DV15" s="211">
        <v>28.694794871794873</v>
      </c>
      <c r="DW15" s="211">
        <v>26.791</v>
      </c>
      <c r="DX15" s="211">
        <v>27.104692307692311</v>
      </c>
      <c r="DY15" s="211">
        <v>27.613317073170734</v>
      </c>
      <c r="DZ15" s="211">
        <v>27.761444444444443</v>
      </c>
      <c r="EA15" s="211">
        <v>27.551820512820512</v>
      </c>
      <c r="EB15" s="211">
        <v>27.30542105263158</v>
      </c>
      <c r="EC15" s="211">
        <v>27.142268292682928</v>
      </c>
      <c r="ED15" s="211">
        <v>28.481947368421057</v>
      </c>
      <c r="EE15" s="211">
        <v>31.078410256410258</v>
      </c>
      <c r="EF15" s="211">
        <v>33.887390243902431</v>
      </c>
      <c r="EG15" s="211">
        <v>31.421052631578952</v>
      </c>
      <c r="EH15" s="211">
        <v>28.823097560975611</v>
      </c>
      <c r="EI15" s="211">
        <v>27.138157894736842</v>
      </c>
      <c r="EJ15" s="211">
        <v>27.391743589743591</v>
      </c>
    </row>
    <row r="16" spans="1:140" ht="13.7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5" thickBot="1" x14ac:dyDescent="0.3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7" customHeight="1" thickBot="1" x14ac:dyDescent="0.25">
      <c r="A18" s="258" t="s">
        <v>56</v>
      </c>
      <c r="B18" s="171" t="s">
        <v>1</v>
      </c>
      <c r="C18" s="215">
        <v>31.182168266989969</v>
      </c>
      <c r="D18" s="215">
        <v>34.677913205684085</v>
      </c>
      <c r="E18" s="215">
        <v>36.192748846838803</v>
      </c>
      <c r="F18" s="173">
        <v>35.001836861047032</v>
      </c>
      <c r="G18" s="172">
        <v>34.155700101643902</v>
      </c>
      <c r="H18" s="172">
        <v>34.386093451351627</v>
      </c>
      <c r="I18" s="172">
        <v>33.925306751936176</v>
      </c>
      <c r="J18" s="172">
        <v>30.631362576284673</v>
      </c>
      <c r="K18" s="172">
        <v>32.910067029404217</v>
      </c>
      <c r="L18" s="172">
        <v>28.352658123165128</v>
      </c>
      <c r="M18" s="172">
        <v>29.333063411506458</v>
      </c>
      <c r="N18" s="172">
        <v>31.625012253853935</v>
      </c>
      <c r="O18" s="172">
        <v>37.636103975218461</v>
      </c>
      <c r="P18" s="172">
        <v>35.785322950994313</v>
      </c>
      <c r="Q18" s="172">
        <v>39.486884999442601</v>
      </c>
      <c r="R18" s="172">
        <v>35.620293977795896</v>
      </c>
      <c r="S18" s="172">
        <v>34.986093058762279</v>
      </c>
      <c r="T18" s="172">
        <v>35.066811218505975</v>
      </c>
      <c r="U18" s="172">
        <v>32.964619224381714</v>
      </c>
      <c r="V18" s="172">
        <v>36.926848733399154</v>
      </c>
      <c r="W18" s="173">
        <v>33.887956836086758</v>
      </c>
      <c r="X18" s="172">
        <v>35.263027634783249</v>
      </c>
      <c r="Y18" s="172">
        <v>34.361061312508724</v>
      </c>
      <c r="Z18" s="172">
        <v>34.295947968686825</v>
      </c>
      <c r="AA18" s="172">
        <v>34.819244136740771</v>
      </c>
      <c r="AB18" s="172">
        <v>37.407401055520808</v>
      </c>
      <c r="AC18" s="216">
        <v>34.934937022990006</v>
      </c>
      <c r="AD18" s="156"/>
      <c r="AE18" s="157"/>
      <c r="AG18" s="211">
        <v>34.386093451351627</v>
      </c>
      <c r="AH18" s="211">
        <v>33.925306751936176</v>
      </c>
      <c r="AI18" s="211">
        <v>32.910067029404217</v>
      </c>
      <c r="AJ18" s="211">
        <v>28.352658123165128</v>
      </c>
      <c r="AK18" s="211">
        <v>29.333063411506458</v>
      </c>
      <c r="AL18" s="211">
        <v>31.625012253853935</v>
      </c>
      <c r="AM18" s="211">
        <v>35.785322950994313</v>
      </c>
      <c r="AN18" s="211">
        <v>39.486884999442601</v>
      </c>
      <c r="AO18" s="211">
        <v>35.620293977795896</v>
      </c>
      <c r="AP18" s="211">
        <v>35.066811218505975</v>
      </c>
      <c r="AQ18" s="211">
        <v>32.964619224381714</v>
      </c>
      <c r="AR18" s="211">
        <v>36.926848733399154</v>
      </c>
      <c r="AS18" s="211">
        <v>35.109292880484368</v>
      </c>
      <c r="AT18" s="211">
        <v>35.158147507869515</v>
      </c>
      <c r="AU18" s="211">
        <v>34.450271300494705</v>
      </c>
      <c r="AV18" s="211">
        <v>31.843293419713525</v>
      </c>
      <c r="AW18" s="211">
        <v>26.387193300716415</v>
      </c>
      <c r="AX18" s="211">
        <v>29.261298909009007</v>
      </c>
      <c r="AY18" s="211">
        <v>40.240305286299623</v>
      </c>
      <c r="AZ18" s="211">
        <v>42.129225205866739</v>
      </c>
      <c r="BA18" s="211">
        <v>38.11430333572708</v>
      </c>
      <c r="BB18" s="211">
        <v>36.079111735957447</v>
      </c>
      <c r="BC18" s="211">
        <v>35.420820018364822</v>
      </c>
      <c r="BD18" s="211">
        <v>38.924412470110987</v>
      </c>
      <c r="BE18" s="211">
        <v>34.969757725822831</v>
      </c>
      <c r="BF18" s="211">
        <v>34.637699924594244</v>
      </c>
      <c r="BG18" s="211">
        <v>32.760192112091666</v>
      </c>
      <c r="BH18" s="211">
        <v>31.206280356222308</v>
      </c>
      <c r="BI18" s="211">
        <v>27.092410446174014</v>
      </c>
      <c r="BJ18" s="211">
        <v>28.874262505236779</v>
      </c>
      <c r="BK18" s="211">
        <v>38.528585541319323</v>
      </c>
      <c r="BL18" s="211">
        <v>39.679513535101528</v>
      </c>
      <c r="BM18" s="211">
        <v>36.610683045992843</v>
      </c>
      <c r="BN18" s="211">
        <v>35.648675071167084</v>
      </c>
      <c r="BO18" s="211">
        <v>33.629454160569964</v>
      </c>
      <c r="BP18" s="211">
        <v>37.56457300775817</v>
      </c>
      <c r="BQ18" s="211">
        <v>35.261585747647949</v>
      </c>
      <c r="BR18" s="211">
        <v>34.447992273320061</v>
      </c>
      <c r="BS18" s="211">
        <v>32.861174867120148</v>
      </c>
      <c r="BT18" s="211">
        <v>31.7988761451805</v>
      </c>
      <c r="BU18" s="211">
        <v>26.944642237217565</v>
      </c>
      <c r="BV18" s="211">
        <v>29.191585124522039</v>
      </c>
      <c r="BW18" s="211">
        <v>38.191083611011791</v>
      </c>
      <c r="BX18" s="211">
        <v>39.29823307740395</v>
      </c>
      <c r="BY18" s="211">
        <v>36.379437123486625</v>
      </c>
      <c r="BZ18" s="211">
        <v>35.450285017252625</v>
      </c>
      <c r="CA18" s="211">
        <v>33.642398136175373</v>
      </c>
      <c r="CB18" s="211">
        <v>37.723769655916087</v>
      </c>
      <c r="CC18" s="211">
        <v>33.799533277420736</v>
      </c>
      <c r="CD18" s="211">
        <v>33.589583338574037</v>
      </c>
      <c r="CE18" s="211">
        <v>32.204335547081364</v>
      </c>
      <c r="CF18" s="211">
        <v>31.401212633286878</v>
      </c>
      <c r="CG18" s="211">
        <v>26.540007907517648</v>
      </c>
      <c r="CH18" s="211">
        <v>28.913747546534804</v>
      </c>
      <c r="CI18" s="211">
        <v>37.01270460472179</v>
      </c>
      <c r="CJ18" s="211">
        <v>38.158553832943824</v>
      </c>
      <c r="CK18" s="211">
        <v>35.725996212799615</v>
      </c>
      <c r="CL18" s="211">
        <v>34.316543096957147</v>
      </c>
      <c r="CM18" s="211">
        <v>33.00157451652683</v>
      </c>
      <c r="CN18" s="211">
        <v>37.019822133266985</v>
      </c>
      <c r="CO18" s="211">
        <v>34.103988127829531</v>
      </c>
      <c r="CP18" s="211">
        <v>34.223568627890167</v>
      </c>
      <c r="CQ18" s="211">
        <v>33.324690246969674</v>
      </c>
      <c r="CR18" s="211">
        <v>31.823038760501241</v>
      </c>
      <c r="CS18" s="211">
        <v>27.686563795118371</v>
      </c>
      <c r="CT18" s="211">
        <v>30.404996737199504</v>
      </c>
      <c r="CU18" s="211">
        <v>37.232879353544412</v>
      </c>
      <c r="CV18" s="211">
        <v>38.45746172119123</v>
      </c>
      <c r="CW18" s="211">
        <v>36.379202265417483</v>
      </c>
      <c r="CX18" s="211">
        <v>34.833274203249175</v>
      </c>
      <c r="CY18" s="211">
        <v>33.892737058187635</v>
      </c>
      <c r="CZ18" s="211">
        <v>37.745712790187277</v>
      </c>
      <c r="DA18" s="211">
        <v>35.16843368403228</v>
      </c>
      <c r="DB18" s="211">
        <v>35.172944019444486</v>
      </c>
      <c r="DC18" s="211">
        <v>34.672236170748043</v>
      </c>
      <c r="DD18" s="211">
        <v>32.705028491099192</v>
      </c>
      <c r="DE18" s="211">
        <v>29.533515536548411</v>
      </c>
      <c r="DF18" s="211">
        <v>31.436699992244847</v>
      </c>
      <c r="DG18" s="211">
        <v>38.090475882579945</v>
      </c>
      <c r="DH18" s="211">
        <v>39.44695704248624</v>
      </c>
      <c r="DI18" s="211">
        <v>37.030657139025827</v>
      </c>
      <c r="DJ18" s="211">
        <v>35.854491512950602</v>
      </c>
      <c r="DK18" s="211">
        <v>35.69159039003447</v>
      </c>
      <c r="DL18" s="211">
        <v>38.009176933542435</v>
      </c>
      <c r="DM18" s="211">
        <v>36.784879414966937</v>
      </c>
      <c r="DN18" s="211">
        <v>36.40158691614814</v>
      </c>
      <c r="DO18" s="211">
        <v>35.430937025308744</v>
      </c>
      <c r="DP18" s="211">
        <v>33.743429032651228</v>
      </c>
      <c r="DQ18" s="211">
        <v>30.97547536710962</v>
      </c>
      <c r="DR18" s="211">
        <v>32.276156268407938</v>
      </c>
      <c r="DS18" s="211">
        <v>38.957571562351752</v>
      </c>
      <c r="DT18" s="211">
        <v>40.277573007128503</v>
      </c>
      <c r="DU18" s="211">
        <v>37.979947567708592</v>
      </c>
      <c r="DV18" s="211">
        <v>37.14776072237062</v>
      </c>
      <c r="DW18" s="211">
        <v>36.547498518942852</v>
      </c>
      <c r="DX18" s="211">
        <v>39.141356450831218</v>
      </c>
      <c r="DY18" s="211">
        <v>38.325476071810755</v>
      </c>
      <c r="DZ18" s="211">
        <v>37.646837698660654</v>
      </c>
      <c r="EA18" s="211">
        <v>36.375506065350095</v>
      </c>
      <c r="EB18" s="211">
        <v>34.873373525216124</v>
      </c>
      <c r="EC18" s="211">
        <v>32.282749806620139</v>
      </c>
      <c r="ED18" s="211">
        <v>33.501004098464939</v>
      </c>
      <c r="EE18" s="211">
        <v>40.092432974197308</v>
      </c>
      <c r="EF18" s="211">
        <v>41.02816972923624</v>
      </c>
      <c r="EG18" s="211">
        <v>38.991156959509105</v>
      </c>
      <c r="EH18" s="211">
        <v>38.392117709674487</v>
      </c>
      <c r="EI18" s="211">
        <v>37.239807235433766</v>
      </c>
      <c r="EJ18" s="211">
        <v>40.054433657076082</v>
      </c>
    </row>
    <row r="19" spans="1:140" ht="13.7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7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7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7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7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7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7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5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7" customHeight="1" x14ac:dyDescent="0.2">
      <c r="A28" s="255" t="s">
        <v>57</v>
      </c>
      <c r="B28" s="168"/>
      <c r="C28" s="99">
        <v>2.2222222222225696E-2</v>
      </c>
      <c r="D28" s="99">
        <v>0.25089473684210617</v>
      </c>
      <c r="E28" s="99">
        <v>-0.29012195121951478</v>
      </c>
      <c r="F28" s="154">
        <v>-2.7416467438452941E-2</v>
      </c>
      <c r="G28" s="99">
        <v>0.23592735042735313</v>
      </c>
      <c r="H28" s="99">
        <v>-2.8589743589744643E-2</v>
      </c>
      <c r="I28" s="99">
        <v>0.5004444444444438</v>
      </c>
      <c r="J28" s="99">
        <v>0.25026572528883051</v>
      </c>
      <c r="K28" s="99">
        <v>0.25026829268292516</v>
      </c>
      <c r="L28" s="99">
        <v>0.25026315789473941</v>
      </c>
      <c r="M28" s="99">
        <v>0.52620512820512744</v>
      </c>
      <c r="N28" s="99">
        <v>0.50025000000000119</v>
      </c>
      <c r="O28" s="99">
        <v>-9.7179487179488433E-3</v>
      </c>
      <c r="P28" s="99">
        <v>-1.9256410256403456E-2</v>
      </c>
      <c r="Q28" s="99">
        <v>-1.7948717949423099E-4</v>
      </c>
      <c r="R28" s="99">
        <v>-3.7500000000001421E-2</v>
      </c>
      <c r="S28" s="99">
        <v>-3.7769022305603528E-2</v>
      </c>
      <c r="T28" s="99">
        <v>2.0512820513118868E-4</v>
      </c>
      <c r="U28" s="99">
        <v>-5.8999999999997499E-2</v>
      </c>
      <c r="V28" s="99">
        <v>-5.4512195121951379E-2</v>
      </c>
      <c r="W28" s="154">
        <v>0.1509397279812994</v>
      </c>
      <c r="X28" s="99">
        <v>-1.5937481525831743E-2</v>
      </c>
      <c r="Y28" s="99">
        <v>-1.4703143749837722E-2</v>
      </c>
      <c r="Z28" s="99">
        <v>-1.5788390951822606E-2</v>
      </c>
      <c r="AA28" s="99">
        <v>-1.556457339087558E-2</v>
      </c>
      <c r="AB28" s="95">
        <v>-1.5592277302609148E-2</v>
      </c>
      <c r="AC28" s="210">
        <v>2.1852479800905655E-3</v>
      </c>
      <c r="AD28" s="156"/>
      <c r="AE28" s="157"/>
      <c r="AG28" s="95">
        <v>10511.205333333333</v>
      </c>
      <c r="AH28" s="95">
        <v>9240.0782222222224</v>
      </c>
      <c r="AI28" s="95">
        <v>9486.1691707317077</v>
      </c>
      <c r="AJ28" s="95">
        <v>7268.0968421052639</v>
      </c>
      <c r="AK28" s="95">
        <v>7691.2053333333342</v>
      </c>
      <c r="AL28" s="95">
        <v>8600.1</v>
      </c>
      <c r="AM28" s="95">
        <v>11236.55753846154</v>
      </c>
      <c r="AN28" s="95">
        <v>13328.070358974359</v>
      </c>
      <c r="AO28" s="95">
        <v>11275.2</v>
      </c>
      <c r="AP28" s="95">
        <v>10152.192820512822</v>
      </c>
      <c r="AQ28" s="95">
        <v>9140.2913684210544</v>
      </c>
      <c r="AR28" s="95">
        <v>11370.571902439026</v>
      </c>
      <c r="AS28" s="95">
        <v>11053.484102564104</v>
      </c>
      <c r="AT28" s="95">
        <v>10031.960888888889</v>
      </c>
      <c r="AU28" s="95">
        <v>10607.87063414634</v>
      </c>
      <c r="AV28" s="95">
        <v>8463.9031578947379</v>
      </c>
      <c r="AW28" s="95">
        <v>5538.1659487179486</v>
      </c>
      <c r="AX28" s="95">
        <v>6528.0960000000005</v>
      </c>
      <c r="AY28" s="95">
        <v>13521.519179487183</v>
      </c>
      <c r="AZ28" s="95">
        <v>15911.900487804878</v>
      </c>
      <c r="BA28" s="95">
        <v>12100.711578947368</v>
      </c>
      <c r="BB28" s="95">
        <v>10904.183179487181</v>
      </c>
      <c r="BC28" s="95">
        <v>9945.1</v>
      </c>
      <c r="BD28" s="95">
        <v>11294.480820512823</v>
      </c>
      <c r="BE28" s="95">
        <v>11311.742974358975</v>
      </c>
      <c r="BF28" s="95">
        <v>10606.921435897437</v>
      </c>
      <c r="BG28" s="95">
        <v>9847.3532307692294</v>
      </c>
      <c r="BH28" s="95">
        <v>8747.4568421052645</v>
      </c>
      <c r="BI28" s="95">
        <v>6739.0952195121945</v>
      </c>
      <c r="BJ28" s="95">
        <v>6955.1612631578955</v>
      </c>
      <c r="BK28" s="95">
        <v>13495.705641025639</v>
      </c>
      <c r="BL28" s="95">
        <v>14511.868682926828</v>
      </c>
      <c r="BM28" s="95">
        <v>11767.768421052633</v>
      </c>
      <c r="BN28" s="95">
        <v>11774.929756097561</v>
      </c>
      <c r="BO28" s="95">
        <v>9363.0821052631582</v>
      </c>
      <c r="BP28" s="95">
        <v>11187.600410256409</v>
      </c>
      <c r="BQ28" s="95">
        <v>11872.879609756097</v>
      </c>
      <c r="BR28" s="95">
        <v>10035.285333333333</v>
      </c>
      <c r="BS28" s="95">
        <v>10027.987487179487</v>
      </c>
      <c r="BT28" s="95">
        <v>9388.7999999999993</v>
      </c>
      <c r="BU28" s="95">
        <v>6985.1627317073171</v>
      </c>
      <c r="BV28" s="95">
        <v>7363.7187368421055</v>
      </c>
      <c r="BW28" s="95">
        <v>13943.877658536585</v>
      </c>
      <c r="BX28" s="95">
        <v>13731.462153846156</v>
      </c>
      <c r="BY28" s="95">
        <v>11751.750736842107</v>
      </c>
      <c r="BZ28" s="95">
        <v>11868.809560975611</v>
      </c>
      <c r="CA28" s="95">
        <v>9553.9191578947393</v>
      </c>
      <c r="CB28" s="95">
        <v>11714.136</v>
      </c>
      <c r="CC28" s="95">
        <v>11481.517463414635</v>
      </c>
      <c r="CD28" s="95">
        <v>10123.676444444445</v>
      </c>
      <c r="CE28" s="95">
        <v>10182.147487179487</v>
      </c>
      <c r="CF28" s="95">
        <v>10028.200000000001</v>
      </c>
      <c r="CG28" s="95">
        <v>7143.8746666666666</v>
      </c>
      <c r="CH28" s="95">
        <v>7735.2244210526333</v>
      </c>
      <c r="CI28" s="95">
        <v>13831.160195121951</v>
      </c>
      <c r="CJ28" s="95">
        <v>13551.117128205129</v>
      </c>
      <c r="CK28" s="95">
        <v>12227.307789473685</v>
      </c>
      <c r="CL28" s="95">
        <v>11473.983414634145</v>
      </c>
      <c r="CM28" s="95">
        <v>9719.2673684210531</v>
      </c>
      <c r="CN28" s="95">
        <v>12232.228097560974</v>
      </c>
      <c r="CO28" s="95">
        <v>11057.957538461538</v>
      </c>
      <c r="CP28" s="95">
        <v>10190.165333333334</v>
      </c>
      <c r="CQ28" s="95">
        <v>10752.489641025642</v>
      </c>
      <c r="CR28" s="95">
        <v>9830.3040000000001</v>
      </c>
      <c r="CS28" s="95">
        <v>7551.3044102564108</v>
      </c>
      <c r="CT28" s="95">
        <v>8421.160421052633</v>
      </c>
      <c r="CU28" s="95">
        <v>13175.875317073171</v>
      </c>
      <c r="CV28" s="95">
        <v>13374.464615384617</v>
      </c>
      <c r="CW28" s="95">
        <v>12701.9</v>
      </c>
      <c r="CX28" s="95">
        <v>11065.593230769231</v>
      </c>
      <c r="CY28" s="95">
        <v>9869.6825263157898</v>
      </c>
      <c r="CZ28" s="95">
        <v>12263.733658536585</v>
      </c>
      <c r="DA28" s="95">
        <v>11119.014153846156</v>
      </c>
      <c r="DB28" s="95">
        <v>10497.580540540543</v>
      </c>
      <c r="DC28" s="95">
        <v>11322</v>
      </c>
      <c r="DD28" s="95">
        <v>9586.4968421052636</v>
      </c>
      <c r="DE28" s="95">
        <v>8195.9460512820515</v>
      </c>
      <c r="DF28" s="95">
        <v>8697.7920000000013</v>
      </c>
      <c r="DG28" s="95">
        <v>12583.225641025643</v>
      </c>
      <c r="DH28" s="95">
        <v>14406.350634146342</v>
      </c>
      <c r="DI28" s="95">
        <v>11684.096842105262</v>
      </c>
      <c r="DJ28" s="95">
        <v>11133.44676923077</v>
      </c>
      <c r="DK28" s="95">
        <v>10872.5</v>
      </c>
      <c r="DL28" s="95">
        <v>11348.759794871796</v>
      </c>
      <c r="DM28" s="95">
        <v>11651.767794871796</v>
      </c>
      <c r="DN28" s="95">
        <v>10338.318222222222</v>
      </c>
      <c r="DO28" s="95">
        <v>10999.328780487804</v>
      </c>
      <c r="DP28" s="95">
        <v>9748.32</v>
      </c>
      <c r="DQ28" s="95">
        <v>8860.3767804878044</v>
      </c>
      <c r="DR28" s="95">
        <v>8589.1200000000008</v>
      </c>
      <c r="DS28" s="95">
        <v>12541.431794871796</v>
      </c>
      <c r="DT28" s="95">
        <v>14312.659902439025</v>
      </c>
      <c r="DU28" s="95">
        <v>11688.493473684211</v>
      </c>
      <c r="DV28" s="95">
        <v>11681.690461538463</v>
      </c>
      <c r="DW28" s="95">
        <v>10573.824000000001</v>
      </c>
      <c r="DX28" s="95">
        <v>11399.963282051283</v>
      </c>
      <c r="DY28" s="95">
        <v>12201.130536585368</v>
      </c>
      <c r="DZ28" s="95">
        <v>10412.199111111109</v>
      </c>
      <c r="EA28" s="95">
        <v>10667.245333333334</v>
      </c>
      <c r="EB28" s="95">
        <v>9902.9187368421062</v>
      </c>
      <c r="EC28" s="95">
        <v>9167.6306341463405</v>
      </c>
      <c r="ED28" s="95">
        <v>8828.1844210526342</v>
      </c>
      <c r="EE28" s="95">
        <v>13043.960820512822</v>
      </c>
      <c r="EF28" s="95">
        <v>13676.975609756098</v>
      </c>
      <c r="EG28" s="95">
        <v>11700.366315789473</v>
      </c>
      <c r="EH28" s="95">
        <v>12239.990048780488</v>
      </c>
      <c r="EI28" s="95">
        <v>10257.03157894737</v>
      </c>
      <c r="EJ28" s="95">
        <v>11451.301743589744</v>
      </c>
    </row>
    <row r="29" spans="1:140" ht="13.7" customHeight="1" x14ac:dyDescent="0.2">
      <c r="A29" s="256" t="s">
        <v>58</v>
      </c>
      <c r="B29" s="159"/>
      <c r="C29" s="95">
        <v>0</v>
      </c>
      <c r="D29" s="95">
        <v>0.2240526315789495</v>
      </c>
      <c r="E29" s="95">
        <v>-2.7512195121950356E-2</v>
      </c>
      <c r="F29" s="160">
        <v>8.1681643132220927E-2</v>
      </c>
      <c r="G29" s="95">
        <v>0.36076068376068804</v>
      </c>
      <c r="H29" s="95">
        <v>-2.858974358974109E-2</v>
      </c>
      <c r="I29" s="95">
        <v>0.75011111111111362</v>
      </c>
      <c r="J29" s="95">
        <v>0.50007573812580475</v>
      </c>
      <c r="K29" s="95">
        <v>0.5004146341463418</v>
      </c>
      <c r="L29" s="95">
        <v>0.49973684210526415</v>
      </c>
      <c r="M29" s="95">
        <v>0.52620512820513099</v>
      </c>
      <c r="N29" s="95">
        <v>0.50025000000000119</v>
      </c>
      <c r="O29" s="95">
        <v>0.75335897435898147</v>
      </c>
      <c r="P29" s="95">
        <v>0.50694871794871688</v>
      </c>
      <c r="Q29" s="95">
        <v>0.99976923076923896</v>
      </c>
      <c r="R29" s="95">
        <v>0.48749999999999716</v>
      </c>
      <c r="S29" s="95">
        <v>0.38727866100522945</v>
      </c>
      <c r="T29" s="95">
        <v>0.7497692307692283</v>
      </c>
      <c r="U29" s="95">
        <v>0.46657894736842209</v>
      </c>
      <c r="V29" s="95">
        <v>-5.4512195121951379E-2</v>
      </c>
      <c r="W29" s="160">
        <v>0.49056453901267361</v>
      </c>
      <c r="X29" s="95">
        <v>-1.5912732746322433E-2</v>
      </c>
      <c r="Y29" s="95">
        <v>-1.4302807492164504E-2</v>
      </c>
      <c r="Z29" s="95">
        <v>-1.3003655984459073E-2</v>
      </c>
      <c r="AA29" s="95">
        <v>-1.2707620133639352E-2</v>
      </c>
      <c r="AB29" s="95">
        <v>-7.7642724293127685E-3</v>
      </c>
      <c r="AC29" s="212">
        <v>4.3757626908249136E-2</v>
      </c>
      <c r="AD29" s="156"/>
      <c r="AE29" s="157"/>
      <c r="AG29" s="95">
        <v>10313.651076923079</v>
      </c>
      <c r="AH29" s="95">
        <v>9152.0782222222224</v>
      </c>
      <c r="AI29" s="95">
        <v>9792.1393170731717</v>
      </c>
      <c r="AJ29" s="95">
        <v>7728</v>
      </c>
      <c r="AK29" s="95">
        <v>8247.9649230769246</v>
      </c>
      <c r="AL29" s="95">
        <v>9200.1</v>
      </c>
      <c r="AM29" s="95">
        <v>11983.929846153847</v>
      </c>
      <c r="AN29" s="95">
        <v>14307.9798974359</v>
      </c>
      <c r="AO29" s="95">
        <v>12031.2</v>
      </c>
      <c r="AP29" s="95">
        <v>10998</v>
      </c>
      <c r="AQ29" s="95">
        <v>8938.0042105263183</v>
      </c>
      <c r="AR29" s="95">
        <v>10959.478634146342</v>
      </c>
      <c r="AS29" s="95">
        <v>10654.644512820514</v>
      </c>
      <c r="AT29" s="95">
        <v>9943.8435555555552</v>
      </c>
      <c r="AU29" s="95">
        <v>10811.970146341462</v>
      </c>
      <c r="AV29" s="95">
        <v>9291.9031578947379</v>
      </c>
      <c r="AW29" s="95">
        <v>6721.7144615384623</v>
      </c>
      <c r="AX29" s="95">
        <v>7872.0960000000005</v>
      </c>
      <c r="AY29" s="95">
        <v>14246.871384615386</v>
      </c>
      <c r="AZ29" s="95">
        <v>16666.700487804876</v>
      </c>
      <c r="BA29" s="95">
        <v>12727.667368421055</v>
      </c>
      <c r="BB29" s="95">
        <v>11561.932512820515</v>
      </c>
      <c r="BC29" s="95">
        <v>10672.5</v>
      </c>
      <c r="BD29" s="95">
        <v>11982.637948717949</v>
      </c>
      <c r="BE29" s="95">
        <v>11090.092102564104</v>
      </c>
      <c r="BF29" s="95">
        <v>10637.194256410256</v>
      </c>
      <c r="BG29" s="95">
        <v>10110.43753846154</v>
      </c>
      <c r="BH29" s="95">
        <v>9527.5587368421075</v>
      </c>
      <c r="BI29" s="95">
        <v>7863.0058536585339</v>
      </c>
      <c r="BJ29" s="95">
        <v>8114.4</v>
      </c>
      <c r="BK29" s="95">
        <v>14229.006974358976</v>
      </c>
      <c r="BL29" s="95">
        <v>15213.634731707316</v>
      </c>
      <c r="BM29" s="95">
        <v>12386.550736842106</v>
      </c>
      <c r="BN29" s="95">
        <v>12476.669853658537</v>
      </c>
      <c r="BO29" s="95">
        <v>10019.419789473684</v>
      </c>
      <c r="BP29" s="95">
        <v>11856.803282051284</v>
      </c>
      <c r="BQ29" s="95">
        <v>11709.022829268293</v>
      </c>
      <c r="BR29" s="95">
        <v>10102.360888888888</v>
      </c>
      <c r="BS29" s="95">
        <v>10313.535384615385</v>
      </c>
      <c r="BT29" s="95">
        <v>10187.661473684211</v>
      </c>
      <c r="BU29" s="95">
        <v>8026.1808780487791</v>
      </c>
      <c r="BV29" s="95">
        <v>8474.9431578947369</v>
      </c>
      <c r="BW29" s="95">
        <v>14700.090731707318</v>
      </c>
      <c r="BX29" s="95">
        <v>14401.012102564102</v>
      </c>
      <c r="BY29" s="95">
        <v>12369.738947368422</v>
      </c>
      <c r="BZ29" s="95">
        <v>12570.509853658537</v>
      </c>
      <c r="CA29" s="95">
        <v>10211.380210526317</v>
      </c>
      <c r="CB29" s="95">
        <v>12416.58994871795</v>
      </c>
      <c r="CC29" s="95">
        <v>11383.746926829268</v>
      </c>
      <c r="CD29" s="95">
        <v>10236.277333333333</v>
      </c>
      <c r="CE29" s="95">
        <v>10501.593230769231</v>
      </c>
      <c r="CF29" s="95">
        <v>10848</v>
      </c>
      <c r="CG29" s="95">
        <v>8116.3745641025644</v>
      </c>
      <c r="CH29" s="95">
        <v>8813.6968421052643</v>
      </c>
      <c r="CI29" s="95">
        <v>14596.777170731708</v>
      </c>
      <c r="CJ29" s="95">
        <v>14246.591794871794</v>
      </c>
      <c r="CK29" s="95">
        <v>12903.915789473687</v>
      </c>
      <c r="CL29" s="95">
        <v>12183.101853658536</v>
      </c>
      <c r="CM29" s="95">
        <v>10405.490526315789</v>
      </c>
      <c r="CN29" s="95">
        <v>13002.462439024392</v>
      </c>
      <c r="CO29" s="95">
        <v>11015.498461538462</v>
      </c>
      <c r="CP29" s="95">
        <v>10355.879111111111</v>
      </c>
      <c r="CQ29" s="95">
        <v>11136.760205128207</v>
      </c>
      <c r="CR29" s="95">
        <v>10644.48</v>
      </c>
      <c r="CS29" s="95">
        <v>8532.6451282051294</v>
      </c>
      <c r="CT29" s="95">
        <v>9565.5410526315791</v>
      </c>
      <c r="CU29" s="95">
        <v>14015.14731707317</v>
      </c>
      <c r="CV29" s="95">
        <v>14193.971076923079</v>
      </c>
      <c r="CW29" s="95">
        <v>13550.4</v>
      </c>
      <c r="CX29" s="95">
        <v>11885.388923076924</v>
      </c>
      <c r="CY29" s="95">
        <v>10696.888421052632</v>
      </c>
      <c r="CZ29" s="95">
        <v>13228.584000000001</v>
      </c>
      <c r="DA29" s="95">
        <v>11372.775589743591</v>
      </c>
      <c r="DB29" s="95">
        <v>10929.775135135134</v>
      </c>
      <c r="DC29" s="95">
        <v>12003.240585365855</v>
      </c>
      <c r="DD29" s="95">
        <v>10587.36</v>
      </c>
      <c r="DE29" s="95">
        <v>9418.825230769231</v>
      </c>
      <c r="DF29" s="95">
        <v>10034.207999999999</v>
      </c>
      <c r="DG29" s="95">
        <v>13705.113230769231</v>
      </c>
      <c r="DH29" s="95">
        <v>15646.849756097561</v>
      </c>
      <c r="DI29" s="95">
        <v>12767.430736842105</v>
      </c>
      <c r="DJ29" s="95">
        <v>12235.04</v>
      </c>
      <c r="DK29" s="95">
        <v>12064.7</v>
      </c>
      <c r="DL29" s="95">
        <v>12543.012923076925</v>
      </c>
      <c r="DM29" s="95">
        <v>12286.476102564104</v>
      </c>
      <c r="DN29" s="95">
        <v>11063.242666666667</v>
      </c>
      <c r="DO29" s="95">
        <v>11975.456585365853</v>
      </c>
      <c r="DP29" s="95">
        <v>11014.104421052632</v>
      </c>
      <c r="DQ29" s="95">
        <v>10382.69443902439</v>
      </c>
      <c r="DR29" s="95">
        <v>10094.336842105264</v>
      </c>
      <c r="DS29" s="95">
        <v>14012.854769230771</v>
      </c>
      <c r="DT29" s="95">
        <v>15932.181073170732</v>
      </c>
      <c r="DU29" s="95">
        <v>13101.865263157897</v>
      </c>
      <c r="DV29" s="95">
        <v>13147.690051282052</v>
      </c>
      <c r="DW29" s="95">
        <v>12020.544</v>
      </c>
      <c r="DX29" s="95">
        <v>12914.105641025641</v>
      </c>
      <c r="DY29" s="95">
        <v>13233.280975609758</v>
      </c>
      <c r="DZ29" s="95">
        <v>11443.559111111113</v>
      </c>
      <c r="EA29" s="95">
        <v>11907.833230769233</v>
      </c>
      <c r="EB29" s="95">
        <v>11441.17810526316</v>
      </c>
      <c r="EC29" s="95">
        <v>10957.188292682928</v>
      </c>
      <c r="ED29" s="95">
        <v>10572.543157894735</v>
      </c>
      <c r="EE29" s="95">
        <v>14933.843076923078</v>
      </c>
      <c r="EF29" s="95">
        <v>15590.002536585365</v>
      </c>
      <c r="EG29" s="95">
        <v>13440.367157894738</v>
      </c>
      <c r="EH29" s="95">
        <v>14092.36975609756</v>
      </c>
      <c r="EI29" s="95">
        <v>11939.140210526317</v>
      </c>
      <c r="EJ29" s="95">
        <v>13285.420102564103</v>
      </c>
    </row>
    <row r="30" spans="1:140" ht="13.7" customHeight="1" x14ac:dyDescent="0.2">
      <c r="A30" s="256" t="s">
        <v>60</v>
      </c>
      <c r="B30" s="135"/>
      <c r="C30" s="95">
        <v>9.4222222222221319E-2</v>
      </c>
      <c r="D30" s="95">
        <v>0.60842631578947248</v>
      </c>
      <c r="E30" s="95">
        <v>1.5545121951219514</v>
      </c>
      <c r="F30" s="160">
        <v>0.99448072609359528</v>
      </c>
      <c r="G30" s="95">
        <v>1.2672606837606786</v>
      </c>
      <c r="H30" s="95">
        <v>1.2847435897435879</v>
      </c>
      <c r="I30" s="95">
        <v>1.2497777777777728</v>
      </c>
      <c r="J30" s="95">
        <v>1.3748902439024384</v>
      </c>
      <c r="K30" s="95">
        <v>1.2497804878048804</v>
      </c>
      <c r="L30" s="95">
        <v>1.5</v>
      </c>
      <c r="M30" s="95">
        <v>1.5577692307692281</v>
      </c>
      <c r="N30" s="95">
        <v>1.5</v>
      </c>
      <c r="O30" s="95">
        <v>0.75005128205127392</v>
      </c>
      <c r="P30" s="95">
        <v>0.75</v>
      </c>
      <c r="Q30" s="95">
        <v>0.75010256410256204</v>
      </c>
      <c r="R30" s="95">
        <v>0.75</v>
      </c>
      <c r="S30" s="95">
        <v>0.48534059664483209</v>
      </c>
      <c r="T30" s="95">
        <v>0.50002564102564051</v>
      </c>
      <c r="U30" s="95">
        <v>0.47694736842105101</v>
      </c>
      <c r="V30" s="95">
        <v>0.4790487804878012</v>
      </c>
      <c r="W30" s="160">
        <v>1.0020946323939199</v>
      </c>
      <c r="X30" s="95">
        <v>0.24606028946246639</v>
      </c>
      <c r="Y30" s="95">
        <v>0.25089411261565786</v>
      </c>
      <c r="Z30" s="95">
        <v>0.24622299976768147</v>
      </c>
      <c r="AA30" s="95">
        <v>0.24594271892993191</v>
      </c>
      <c r="AB30" s="95">
        <v>0.24582050615703466</v>
      </c>
      <c r="AC30" s="212">
        <v>0.3436265984670186</v>
      </c>
      <c r="AD30" s="156"/>
      <c r="AE30" s="157"/>
      <c r="AG30" s="95">
        <v>11305.230564102565</v>
      </c>
      <c r="AH30" s="95">
        <v>10295.882666666666</v>
      </c>
      <c r="AI30" s="95">
        <v>11322.019902439024</v>
      </c>
      <c r="AJ30" s="95">
        <v>8739.9418947368431</v>
      </c>
      <c r="AK30" s="95">
        <v>9602.4808205128211</v>
      </c>
      <c r="AL30" s="95">
        <v>11199.9</v>
      </c>
      <c r="AM30" s="95">
        <v>12039.115076923079</v>
      </c>
      <c r="AN30" s="95">
        <v>13230</v>
      </c>
      <c r="AO30" s="95">
        <v>12312</v>
      </c>
      <c r="AP30" s="95">
        <v>10245.990358974361</v>
      </c>
      <c r="AQ30" s="95">
        <v>10816.410947368422</v>
      </c>
      <c r="AR30" s="95">
        <v>11734.969365853658</v>
      </c>
      <c r="AS30" s="95">
        <v>11152.111794871797</v>
      </c>
      <c r="AT30" s="95">
        <v>9855.8435555555552</v>
      </c>
      <c r="AU30" s="95">
        <v>11015.96019512195</v>
      </c>
      <c r="AV30" s="95">
        <v>9384</v>
      </c>
      <c r="AW30" s="95">
        <v>10244.708923076923</v>
      </c>
      <c r="AX30" s="95">
        <v>10944</v>
      </c>
      <c r="AY30" s="95">
        <v>12076.686153846154</v>
      </c>
      <c r="AZ30" s="95">
        <v>13871.980097560974</v>
      </c>
      <c r="BA30" s="95">
        <v>11765.482947368422</v>
      </c>
      <c r="BB30" s="95">
        <v>10716.019282051284</v>
      </c>
      <c r="BC30" s="95">
        <v>11276.3</v>
      </c>
      <c r="BD30" s="95">
        <v>11346.233846153849</v>
      </c>
      <c r="BE30" s="95">
        <v>11541.264000000001</v>
      </c>
      <c r="BF30" s="95">
        <v>10603.2</v>
      </c>
      <c r="BG30" s="95">
        <v>10302.467487179489</v>
      </c>
      <c r="BH30" s="95">
        <v>9608.6155789473687</v>
      </c>
      <c r="BI30" s="95">
        <v>10852.30243902439</v>
      </c>
      <c r="BJ30" s="95">
        <v>10546.976842105265</v>
      </c>
      <c r="BK30" s="95">
        <v>12212.961025641027</v>
      </c>
      <c r="BL30" s="95">
        <v>13092.847804878045</v>
      </c>
      <c r="BM30" s="95">
        <v>11596.357894736844</v>
      </c>
      <c r="BN30" s="95">
        <v>11713.530731707318</v>
      </c>
      <c r="BO30" s="95">
        <v>10503.107368421053</v>
      </c>
      <c r="BP30" s="95">
        <v>11315.102974358975</v>
      </c>
      <c r="BQ30" s="95">
        <v>12081.317853658536</v>
      </c>
      <c r="BR30" s="95">
        <v>10039.157333333333</v>
      </c>
      <c r="BS30" s="95">
        <v>10452.799999999999</v>
      </c>
      <c r="BT30" s="95">
        <v>10207.063578947369</v>
      </c>
      <c r="BU30" s="95">
        <v>10580.48156097561</v>
      </c>
      <c r="BV30" s="95">
        <v>10642.850526315789</v>
      </c>
      <c r="BW30" s="95">
        <v>12642.46712195122</v>
      </c>
      <c r="BX30" s="95">
        <v>12531.993230769231</v>
      </c>
      <c r="BY30" s="95">
        <v>11599.263157894738</v>
      </c>
      <c r="BZ30" s="95">
        <v>11815.560585365854</v>
      </c>
      <c r="CA30" s="95">
        <v>10607.948631578947</v>
      </c>
      <c r="CB30" s="95">
        <v>11835.384615384617</v>
      </c>
      <c r="CC30" s="95">
        <v>11680.825560975611</v>
      </c>
      <c r="CD30" s="95">
        <v>10151.640888888887</v>
      </c>
      <c r="CE30" s="95">
        <v>10599.52676923077</v>
      </c>
      <c r="CF30" s="95">
        <v>10812</v>
      </c>
      <c r="CG30" s="95">
        <v>10287.533538461541</v>
      </c>
      <c r="CH30" s="95">
        <v>10738.394947368422</v>
      </c>
      <c r="CI30" s="95">
        <v>12577.077658536584</v>
      </c>
      <c r="CJ30" s="95">
        <v>12513.212512820513</v>
      </c>
      <c r="CK30" s="95">
        <v>12099.072</v>
      </c>
      <c r="CL30" s="95">
        <v>11438.512195121952</v>
      </c>
      <c r="CM30" s="95">
        <v>10704.442105263159</v>
      </c>
      <c r="CN30" s="95">
        <v>12356.727804878048</v>
      </c>
      <c r="CO30" s="95">
        <v>11228.324102564104</v>
      </c>
      <c r="CP30" s="95">
        <v>10221.806222222222</v>
      </c>
      <c r="CQ30" s="95">
        <v>11152.24923076923</v>
      </c>
      <c r="CR30" s="95">
        <v>10540.992</v>
      </c>
      <c r="CS30" s="95">
        <v>10426.441435897439</v>
      </c>
      <c r="CT30" s="95">
        <v>11285.921684210527</v>
      </c>
      <c r="CU30" s="95">
        <v>12008.193365853658</v>
      </c>
      <c r="CV30" s="95">
        <v>12483.180717948719</v>
      </c>
      <c r="CW30" s="95">
        <v>12601</v>
      </c>
      <c r="CX30" s="95">
        <v>11061.968205128207</v>
      </c>
      <c r="CY30" s="95">
        <v>10770.682105263159</v>
      </c>
      <c r="CZ30" s="95">
        <v>12404.712585365853</v>
      </c>
      <c r="DA30" s="95">
        <v>11314.601641025642</v>
      </c>
      <c r="DB30" s="95">
        <v>10573.19027027027</v>
      </c>
      <c r="DC30" s="95">
        <v>11754.320780487806</v>
      </c>
      <c r="DD30" s="95">
        <v>10252.63494736842</v>
      </c>
      <c r="DE30" s="95">
        <v>11016.858461538463</v>
      </c>
      <c r="DF30" s="95">
        <v>11393.376</v>
      </c>
      <c r="DG30" s="95">
        <v>11515.221743589744</v>
      </c>
      <c r="DH30" s="95">
        <v>13582.737951219511</v>
      </c>
      <c r="DI30" s="95">
        <v>11630.310736842106</v>
      </c>
      <c r="DJ30" s="95">
        <v>11167.277128205131</v>
      </c>
      <c r="DK30" s="95">
        <v>11832.6</v>
      </c>
      <c r="DL30" s="95">
        <v>11501.955692307694</v>
      </c>
      <c r="DM30" s="95">
        <v>11889.158974358976</v>
      </c>
      <c r="DN30" s="95">
        <v>10447.203555555556</v>
      </c>
      <c r="DO30" s="95">
        <v>11434.467902439024</v>
      </c>
      <c r="DP30" s="95">
        <v>10399.97052631579</v>
      </c>
      <c r="DQ30" s="95">
        <v>11618.914536585366</v>
      </c>
      <c r="DR30" s="95">
        <v>11025.473684210527</v>
      </c>
      <c r="DS30" s="95">
        <v>11526.443897435898</v>
      </c>
      <c r="DT30" s="95">
        <v>13623.358829268293</v>
      </c>
      <c r="DU30" s="95">
        <v>11678.325052631579</v>
      </c>
      <c r="DV30" s="95">
        <v>11752.330871794873</v>
      </c>
      <c r="DW30" s="95">
        <v>11477.088000000002</v>
      </c>
      <c r="DX30" s="95">
        <v>11574.012717948719</v>
      </c>
      <c r="DY30" s="95">
        <v>12470.74887804878</v>
      </c>
      <c r="DZ30" s="95">
        <v>10556.245333333332</v>
      </c>
      <c r="EA30" s="95">
        <v>11099.317538461539</v>
      </c>
      <c r="EB30" s="95">
        <v>10543.490526315791</v>
      </c>
      <c r="EC30" s="95">
        <v>11763.008195121953</v>
      </c>
      <c r="ED30" s="95">
        <v>11128.358736842107</v>
      </c>
      <c r="EE30" s="95">
        <v>12032.409846153845</v>
      </c>
      <c r="EF30" s="95">
        <v>13132.41112195122</v>
      </c>
      <c r="EG30" s="95">
        <v>11729.748210526317</v>
      </c>
      <c r="EH30" s="95">
        <v>12342.13931707317</v>
      </c>
      <c r="EI30" s="95">
        <v>11105.94947368421</v>
      </c>
      <c r="EJ30" s="95">
        <v>11650.533538461541</v>
      </c>
    </row>
    <row r="31" spans="1:140" ht="13.7" customHeight="1" x14ac:dyDescent="0.2">
      <c r="A31" s="256" t="s">
        <v>62</v>
      </c>
      <c r="B31" s="135"/>
      <c r="C31" s="95">
        <v>0.48326111111110848</v>
      </c>
      <c r="D31" s="95">
        <v>0.13310526315789417</v>
      </c>
      <c r="E31" s="95">
        <v>2.0610731707317065</v>
      </c>
      <c r="F31" s="160">
        <v>1.0737312582193965</v>
      </c>
      <c r="G31" s="95">
        <v>1.0064316239316256</v>
      </c>
      <c r="H31" s="95">
        <v>1.0123076923076937</v>
      </c>
      <c r="I31" s="95">
        <v>1.0005555555555539</v>
      </c>
      <c r="J31" s="95">
        <v>1.2503780487804903</v>
      </c>
      <c r="K31" s="95">
        <v>1.0007560975609806</v>
      </c>
      <c r="L31" s="95">
        <v>1.5</v>
      </c>
      <c r="M31" s="95">
        <v>1.5577692307692281</v>
      </c>
      <c r="N31" s="95">
        <v>1.2502499999999976</v>
      </c>
      <c r="O31" s="95">
        <v>0.76474358974358836</v>
      </c>
      <c r="P31" s="95">
        <v>0.77938461538461468</v>
      </c>
      <c r="Q31" s="95">
        <v>0.75010256410256204</v>
      </c>
      <c r="R31" s="95">
        <v>0.73124999999999574</v>
      </c>
      <c r="S31" s="95">
        <v>0.47902086830584878</v>
      </c>
      <c r="T31" s="95">
        <v>0.5002307692307717</v>
      </c>
      <c r="U31" s="95">
        <v>0.46736842105262966</v>
      </c>
      <c r="V31" s="95">
        <v>0.46946341463414498</v>
      </c>
      <c r="W31" s="160">
        <v>0.91588736657978487</v>
      </c>
      <c r="X31" s="95">
        <v>0.43262610470928209</v>
      </c>
      <c r="Y31" s="95">
        <v>0.44405693895794229</v>
      </c>
      <c r="Z31" s="95">
        <v>0.43371012449142299</v>
      </c>
      <c r="AA31" s="95">
        <v>0.4321662253675278</v>
      </c>
      <c r="AB31" s="95">
        <v>0.43315507723235669</v>
      </c>
      <c r="AC31" s="212">
        <v>0.49847144359640438</v>
      </c>
      <c r="AD31" s="156"/>
      <c r="AE31" s="157"/>
      <c r="AG31" s="95">
        <v>10349.554256410258</v>
      </c>
      <c r="AH31" s="95">
        <v>9328.1173333333336</v>
      </c>
      <c r="AI31" s="95">
        <v>10404.189073170734</v>
      </c>
      <c r="AJ31" s="95">
        <v>8739.9031578947379</v>
      </c>
      <c r="AK31" s="95">
        <v>9602.4808205128211</v>
      </c>
      <c r="AL31" s="95">
        <v>11100</v>
      </c>
      <c r="AM31" s="95">
        <v>12050.163692307693</v>
      </c>
      <c r="AN31" s="95">
        <v>13230</v>
      </c>
      <c r="AO31" s="95">
        <v>11509.248</v>
      </c>
      <c r="AP31" s="95">
        <v>10152.057846153848</v>
      </c>
      <c r="AQ31" s="95">
        <v>9716.21052631579</v>
      </c>
      <c r="AR31" s="95">
        <v>11128.966048780489</v>
      </c>
      <c r="AS31" s="95">
        <v>6568.0065641025649</v>
      </c>
      <c r="AT31" s="95">
        <v>6071.9608888888888</v>
      </c>
      <c r="AU31" s="95">
        <v>6833.9900487804871</v>
      </c>
      <c r="AV31" s="95">
        <v>5703.9031578947388</v>
      </c>
      <c r="AW31" s="95">
        <v>6274.5932307692319</v>
      </c>
      <c r="AX31" s="95">
        <v>6816.0960000000005</v>
      </c>
      <c r="AY31" s="95">
        <v>8169.6894358974359</v>
      </c>
      <c r="AZ31" s="95">
        <v>9792.1194146341459</v>
      </c>
      <c r="BA31" s="95">
        <v>8127.4736842105276</v>
      </c>
      <c r="BB31" s="95">
        <v>6204.1060512820522</v>
      </c>
      <c r="BC31" s="95">
        <v>6386.25</v>
      </c>
      <c r="BD31" s="95">
        <v>7065.8498461538466</v>
      </c>
      <c r="BE31" s="95">
        <v>6403.420512820514</v>
      </c>
      <c r="BF31" s="95">
        <v>6430.728000000001</v>
      </c>
      <c r="BG31" s="95">
        <v>6011.8929230769245</v>
      </c>
      <c r="BH31" s="95">
        <v>6202.7368421052643</v>
      </c>
      <c r="BI31" s="95">
        <v>6266.0241951219496</v>
      </c>
      <c r="BJ31" s="95">
        <v>6081.5873684210546</v>
      </c>
      <c r="BK31" s="95">
        <v>7059.2164102564093</v>
      </c>
      <c r="BL31" s="95">
        <v>8877.0216585365833</v>
      </c>
      <c r="BM31" s="95">
        <v>7820.7166315789491</v>
      </c>
      <c r="BN31" s="95">
        <v>7052.2202926829259</v>
      </c>
      <c r="BO31" s="95">
        <v>5647.54105263158</v>
      </c>
      <c r="BP31" s="95">
        <v>6840.3462564102574</v>
      </c>
      <c r="BQ31" s="95">
        <v>7150.8269268292679</v>
      </c>
      <c r="BR31" s="95">
        <v>6489.5502222222212</v>
      </c>
      <c r="BS31" s="95">
        <v>6522.0670769230774</v>
      </c>
      <c r="BT31" s="95">
        <v>6731.0147368421058</v>
      </c>
      <c r="BU31" s="95">
        <v>6246.4626341463409</v>
      </c>
      <c r="BV31" s="95">
        <v>5480.4884210526334</v>
      </c>
      <c r="BW31" s="95">
        <v>7215.5098536585356</v>
      </c>
      <c r="BX31" s="95">
        <v>8220.2373333333326</v>
      </c>
      <c r="BY31" s="95">
        <v>7526.1229473684216</v>
      </c>
      <c r="BZ31" s="95">
        <v>6676.8503414634142</v>
      </c>
      <c r="CA31" s="95">
        <v>5628.6568421052643</v>
      </c>
      <c r="CB31" s="95">
        <v>7108.4073846153842</v>
      </c>
      <c r="CC31" s="95">
        <v>6929.7759999999989</v>
      </c>
      <c r="CD31" s="95">
        <v>6539.8471111111121</v>
      </c>
      <c r="CE31" s="95">
        <v>6578.4092307692317</v>
      </c>
      <c r="CF31" s="95">
        <v>7081.7</v>
      </c>
      <c r="CG31" s="95">
        <v>6032.5536410256409</v>
      </c>
      <c r="CH31" s="95">
        <v>5535.7271578947393</v>
      </c>
      <c r="CI31" s="95">
        <v>7277.4064390243893</v>
      </c>
      <c r="CJ31" s="95">
        <v>8276.5023589743596</v>
      </c>
      <c r="CK31" s="95">
        <v>7903.9326315789476</v>
      </c>
      <c r="CL31" s="95">
        <v>6438.5235121951209</v>
      </c>
      <c r="CM31" s="95">
        <v>5647.2505263157909</v>
      </c>
      <c r="CN31" s="95">
        <v>7403.3490731707316</v>
      </c>
      <c r="CO31" s="95">
        <v>7717.6506666666664</v>
      </c>
      <c r="CP31" s="95">
        <v>7580.32</v>
      </c>
      <c r="CQ31" s="95">
        <v>8009.2133333333322</v>
      </c>
      <c r="CR31" s="95">
        <v>7943.3280000000013</v>
      </c>
      <c r="CS31" s="95">
        <v>7072.7913846153833</v>
      </c>
      <c r="CT31" s="95">
        <v>7795.0989473684231</v>
      </c>
      <c r="CU31" s="95">
        <v>10187.171707317071</v>
      </c>
      <c r="CV31" s="95">
        <v>11665.062564102567</v>
      </c>
      <c r="CW31" s="95">
        <v>11011.7</v>
      </c>
      <c r="CX31" s="95">
        <v>8191.507076923077</v>
      </c>
      <c r="CY31" s="95">
        <v>7192.56</v>
      </c>
      <c r="CZ31" s="95">
        <v>9135.4284878048766</v>
      </c>
      <c r="DA31" s="95">
        <v>7791.4334358974374</v>
      </c>
      <c r="DB31" s="95">
        <v>7823.665945945947</v>
      </c>
      <c r="DC31" s="95">
        <v>8410.8304390243902</v>
      </c>
      <c r="DD31" s="95">
        <v>7685.5444210526321</v>
      </c>
      <c r="DE31" s="95">
        <v>7450.9148717948719</v>
      </c>
      <c r="DF31" s="95">
        <v>7776.0960000000005</v>
      </c>
      <c r="DG31" s="95">
        <v>9833.5569230769233</v>
      </c>
      <c r="DH31" s="95">
        <v>12915.279804878046</v>
      </c>
      <c r="DI31" s="95">
        <v>10372.951578947368</v>
      </c>
      <c r="DJ31" s="95">
        <v>8265.2898461538462</v>
      </c>
      <c r="DK31" s="95">
        <v>7902.6</v>
      </c>
      <c r="DL31" s="95">
        <v>8509.3813333333328</v>
      </c>
      <c r="DM31" s="95">
        <v>8196.7602051282065</v>
      </c>
      <c r="DN31" s="95">
        <v>7720.4942222222217</v>
      </c>
      <c r="DO31" s="95">
        <v>8158.3422439024389</v>
      </c>
      <c r="DP31" s="95">
        <v>7761.12</v>
      </c>
      <c r="DQ31" s="95">
        <v>7842.5162926829262</v>
      </c>
      <c r="DR31" s="95">
        <v>7618.4715789473712</v>
      </c>
      <c r="DS31" s="95">
        <v>9904.2642051282055</v>
      </c>
      <c r="DT31" s="95">
        <v>12995.864780487804</v>
      </c>
      <c r="DU31" s="95">
        <v>10427.570526315791</v>
      </c>
      <c r="DV31" s="95">
        <v>8696.9522051282056</v>
      </c>
      <c r="DW31" s="95">
        <v>7660.655999999999</v>
      </c>
      <c r="DX31" s="95">
        <v>8580.1464615384612</v>
      </c>
      <c r="DY31" s="95">
        <v>8590.240975609755</v>
      </c>
      <c r="DZ31" s="95">
        <v>7807.3208888888894</v>
      </c>
      <c r="EA31" s="95">
        <v>7924.4410256410256</v>
      </c>
      <c r="EB31" s="95">
        <v>7851.2218947368438</v>
      </c>
      <c r="EC31" s="95">
        <v>7938.6450731707291</v>
      </c>
      <c r="ED31" s="95">
        <v>7726.0050526315817</v>
      </c>
      <c r="EE31" s="95">
        <v>10417.731692307692</v>
      </c>
      <c r="EF31" s="95">
        <v>12584.710634146339</v>
      </c>
      <c r="EG31" s="95">
        <v>10485.094736842106</v>
      </c>
      <c r="EH31" s="95">
        <v>9153.2113170731682</v>
      </c>
      <c r="EI31" s="95">
        <v>7418.88</v>
      </c>
      <c r="EJ31" s="95">
        <v>8650.9115897435895</v>
      </c>
    </row>
    <row r="32" spans="1:140" ht="13.7" customHeight="1" x14ac:dyDescent="0.2">
      <c r="A32" s="256" t="s">
        <v>61</v>
      </c>
      <c r="B32" s="159"/>
      <c r="C32" s="95">
        <v>0.30755555555555603</v>
      </c>
      <c r="D32" s="95">
        <v>0.76710526315789451</v>
      </c>
      <c r="E32" s="95">
        <v>2.0610731707317065</v>
      </c>
      <c r="F32" s="160">
        <v>1.3219471603600681</v>
      </c>
      <c r="G32" s="95">
        <v>1.0064316239316256</v>
      </c>
      <c r="H32" s="95">
        <v>1.0123076923076937</v>
      </c>
      <c r="I32" s="95">
        <v>1.0005555555555539</v>
      </c>
      <c r="J32" s="95">
        <v>1.0004569961489125</v>
      </c>
      <c r="K32" s="95">
        <v>1.0007560975609806</v>
      </c>
      <c r="L32" s="95">
        <v>1.0001578947368372</v>
      </c>
      <c r="M32" s="95">
        <v>1.0222307692307666</v>
      </c>
      <c r="N32" s="95">
        <v>1</v>
      </c>
      <c r="O32" s="95">
        <v>0.78391025641025891</v>
      </c>
      <c r="P32" s="95">
        <v>0.81710256410256932</v>
      </c>
      <c r="Q32" s="95">
        <v>0.7507179487179485</v>
      </c>
      <c r="R32" s="95">
        <v>0.73137499999999633</v>
      </c>
      <c r="S32" s="95">
        <v>0.47902086830584878</v>
      </c>
      <c r="T32" s="95">
        <v>0.5002307692307717</v>
      </c>
      <c r="U32" s="95">
        <v>0.46736842105262966</v>
      </c>
      <c r="V32" s="95">
        <v>0.46946341463414498</v>
      </c>
      <c r="W32" s="160">
        <v>0.81315325296980845</v>
      </c>
      <c r="X32" s="95">
        <v>0.50324490443158609</v>
      </c>
      <c r="Y32" s="95">
        <v>0.44132051051627741</v>
      </c>
      <c r="Z32" s="95">
        <v>0.52740154591280941</v>
      </c>
      <c r="AA32" s="95">
        <v>0.4532916682756678</v>
      </c>
      <c r="AB32" s="95">
        <v>0.53270787780144246</v>
      </c>
      <c r="AC32" s="212">
        <v>0.52910556141060994</v>
      </c>
      <c r="AD32" s="156"/>
      <c r="AE32" s="157"/>
      <c r="AF32" s="157"/>
      <c r="AG32" s="95">
        <v>10349.554256410258</v>
      </c>
      <c r="AH32" s="95">
        <v>9328.1173333333336</v>
      </c>
      <c r="AI32" s="95">
        <v>10404.189073170734</v>
      </c>
      <c r="AJ32" s="95">
        <v>9384</v>
      </c>
      <c r="AK32" s="95">
        <v>9877.2404102564105</v>
      </c>
      <c r="AL32" s="95">
        <v>11100</v>
      </c>
      <c r="AM32" s="95">
        <v>12445.272205128207</v>
      </c>
      <c r="AN32" s="95">
        <v>13622.15076923077</v>
      </c>
      <c r="AO32" s="95">
        <v>11509.248</v>
      </c>
      <c r="AP32" s="95">
        <v>10152.057846153848</v>
      </c>
      <c r="AQ32" s="95">
        <v>9716.21052631579</v>
      </c>
      <c r="AR32" s="95">
        <v>11128.966048780489</v>
      </c>
      <c r="AS32" s="95">
        <v>10376.076717948717</v>
      </c>
      <c r="AT32" s="95">
        <v>9591.8826666666682</v>
      </c>
      <c r="AU32" s="95">
        <v>10914.03980487805</v>
      </c>
      <c r="AV32" s="95">
        <v>9660</v>
      </c>
      <c r="AW32" s="95">
        <v>10233.582153846153</v>
      </c>
      <c r="AX32" s="95">
        <v>10655.904</v>
      </c>
      <c r="AY32" s="95">
        <v>11912.894769230768</v>
      </c>
      <c r="AZ32" s="95">
        <v>14790.109463414634</v>
      </c>
      <c r="BA32" s="95">
        <v>11952.833684210527</v>
      </c>
      <c r="BB32" s="95">
        <v>9964.2892307692309</v>
      </c>
      <c r="BC32" s="95">
        <v>10432.5</v>
      </c>
      <c r="BD32" s="95">
        <v>10873.92</v>
      </c>
      <c r="BE32" s="95">
        <v>10813.219487179487</v>
      </c>
      <c r="BF32" s="95">
        <v>10323.697025641026</v>
      </c>
      <c r="BG32" s="95">
        <v>10176.34358974359</v>
      </c>
      <c r="BH32" s="95">
        <v>9892.1305263157901</v>
      </c>
      <c r="BI32" s="95">
        <v>10928.409365853659</v>
      </c>
      <c r="BJ32" s="95">
        <v>10347.927578947369</v>
      </c>
      <c r="BK32" s="95">
        <v>12224.721025641027</v>
      </c>
      <c r="BL32" s="95">
        <v>13778.943414634143</v>
      </c>
      <c r="BM32" s="95">
        <v>11749.465263157896</v>
      </c>
      <c r="BN32" s="95">
        <v>10897.550634146341</v>
      </c>
      <c r="BO32" s="95">
        <v>9839.5840000000026</v>
      </c>
      <c r="BP32" s="95">
        <v>11064.735179487179</v>
      </c>
      <c r="BQ32" s="95">
        <v>11613.45131707317</v>
      </c>
      <c r="BR32" s="95">
        <v>9859.7155555555546</v>
      </c>
      <c r="BS32" s="95">
        <v>10392.746051282053</v>
      </c>
      <c r="BT32" s="95">
        <v>10406.501052631578</v>
      </c>
      <c r="BU32" s="95">
        <v>10573.224780487806</v>
      </c>
      <c r="BV32" s="95">
        <v>10442.348631578949</v>
      </c>
      <c r="BW32" s="95">
        <v>12919.857365853657</v>
      </c>
      <c r="BX32" s="95">
        <v>13277.553025641027</v>
      </c>
      <c r="BY32" s="95">
        <v>11790.758736842106</v>
      </c>
      <c r="BZ32" s="95">
        <v>10890.117073170732</v>
      </c>
      <c r="CA32" s="95">
        <v>9899.9747368421067</v>
      </c>
      <c r="CB32" s="95">
        <v>11583.992</v>
      </c>
      <c r="CC32" s="95">
        <v>11023.307707317073</v>
      </c>
      <c r="CD32" s="95">
        <v>9889.5573333333323</v>
      </c>
      <c r="CE32" s="95">
        <v>10435.581128205129</v>
      </c>
      <c r="CF32" s="95">
        <v>10974.4</v>
      </c>
      <c r="CG32" s="95">
        <v>10296.605743589744</v>
      </c>
      <c r="CH32" s="95">
        <v>10541.747368421053</v>
      </c>
      <c r="CI32" s="95">
        <v>12898.810536585364</v>
      </c>
      <c r="CJ32" s="95">
        <v>13157.676512820515</v>
      </c>
      <c r="CK32" s="95">
        <v>12266.031157894738</v>
      </c>
      <c r="CL32" s="95">
        <v>10630.858341463414</v>
      </c>
      <c r="CM32" s="95">
        <v>10133.848421052633</v>
      </c>
      <c r="CN32" s="95">
        <v>12278.043512195121</v>
      </c>
      <c r="CO32" s="95">
        <v>10927.177025641025</v>
      </c>
      <c r="CP32" s="95">
        <v>10067.160888888888</v>
      </c>
      <c r="CQ32" s="95">
        <v>11093.499487179488</v>
      </c>
      <c r="CR32" s="95">
        <v>10752</v>
      </c>
      <c r="CS32" s="95">
        <v>10505.015794871795</v>
      </c>
      <c r="CT32" s="95">
        <v>11108.655157894736</v>
      </c>
      <c r="CU32" s="95">
        <v>12167.058536585364</v>
      </c>
      <c r="CV32" s="95">
        <v>12851.699282051282</v>
      </c>
      <c r="CW32" s="95">
        <v>12665.4</v>
      </c>
      <c r="CX32" s="95">
        <v>10203.945846153847</v>
      </c>
      <c r="CY32" s="95">
        <v>10177.38863157895</v>
      </c>
      <c r="CZ32" s="95">
        <v>12310.663609756099</v>
      </c>
      <c r="DA32" s="95">
        <v>10810.057846153848</v>
      </c>
      <c r="DB32" s="95">
        <v>10317.561081081081</v>
      </c>
      <c r="DC32" s="95">
        <v>11554.42068292683</v>
      </c>
      <c r="DD32" s="95">
        <v>10354.357894736842</v>
      </c>
      <c r="DE32" s="95">
        <v>11001.992615384617</v>
      </c>
      <c r="DF32" s="95">
        <v>11195.04</v>
      </c>
      <c r="DG32" s="95">
        <v>11847.596102564103</v>
      </c>
      <c r="DH32" s="95">
        <v>14155.838634146339</v>
      </c>
      <c r="DI32" s="95">
        <v>11734.687157894739</v>
      </c>
      <c r="DJ32" s="95">
        <v>10277.863589743589</v>
      </c>
      <c r="DK32" s="95">
        <v>11191.3</v>
      </c>
      <c r="DL32" s="95">
        <v>11449.710974358975</v>
      </c>
      <c r="DM32" s="95">
        <v>11371.115897435899</v>
      </c>
      <c r="DN32" s="95">
        <v>10177.063111111111</v>
      </c>
      <c r="DO32" s="95">
        <v>11210.941853658536</v>
      </c>
      <c r="DP32" s="95">
        <v>10528.63494736842</v>
      </c>
      <c r="DQ32" s="95">
        <v>11653.723902439024</v>
      </c>
      <c r="DR32" s="95">
        <v>10826.463157894737</v>
      </c>
      <c r="DS32" s="95">
        <v>11684.778461538463</v>
      </c>
      <c r="DT32" s="95">
        <v>13843.658926829266</v>
      </c>
      <c r="DU32" s="95">
        <v>11658.24</v>
      </c>
      <c r="DV32" s="95">
        <v>10870.200205128205</v>
      </c>
      <c r="DW32" s="95">
        <v>10975.104000000001</v>
      </c>
      <c r="DX32" s="95">
        <v>11629.988512820515</v>
      </c>
      <c r="DY32" s="95">
        <v>12175.705170731708</v>
      </c>
      <c r="DZ32" s="95">
        <v>10341.799111111111</v>
      </c>
      <c r="EA32" s="95">
        <v>10960.486769230769</v>
      </c>
      <c r="EB32" s="95">
        <v>10574.615578947369</v>
      </c>
      <c r="EC32" s="95">
        <v>11690.712585365853</v>
      </c>
      <c r="ED32" s="95">
        <v>10906.028631578947</v>
      </c>
      <c r="EE32" s="95">
        <v>12392.848820512821</v>
      </c>
      <c r="EF32" s="95">
        <v>13525.175999999999</v>
      </c>
      <c r="EG32" s="95">
        <v>11756.147368421054</v>
      </c>
      <c r="EH32" s="95">
        <v>11300.774048780488</v>
      </c>
      <c r="EI32" s="95">
        <v>10524.025263157895</v>
      </c>
      <c r="EJ32" s="95">
        <v>11650.35035897436</v>
      </c>
    </row>
    <row r="33" spans="1:140" ht="13.7" customHeight="1" x14ac:dyDescent="0.2">
      <c r="A33" s="256" t="s">
        <v>59</v>
      </c>
      <c r="B33" s="135"/>
      <c r="C33" s="95">
        <v>0.60888888888888815</v>
      </c>
      <c r="D33" s="95">
        <v>1.0560578947368384</v>
      </c>
      <c r="E33" s="95">
        <v>2.0792439024390248</v>
      </c>
      <c r="F33" s="160">
        <v>1.4855666866876298</v>
      </c>
      <c r="G33" s="95">
        <v>1.6538803418803418</v>
      </c>
      <c r="H33" s="95">
        <v>1.5578717948717937</v>
      </c>
      <c r="I33" s="95">
        <v>1.7498888888888935</v>
      </c>
      <c r="J33" s="95">
        <v>1.5000365853658479</v>
      </c>
      <c r="K33" s="95">
        <v>1.500073170731703</v>
      </c>
      <c r="L33" s="95">
        <v>1.5</v>
      </c>
      <c r="M33" s="95">
        <v>2.0647179487179486</v>
      </c>
      <c r="N33" s="95">
        <v>1.7497500000000024</v>
      </c>
      <c r="O33" s="95">
        <v>1.0063461538461596</v>
      </c>
      <c r="P33" s="95">
        <v>1.0131025641025637</v>
      </c>
      <c r="Q33" s="95">
        <v>0.99958974358975183</v>
      </c>
      <c r="R33" s="95">
        <v>1.0125</v>
      </c>
      <c r="S33" s="95">
        <v>0.84819922539306347</v>
      </c>
      <c r="T33" s="95">
        <v>0.50041025641025882</v>
      </c>
      <c r="U33" s="95">
        <v>1.0128947368421066</v>
      </c>
      <c r="V33" s="95">
        <v>1.0312926829268285</v>
      </c>
      <c r="W33" s="160">
        <v>1.3056114303647171</v>
      </c>
      <c r="X33" s="95">
        <v>-1.278243877892038E-2</v>
      </c>
      <c r="Y33" s="95">
        <v>-1.2461627678909792E-2</v>
      </c>
      <c r="Z33" s="95">
        <v>-1.2810565375293237E-2</v>
      </c>
      <c r="AA33" s="95">
        <v>-1.2762277098023134E-2</v>
      </c>
      <c r="AB33" s="95">
        <v>-1.2791033398816154E-2</v>
      </c>
      <c r="AC33" s="212">
        <v>0.16148641784980455</v>
      </c>
      <c r="AD33" s="156"/>
      <c r="AE33" s="157"/>
      <c r="AG33" s="95">
        <v>9196.4008205128212</v>
      </c>
      <c r="AH33" s="95">
        <v>8623.9608888888906</v>
      </c>
      <c r="AI33" s="95">
        <v>9791.9900487804862</v>
      </c>
      <c r="AJ33" s="95">
        <v>8832</v>
      </c>
      <c r="AK33" s="95">
        <v>9156.6894358974369</v>
      </c>
      <c r="AL33" s="95">
        <v>9999.9</v>
      </c>
      <c r="AM33" s="95">
        <v>12277.971487179488</v>
      </c>
      <c r="AN33" s="95">
        <v>13719.919589743591</v>
      </c>
      <c r="AO33" s="95">
        <v>11361.6</v>
      </c>
      <c r="AP33" s="95">
        <v>9588.057846153848</v>
      </c>
      <c r="AQ33" s="95">
        <v>9155.3684210526335</v>
      </c>
      <c r="AR33" s="95">
        <v>9343.5972682926822</v>
      </c>
      <c r="AS33" s="95">
        <v>9156.6894358974369</v>
      </c>
      <c r="AT33" s="95">
        <v>8624.1173333333354</v>
      </c>
      <c r="AU33" s="95">
        <v>9791.9203902439021</v>
      </c>
      <c r="AV33" s="95">
        <v>8648.0968421052621</v>
      </c>
      <c r="AW33" s="95">
        <v>9134.1025641025662</v>
      </c>
      <c r="AX33" s="95">
        <v>9599.9040000000005</v>
      </c>
      <c r="AY33" s="95">
        <v>11472.675897435896</v>
      </c>
      <c r="AZ33" s="95">
        <v>14279.900487804875</v>
      </c>
      <c r="BA33" s="95">
        <v>11454</v>
      </c>
      <c r="BB33" s="95">
        <v>9963.9710769230769</v>
      </c>
      <c r="BC33" s="95">
        <v>9307.5</v>
      </c>
      <c r="BD33" s="95">
        <v>8951.5958974358982</v>
      </c>
      <c r="BE33" s="95">
        <v>9745.8436923076933</v>
      </c>
      <c r="BF33" s="95">
        <v>9403.7503589743592</v>
      </c>
      <c r="BG33" s="95">
        <v>9249.4939487179508</v>
      </c>
      <c r="BH33" s="95">
        <v>8902.0555789473692</v>
      </c>
      <c r="BI33" s="95">
        <v>9799.5032195121948</v>
      </c>
      <c r="BJ33" s="95">
        <v>9361.92</v>
      </c>
      <c r="BK33" s="95">
        <v>11722.056410256411</v>
      </c>
      <c r="BL33" s="95">
        <v>13214.367804878046</v>
      </c>
      <c r="BM33" s="95">
        <v>11196.632421052633</v>
      </c>
      <c r="BN33" s="95">
        <v>10889.390634146343</v>
      </c>
      <c r="BO33" s="95">
        <v>8824.1557894736852</v>
      </c>
      <c r="BP33" s="95">
        <v>9190.8765128205141</v>
      </c>
      <c r="BQ33" s="95">
        <v>10287.809560975611</v>
      </c>
      <c r="BR33" s="95">
        <v>8923.2782222222213</v>
      </c>
      <c r="BS33" s="95">
        <v>9392.4510769230783</v>
      </c>
      <c r="BT33" s="95">
        <v>9450.3410526315783</v>
      </c>
      <c r="BU33" s="95">
        <v>9584.5912195121946</v>
      </c>
      <c r="BV33" s="95">
        <v>9472.3587368421067</v>
      </c>
      <c r="BW33" s="95">
        <v>12136.437658536584</v>
      </c>
      <c r="BX33" s="95">
        <v>12501.758974358976</v>
      </c>
      <c r="BY33" s="95">
        <v>11117.531789473687</v>
      </c>
      <c r="BZ33" s="95">
        <v>10971.289170731707</v>
      </c>
      <c r="CA33" s="95">
        <v>8986.5987368421065</v>
      </c>
      <c r="CB33" s="95">
        <v>9739.1193846153838</v>
      </c>
      <c r="CC33" s="95">
        <v>10012.253658536585</v>
      </c>
      <c r="CD33" s="95">
        <v>9039.6337777777771</v>
      </c>
      <c r="CE33" s="95">
        <v>9531.5228717948739</v>
      </c>
      <c r="CF33" s="95">
        <v>10004.4</v>
      </c>
      <c r="CG33" s="95">
        <v>9344.0820512820537</v>
      </c>
      <c r="CH33" s="95">
        <v>9582.7199999999993</v>
      </c>
      <c r="CI33" s="95">
        <v>12079.476878048778</v>
      </c>
      <c r="CJ33" s="95">
        <v>12347.570051282053</v>
      </c>
      <c r="CK33" s="95">
        <v>11530.610526315792</v>
      </c>
      <c r="CL33" s="95">
        <v>10615.36</v>
      </c>
      <c r="CM33" s="95">
        <v>9141.7010526315789</v>
      </c>
      <c r="CN33" s="95">
        <v>10293.989268292682</v>
      </c>
      <c r="CO33" s="95">
        <v>9723.7456410256418</v>
      </c>
      <c r="CP33" s="95">
        <v>9148.5191111111108</v>
      </c>
      <c r="CQ33" s="95">
        <v>10070.268923076923</v>
      </c>
      <c r="CR33" s="95">
        <v>9749.6640000000007</v>
      </c>
      <c r="CS33" s="95">
        <v>9490.625641025641</v>
      </c>
      <c r="CT33" s="95">
        <v>10110.578526315792</v>
      </c>
      <c r="CU33" s="95">
        <v>11563.368975609754</v>
      </c>
      <c r="CV33" s="95">
        <v>12219.681846153846</v>
      </c>
      <c r="CW33" s="95">
        <v>11964</v>
      </c>
      <c r="CX33" s="95">
        <v>10257.154666666667</v>
      </c>
      <c r="CY33" s="95">
        <v>9288.9591578947384</v>
      </c>
      <c r="CZ33" s="95">
        <v>10444.063609756098</v>
      </c>
      <c r="DA33" s="95">
        <v>9830.5392820512825</v>
      </c>
      <c r="DB33" s="95">
        <v>9460.6345945945941</v>
      </c>
      <c r="DC33" s="95">
        <v>10607.940292682926</v>
      </c>
      <c r="DD33" s="95">
        <v>9465.0955789473683</v>
      </c>
      <c r="DE33" s="95">
        <v>10026.405128205128</v>
      </c>
      <c r="DF33" s="95">
        <v>10210.464</v>
      </c>
      <c r="DG33" s="95">
        <v>11071.86953846154</v>
      </c>
      <c r="DH33" s="95">
        <v>13182.450146341464</v>
      </c>
      <c r="DI33" s="95">
        <v>10981.604210526319</v>
      </c>
      <c r="DJ33" s="95">
        <v>10328.700717948719</v>
      </c>
      <c r="DK33" s="95">
        <v>10235.1</v>
      </c>
      <c r="DL33" s="95">
        <v>9740.8488205128215</v>
      </c>
      <c r="DM33" s="95">
        <v>10356.47917948718</v>
      </c>
      <c r="DN33" s="95">
        <v>9345.8346666666657</v>
      </c>
      <c r="DO33" s="95">
        <v>10309.877268292683</v>
      </c>
      <c r="DP33" s="95">
        <v>9582.6812631578941</v>
      </c>
      <c r="DQ33" s="95">
        <v>10571.857170731706</v>
      </c>
      <c r="DR33" s="95">
        <v>9880.8387368421063</v>
      </c>
      <c r="DS33" s="95">
        <v>11070.240205128206</v>
      </c>
      <c r="DT33" s="95">
        <v>13117.010926829267</v>
      </c>
      <c r="DU33" s="95">
        <v>10972.307368421054</v>
      </c>
      <c r="DV33" s="95">
        <v>10846.408820512821</v>
      </c>
      <c r="DW33" s="95">
        <v>9950.7840000000015</v>
      </c>
      <c r="DX33" s="95">
        <v>9859.616615384617</v>
      </c>
      <c r="DY33" s="95">
        <v>10892.963121951221</v>
      </c>
      <c r="DZ33" s="95">
        <v>9440.7573333333348</v>
      </c>
      <c r="EA33" s="95">
        <v>9997.849641025643</v>
      </c>
      <c r="EB33" s="95">
        <v>9696.858105263158</v>
      </c>
      <c r="EC33" s="95">
        <v>10700.775219512196</v>
      </c>
      <c r="ED33" s="95">
        <v>9972.9355789473702</v>
      </c>
      <c r="EE33" s="95">
        <v>11543.977846153846</v>
      </c>
      <c r="EF33" s="95">
        <v>12551.773073170731</v>
      </c>
      <c r="EG33" s="95">
        <v>10967.368421052635</v>
      </c>
      <c r="EH33" s="95">
        <v>11371.129170731707</v>
      </c>
      <c r="EI33" s="95">
        <v>9652.7368421052633</v>
      </c>
      <c r="EJ33" s="95">
        <v>9970.5366153846171</v>
      </c>
    </row>
    <row r="34" spans="1:140" ht="13.7" customHeight="1" thickBot="1" x14ac:dyDescent="0.25">
      <c r="A34" s="257" t="s">
        <v>63</v>
      </c>
      <c r="B34" s="164"/>
      <c r="C34" s="107">
        <v>0.62000000000000099</v>
      </c>
      <c r="D34" s="107">
        <v>1.056057894736842</v>
      </c>
      <c r="E34" s="107">
        <v>2.0792439024390283</v>
      </c>
      <c r="F34" s="165">
        <v>1.4867899282778403</v>
      </c>
      <c r="G34" s="107">
        <v>1.6538803418803454</v>
      </c>
      <c r="H34" s="107">
        <v>1.5578717948717973</v>
      </c>
      <c r="I34" s="107">
        <v>1.7498888888888935</v>
      </c>
      <c r="J34" s="107">
        <v>1.5000365853658515</v>
      </c>
      <c r="K34" s="107">
        <v>1.5000731707317065</v>
      </c>
      <c r="L34" s="107">
        <v>1.5</v>
      </c>
      <c r="M34" s="107">
        <v>2.0647179487179521</v>
      </c>
      <c r="N34" s="107">
        <v>1.7497500000000024</v>
      </c>
      <c r="O34" s="107">
        <v>1.0063461538461596</v>
      </c>
      <c r="P34" s="107">
        <v>1.0131025641025673</v>
      </c>
      <c r="Q34" s="107">
        <v>0.99958974358975183</v>
      </c>
      <c r="R34" s="107">
        <v>1.0125</v>
      </c>
      <c r="S34" s="107">
        <v>0.84819922539305992</v>
      </c>
      <c r="T34" s="107">
        <v>0.50041025641025882</v>
      </c>
      <c r="U34" s="107">
        <v>1.0128947368421031</v>
      </c>
      <c r="V34" s="107">
        <v>1.0312926829268285</v>
      </c>
      <c r="W34" s="165">
        <v>1.3056114303647171</v>
      </c>
      <c r="X34" s="107">
        <v>-1.2782438778916827E-2</v>
      </c>
      <c r="Y34" s="107">
        <v>-1.2461627678924003E-2</v>
      </c>
      <c r="Z34" s="107">
        <v>-1.2810565375289684E-2</v>
      </c>
      <c r="AA34" s="107">
        <v>-1.2762277098030239E-2</v>
      </c>
      <c r="AB34" s="107">
        <v>-1.2791033398816154E-2</v>
      </c>
      <c r="AC34" s="214">
        <v>0.16151170869452613</v>
      </c>
      <c r="AD34" s="156"/>
      <c r="AE34" s="157"/>
      <c r="AG34" s="95">
        <v>9420.5546666666669</v>
      </c>
      <c r="AH34" s="95">
        <v>8796.4408888888902</v>
      </c>
      <c r="AI34" s="95">
        <v>9986.3373658536584</v>
      </c>
      <c r="AJ34" s="95">
        <v>9122.5263157894733</v>
      </c>
      <c r="AK34" s="95">
        <v>9604.9971282051283</v>
      </c>
      <c r="AL34" s="95">
        <v>10749.9</v>
      </c>
      <c r="AM34" s="95">
        <v>13324.022769230771</v>
      </c>
      <c r="AN34" s="95">
        <v>15277.868307692312</v>
      </c>
      <c r="AO34" s="95">
        <v>12369.6</v>
      </c>
      <c r="AP34" s="95">
        <v>9961.6475897435921</v>
      </c>
      <c r="AQ34" s="95">
        <v>9458.5263157894733</v>
      </c>
      <c r="AR34" s="95">
        <v>9639.9875121951227</v>
      </c>
      <c r="AS34" s="95">
        <v>9455.5612307692318</v>
      </c>
      <c r="AT34" s="95">
        <v>8897.895111111111</v>
      </c>
      <c r="AU34" s="95">
        <v>10100.40819512195</v>
      </c>
      <c r="AV34" s="95">
        <v>8938.6231578947372</v>
      </c>
      <c r="AW34" s="95">
        <v>9445.6923076923085</v>
      </c>
      <c r="AX34" s="95">
        <v>10247.904</v>
      </c>
      <c r="AY34" s="95">
        <v>12369.291282051281</v>
      </c>
      <c r="AZ34" s="95">
        <v>15513.85170731707</v>
      </c>
      <c r="BA34" s="95">
        <v>12325.578947368422</v>
      </c>
      <c r="BB34" s="95">
        <v>10301.696205128206</v>
      </c>
      <c r="BC34" s="95">
        <v>9571.5</v>
      </c>
      <c r="BD34" s="95">
        <v>9175.749743589744</v>
      </c>
      <c r="BE34" s="95">
        <v>10088.592410256411</v>
      </c>
      <c r="BF34" s="95">
        <v>9711.2990769230764</v>
      </c>
      <c r="BG34" s="95">
        <v>9578.2529230769233</v>
      </c>
      <c r="BH34" s="95">
        <v>9221.6345263157891</v>
      </c>
      <c r="BI34" s="95">
        <v>10138.839804878047</v>
      </c>
      <c r="BJ34" s="95">
        <v>9989.4568421052645</v>
      </c>
      <c r="BK34" s="95">
        <v>12594.507692307692</v>
      </c>
      <c r="BL34" s="95">
        <v>14296.19219512195</v>
      </c>
      <c r="BM34" s="95">
        <v>12010.106105263158</v>
      </c>
      <c r="BN34" s="95">
        <v>11259.576000000001</v>
      </c>
      <c r="BO34" s="95">
        <v>9111.7768421052642</v>
      </c>
      <c r="BP34" s="95">
        <v>9456.8724102564101</v>
      </c>
      <c r="BQ34" s="95">
        <v>10645.655414634148</v>
      </c>
      <c r="BR34" s="95">
        <v>9240.8604444444445</v>
      </c>
      <c r="BS34" s="95">
        <v>9739.142358974359</v>
      </c>
      <c r="BT34" s="95">
        <v>9802.0042105263146</v>
      </c>
      <c r="BU34" s="95">
        <v>9928.403902439024</v>
      </c>
      <c r="BV34" s="95">
        <v>10073.748210526317</v>
      </c>
      <c r="BW34" s="95">
        <v>12938.505951219513</v>
      </c>
      <c r="BX34" s="95">
        <v>13494.013333333334</v>
      </c>
      <c r="BY34" s="95">
        <v>11872.900210526319</v>
      </c>
      <c r="BZ34" s="95">
        <v>11356.898926829268</v>
      </c>
      <c r="CA34" s="95">
        <v>9297.4618947368435</v>
      </c>
      <c r="CB34" s="95">
        <v>10044.477333333332</v>
      </c>
      <c r="CC34" s="95">
        <v>10370.885853658536</v>
      </c>
      <c r="CD34" s="95">
        <v>9370.9048888888901</v>
      </c>
      <c r="CE34" s="95">
        <v>9893.1577435897452</v>
      </c>
      <c r="CF34" s="95">
        <v>10367.4</v>
      </c>
      <c r="CG34" s="95">
        <v>9705.716923076925</v>
      </c>
      <c r="CH34" s="95">
        <v>10157.962105263159</v>
      </c>
      <c r="CI34" s="95">
        <v>12829.102243902436</v>
      </c>
      <c r="CJ34" s="95">
        <v>13256.140307692307</v>
      </c>
      <c r="CK34" s="95">
        <v>12267.284210526317</v>
      </c>
      <c r="CL34" s="95">
        <v>10994.739512195121</v>
      </c>
      <c r="CM34" s="95">
        <v>9469.9957894736854</v>
      </c>
      <c r="CN34" s="95">
        <v>10617.901463414633</v>
      </c>
      <c r="CO34" s="95">
        <v>10091.357948717949</v>
      </c>
      <c r="CP34" s="95">
        <v>9485.2657777777767</v>
      </c>
      <c r="CQ34" s="95">
        <v>10453.524307692307</v>
      </c>
      <c r="CR34" s="95">
        <v>10103.904</v>
      </c>
      <c r="CS34" s="95">
        <v>9858.2379487179478</v>
      </c>
      <c r="CT34" s="95">
        <v>10692.641684210528</v>
      </c>
      <c r="CU34" s="95">
        <v>12250.994341463413</v>
      </c>
      <c r="CV34" s="95">
        <v>13077.443897435898</v>
      </c>
      <c r="CW34" s="95">
        <v>12660</v>
      </c>
      <c r="CX34" s="95">
        <v>10642.699282051282</v>
      </c>
      <c r="CY34" s="95">
        <v>9625.9696842105277</v>
      </c>
      <c r="CZ34" s="95">
        <v>10777.23043902439</v>
      </c>
      <c r="DA34" s="95">
        <v>10198.151589743591</v>
      </c>
      <c r="DB34" s="95">
        <v>9807.6940540540545</v>
      </c>
      <c r="DC34" s="95">
        <v>10987.380292682927</v>
      </c>
      <c r="DD34" s="95">
        <v>9822.4429473684231</v>
      </c>
      <c r="DE34" s="95">
        <v>10409.660512820514</v>
      </c>
      <c r="DF34" s="95">
        <v>10749.024000000001</v>
      </c>
      <c r="DG34" s="95">
        <v>11738.353641025642</v>
      </c>
      <c r="DH34" s="95">
        <v>14027.706731707316</v>
      </c>
      <c r="DI34" s="95">
        <v>11632.383157894739</v>
      </c>
      <c r="DJ34" s="95">
        <v>10714.245333333336</v>
      </c>
      <c r="DK34" s="95">
        <v>10586.1</v>
      </c>
      <c r="DL34" s="95">
        <v>10069.607794871798</v>
      </c>
      <c r="DM34" s="95">
        <v>10739.734564102566</v>
      </c>
      <c r="DN34" s="95">
        <v>9682.5813333333335</v>
      </c>
      <c r="DO34" s="95">
        <v>10677.401170731708</v>
      </c>
      <c r="DP34" s="95">
        <v>9942.9338947368415</v>
      </c>
      <c r="DQ34" s="95">
        <v>10954.382048780488</v>
      </c>
      <c r="DR34" s="95">
        <v>10409.596631578948</v>
      </c>
      <c r="DS34" s="95">
        <v>11712.814564102564</v>
      </c>
      <c r="DT34" s="95">
        <v>13925.248975609753</v>
      </c>
      <c r="DU34" s="95">
        <v>11599.844210526317</v>
      </c>
      <c r="DV34" s="95">
        <v>11248.35958974359</v>
      </c>
      <c r="DW34" s="95">
        <v>10287.744000000001</v>
      </c>
      <c r="DX34" s="95">
        <v>10191.364307692309</v>
      </c>
      <c r="DY34" s="95">
        <v>11266.233365853659</v>
      </c>
      <c r="DZ34" s="95">
        <v>9772.0284444444442</v>
      </c>
      <c r="EA34" s="95">
        <v>10359.484512820512</v>
      </c>
      <c r="EB34" s="95">
        <v>10048.394947368421</v>
      </c>
      <c r="EC34" s="95">
        <v>11074.045463414635</v>
      </c>
      <c r="ED34" s="95">
        <v>10481.356631578949</v>
      </c>
      <c r="EE34" s="95">
        <v>12182.73682051282</v>
      </c>
      <c r="EF34" s="95">
        <v>13283.856975609753</v>
      </c>
      <c r="EG34" s="95">
        <v>11562.947368421055</v>
      </c>
      <c r="EH34" s="95">
        <v>11759.823804878049</v>
      </c>
      <c r="EI34" s="95">
        <v>9986.8421052631584</v>
      </c>
      <c r="EJ34" s="95">
        <v>10299.29558974359</v>
      </c>
    </row>
    <row r="35" spans="1:140" ht="13.7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customHeight="1" thickBot="1" x14ac:dyDescent="0.3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-0.98481931108420184</v>
      </c>
      <c r="D37" s="172">
        <v>1.359255704942484</v>
      </c>
      <c r="E37" s="172">
        <v>1.1235125547872471</v>
      </c>
      <c r="F37" s="173">
        <v>0.99089055952746463</v>
      </c>
      <c r="G37" s="172">
        <v>1.3115577625189161</v>
      </c>
      <c r="H37" s="172">
        <v>0.94707965551405948</v>
      </c>
      <c r="I37" s="172">
        <v>1.6760358695237656</v>
      </c>
      <c r="J37" s="172">
        <v>1.3849403939559437</v>
      </c>
      <c r="K37" s="172">
        <v>1.5047338299362885</v>
      </c>
      <c r="L37" s="172">
        <v>1.2651469579756025</v>
      </c>
      <c r="M37" s="172">
        <v>1.2646561588001681</v>
      </c>
      <c r="N37" s="172">
        <v>1.3394731174212033</v>
      </c>
      <c r="O37" s="172">
        <v>1.3565444417787447</v>
      </c>
      <c r="P37" s="172">
        <v>1.1375049058463986</v>
      </c>
      <c r="Q37" s="172">
        <v>1.5755839777110836</v>
      </c>
      <c r="R37" s="172">
        <v>1.0864598537337429</v>
      </c>
      <c r="S37" s="172">
        <v>0.93151820379282668</v>
      </c>
      <c r="T37" s="172">
        <v>1.3685735572815076</v>
      </c>
      <c r="U37" s="172">
        <v>0.98985987497091799</v>
      </c>
      <c r="V37" s="172">
        <v>0.43612117912605441</v>
      </c>
      <c r="W37" s="173">
        <v>1.2140167368697234</v>
      </c>
      <c r="X37" s="172">
        <v>0.55728427364906707</v>
      </c>
      <c r="Y37" s="172">
        <v>0.49157054839888303</v>
      </c>
      <c r="Z37" s="172">
        <v>0.47326909942549378</v>
      </c>
      <c r="AA37" s="172">
        <v>0.39307061654915287</v>
      </c>
      <c r="AB37" s="172">
        <v>0.39291779506793034</v>
      </c>
      <c r="AC37" s="216">
        <v>0.53031297871098104</v>
      </c>
      <c r="AD37" s="156"/>
      <c r="AE37" s="157"/>
      <c r="AG37" s="95">
        <v>12929.171137708212</v>
      </c>
      <c r="AH37" s="95">
        <v>11941.707976681533</v>
      </c>
      <c r="AI37" s="95">
        <v>13427.307347996921</v>
      </c>
      <c r="AJ37" s="95">
        <v>10433.778189324767</v>
      </c>
      <c r="AK37" s="95">
        <v>11029.231842726429</v>
      </c>
      <c r="AL37" s="95">
        <v>12650.004901541573</v>
      </c>
      <c r="AM37" s="95">
        <v>13455.281429573863</v>
      </c>
      <c r="AN37" s="95">
        <v>15478.8589197815</v>
      </c>
      <c r="AO37" s="95">
        <v>13678.192887473624</v>
      </c>
      <c r="AP37" s="95">
        <v>13185.121018158246</v>
      </c>
      <c r="AQ37" s="95">
        <v>12658.413782162577</v>
      </c>
      <c r="AR37" s="95">
        <v>14475.324703492468</v>
      </c>
      <c r="AS37" s="95">
        <v>13201.094123062123</v>
      </c>
      <c r="AT37" s="95">
        <v>12375.66792277007</v>
      </c>
      <c r="AU37" s="95">
        <v>14055.71069060184</v>
      </c>
      <c r="AV37" s="95">
        <v>11718.331978454577</v>
      </c>
      <c r="AW37" s="95">
        <v>10343.779773880835</v>
      </c>
      <c r="AX37" s="95">
        <v>11236.338781059458</v>
      </c>
      <c r="AY37" s="95">
        <v>15130.354787648659</v>
      </c>
      <c r="AZ37" s="95">
        <v>17188.723883993629</v>
      </c>
      <c r="BA37" s="95">
        <v>14026.063627547564</v>
      </c>
      <c r="BB37" s="95">
        <v>13565.746012719999</v>
      </c>
      <c r="BC37" s="95">
        <v>14168.328007345928</v>
      </c>
      <c r="BD37" s="95">
        <v>14635.579088761731</v>
      </c>
      <c r="BE37" s="95">
        <v>13708.145028522549</v>
      </c>
      <c r="BF37" s="95">
        <v>13023.775171647436</v>
      </c>
      <c r="BG37" s="95">
        <v>12317.832234146466</v>
      </c>
      <c r="BH37" s="95">
        <v>11483.911171089809</v>
      </c>
      <c r="BI37" s="95">
        <v>11053.703462038999</v>
      </c>
      <c r="BJ37" s="95">
        <v>10625.728601927134</v>
      </c>
      <c r="BK37" s="95">
        <v>15103.205532197175</v>
      </c>
      <c r="BL37" s="95">
        <v>15554.369305759799</v>
      </c>
      <c r="BM37" s="95">
        <v>13472.731360925367</v>
      </c>
      <c r="BN37" s="95">
        <v>14544.65942903617</v>
      </c>
      <c r="BO37" s="95">
        <v>12375.639131089747</v>
      </c>
      <c r="BP37" s="95">
        <v>14124.279450917073</v>
      </c>
      <c r="BQ37" s="95">
        <v>14386.726985040363</v>
      </c>
      <c r="BR37" s="95">
        <v>12125.693280208661</v>
      </c>
      <c r="BS37" s="95">
        <v>12355.801750037175</v>
      </c>
      <c r="BT37" s="95">
        <v>12210.768439749312</v>
      </c>
      <c r="BU37" s="95">
        <v>10562.299756989285</v>
      </c>
      <c r="BV37" s="95">
        <v>10742.503325824111</v>
      </c>
      <c r="BW37" s="95">
        <v>15581.962113292811</v>
      </c>
      <c r="BX37" s="95">
        <v>14776.135637103886</v>
      </c>
      <c r="BY37" s="95">
        <v>13387.632861443079</v>
      </c>
      <c r="BZ37" s="95">
        <v>14463.716287039071</v>
      </c>
      <c r="CA37" s="95">
        <v>12380.402514112537</v>
      </c>
      <c r="CB37" s="95">
        <v>14787.717705119107</v>
      </c>
      <c r="CC37" s="95">
        <v>13249.417044748929</v>
      </c>
      <c r="CD37" s="95">
        <v>11823.533335178061</v>
      </c>
      <c r="CE37" s="95">
        <v>12108.830165702593</v>
      </c>
      <c r="CF37" s="95">
        <v>12560.485053314751</v>
      </c>
      <c r="CG37" s="95">
        <v>9979.0429732266348</v>
      </c>
      <c r="CH37" s="95">
        <v>10640.259097124808</v>
      </c>
      <c r="CI37" s="95">
        <v>15101.183478726491</v>
      </c>
      <c r="CJ37" s="95">
        <v>14347.616241186877</v>
      </c>
      <c r="CK37" s="95">
        <v>13718.782545715052</v>
      </c>
      <c r="CL37" s="95">
        <v>13452.084894007201</v>
      </c>
      <c r="CM37" s="95">
        <v>12144.579422081873</v>
      </c>
      <c r="CN37" s="95">
        <v>15104.087430372929</v>
      </c>
      <c r="CO37" s="95">
        <v>12823.099536063904</v>
      </c>
      <c r="CP37" s="95">
        <v>12046.696157017339</v>
      </c>
      <c r="CQ37" s="95">
        <v>13063.278576812112</v>
      </c>
      <c r="CR37" s="95">
        <v>12220.046884032476</v>
      </c>
      <c r="CS37" s="95">
        <v>10410.147986964508</v>
      </c>
      <c r="CT37" s="95">
        <v>11675.51874708461</v>
      </c>
      <c r="CU37" s="95">
        <v>14595.28870658941</v>
      </c>
      <c r="CV37" s="95">
        <v>14460.005607167903</v>
      </c>
      <c r="CW37" s="95">
        <v>14551.680906166994</v>
      </c>
      <c r="CX37" s="95">
        <v>13097.31110042169</v>
      </c>
      <c r="CY37" s="95">
        <v>12472.527237413049</v>
      </c>
      <c r="CZ37" s="95">
        <v>15400.250818396409</v>
      </c>
      <c r="DA37" s="95">
        <v>13223.331065196136</v>
      </c>
      <c r="DB37" s="95">
        <v>12662.259847000016</v>
      </c>
      <c r="DC37" s="95">
        <v>14146.272357665202</v>
      </c>
      <c r="DD37" s="95">
        <v>12035.450484724503</v>
      </c>
      <c r="DE37" s="95">
        <v>11577.138090326976</v>
      </c>
      <c r="DF37" s="95">
        <v>12071.69279702202</v>
      </c>
      <c r="DG37" s="95">
        <v>14322.01893185006</v>
      </c>
      <c r="DH37" s="95">
        <v>16094.358473334385</v>
      </c>
      <c r="DI37" s="95">
        <v>13627.281827161505</v>
      </c>
      <c r="DJ37" s="95">
        <v>13481.288808869427</v>
      </c>
      <c r="DK37" s="95">
        <v>14276.636156013788</v>
      </c>
      <c r="DL37" s="95">
        <v>14291.450527011955</v>
      </c>
      <c r="DM37" s="95">
        <v>14419.67273066704</v>
      </c>
      <c r="DN37" s="95">
        <v>12813.358594484145</v>
      </c>
      <c r="DO37" s="95">
        <v>13888.927313921027</v>
      </c>
      <c r="DP37" s="95">
        <v>12417.581884015652</v>
      </c>
      <c r="DQ37" s="95">
        <v>12637.993949780725</v>
      </c>
      <c r="DR37" s="95">
        <v>11877.62550677412</v>
      </c>
      <c r="DS37" s="95">
        <v>14648.046907444259</v>
      </c>
      <c r="DT37" s="95">
        <v>16433.249786908429</v>
      </c>
      <c r="DU37" s="95">
        <v>13976.620704916762</v>
      </c>
      <c r="DV37" s="95">
        <v>14561.922203169283</v>
      </c>
      <c r="DW37" s="95">
        <v>14034.239431274054</v>
      </c>
      <c r="DX37" s="95">
        <v>14717.150025512537</v>
      </c>
      <c r="DY37" s="95">
        <v>15636.794237298787</v>
      </c>
      <c r="DZ37" s="95">
        <v>13251.68686992855</v>
      </c>
      <c r="EA37" s="95">
        <v>13677.190280571636</v>
      </c>
      <c r="EB37" s="95">
        <v>12833.401457279533</v>
      </c>
      <c r="EC37" s="95">
        <v>13171.361921101017</v>
      </c>
      <c r="ED37" s="95">
        <v>12328.369508235097</v>
      </c>
      <c r="EE37" s="95">
        <v>15716.233725885344</v>
      </c>
      <c r="EF37" s="95">
        <v>16083.042533860606</v>
      </c>
      <c r="EG37" s="95">
        <v>14348.745761099352</v>
      </c>
      <c r="EH37" s="95">
        <v>15663.98402554719</v>
      </c>
      <c r="EI37" s="95">
        <v>13704.249062639627</v>
      </c>
      <c r="EJ37" s="95">
        <v>15060.467055060606</v>
      </c>
    </row>
    <row r="38" spans="1:140" ht="13.7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37187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23.95</v>
      </c>
      <c r="D47" s="209">
        <v>24.803473684210527</v>
      </c>
      <c r="E47" s="209">
        <v>29.295926829268296</v>
      </c>
      <c r="F47" s="99">
        <v>26.811486768498781</v>
      </c>
      <c r="G47" s="99">
        <v>26.866850427350428</v>
      </c>
      <c r="H47" s="99">
        <v>27.98392307692308</v>
      </c>
      <c r="I47" s="99">
        <v>25.74977777777778</v>
      </c>
      <c r="J47" s="99">
        <v>21.25007317073171</v>
      </c>
      <c r="K47" s="99">
        <v>23.000146341463417</v>
      </c>
      <c r="L47" s="99">
        <v>19.5</v>
      </c>
      <c r="M47" s="99">
        <v>19.929128205128208</v>
      </c>
      <c r="N47" s="99">
        <v>21</v>
      </c>
      <c r="O47" s="99">
        <v>31.952038461538464</v>
      </c>
      <c r="P47" s="99">
        <v>29.903717948717947</v>
      </c>
      <c r="Q47" s="99">
        <v>34.000358974358981</v>
      </c>
      <c r="R47" s="99">
        <v>29.4</v>
      </c>
      <c r="S47" s="99">
        <v>26.641074322767519</v>
      </c>
      <c r="T47" s="99">
        <v>27.000307692307693</v>
      </c>
      <c r="U47" s="99">
        <v>23.861842105263158</v>
      </c>
      <c r="V47" s="99">
        <v>29.06107317073171</v>
      </c>
      <c r="W47" s="99">
        <v>25.874308721088216</v>
      </c>
      <c r="X47" s="99">
        <v>27.481333637383475</v>
      </c>
      <c r="Y47" s="99">
        <v>27.708434632074329</v>
      </c>
      <c r="Z47" s="99">
        <v>27.893568644628676</v>
      </c>
      <c r="AA47" s="99">
        <v>28.545893491157329</v>
      </c>
      <c r="AB47" s="95">
        <v>29.149304077138318</v>
      </c>
      <c r="AC47" s="97">
        <v>27.986933519600669</v>
      </c>
      <c r="AD47" s="156"/>
      <c r="AG47" s="135">
        <v>27.98392307692308</v>
      </c>
      <c r="AH47" s="135">
        <v>25.74977777777778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3.1800003051757812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3.1800003051757812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3.1800003051757812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3.1800003051757812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3.1800003051757812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3.1800003051757812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3.1800003051757812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3.1800003051757812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24</v>
      </c>
      <c r="D48" s="211">
        <v>24.598315789473684</v>
      </c>
      <c r="E48" s="211">
        <v>28.5</v>
      </c>
      <c r="F48" s="95">
        <v>26.358004828585226</v>
      </c>
      <c r="G48" s="95">
        <v>26.354311965811966</v>
      </c>
      <c r="H48" s="95">
        <v>27.458512820512823</v>
      </c>
      <c r="I48" s="95">
        <v>25.25011111111111</v>
      </c>
      <c r="J48" s="95">
        <v>22.000094993581516</v>
      </c>
      <c r="K48" s="95">
        <v>23.499926829268293</v>
      </c>
      <c r="L48" s="95">
        <v>20.500263157894739</v>
      </c>
      <c r="M48" s="95">
        <v>21.409871794871794</v>
      </c>
      <c r="N48" s="95">
        <v>22.5</v>
      </c>
      <c r="O48" s="95">
        <v>33.432692307692307</v>
      </c>
      <c r="P48" s="95">
        <v>31.365205128205133</v>
      </c>
      <c r="Q48" s="95">
        <v>35.500179487179487</v>
      </c>
      <c r="R48" s="95">
        <v>30.84375</v>
      </c>
      <c r="S48" s="95">
        <v>26.440690102366613</v>
      </c>
      <c r="T48" s="95">
        <v>28.500230769230772</v>
      </c>
      <c r="U48" s="95">
        <v>22.809473684210531</v>
      </c>
      <c r="V48" s="95">
        <v>28.012365853658537</v>
      </c>
      <c r="W48" s="95">
        <v>26.484244825637809</v>
      </c>
      <c r="X48" s="95">
        <v>29.06357449900516</v>
      </c>
      <c r="Y48" s="95">
        <v>29.038248542579165</v>
      </c>
      <c r="Z48" s="95">
        <v>29.465835483580747</v>
      </c>
      <c r="AA48" s="95">
        <v>30.91211367734504</v>
      </c>
      <c r="AB48" s="95">
        <v>33.34910932345943</v>
      </c>
      <c r="AC48" s="94">
        <v>30.044919238008319</v>
      </c>
      <c r="AD48" s="156"/>
      <c r="AG48" s="135">
        <v>27.458512820512823</v>
      </c>
      <c r="AH48" s="135">
        <v>25.25011111111111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23.788</v>
      </c>
      <c r="D49" s="211">
        <v>24.588600000000003</v>
      </c>
      <c r="E49" s="211">
        <v>29.024731707317073</v>
      </c>
      <c r="F49" s="95">
        <v>26.576081808010741</v>
      </c>
      <c r="G49" s="95">
        <v>28.391123931623937</v>
      </c>
      <c r="H49" s="95">
        <v>28.782358974358978</v>
      </c>
      <c r="I49" s="95">
        <v>27.999888888888893</v>
      </c>
      <c r="J49" s="95">
        <v>24.375055198973044</v>
      </c>
      <c r="K49" s="95">
        <v>26.500268292682925</v>
      </c>
      <c r="L49" s="95">
        <v>22.249842105263163</v>
      </c>
      <c r="M49" s="95">
        <v>23.980743589743593</v>
      </c>
      <c r="N49" s="95">
        <v>26.499750000000002</v>
      </c>
      <c r="O49" s="95">
        <v>32.134410256410263</v>
      </c>
      <c r="P49" s="95">
        <v>31.26892307692308</v>
      </c>
      <c r="Q49" s="95">
        <v>32.999897435897438</v>
      </c>
      <c r="R49" s="95">
        <v>31.3125</v>
      </c>
      <c r="S49" s="95">
        <v>27.965945250869513</v>
      </c>
      <c r="T49" s="95">
        <v>26.749948717948723</v>
      </c>
      <c r="U49" s="95">
        <v>27.690789473684212</v>
      </c>
      <c r="V49" s="95">
        <v>29.457097560975612</v>
      </c>
      <c r="W49" s="95">
        <v>27.977822819084579</v>
      </c>
      <c r="X49" s="95">
        <v>28.909552013244099</v>
      </c>
      <c r="Y49" s="95">
        <v>28.898808677741528</v>
      </c>
      <c r="Z49" s="95">
        <v>29.109491825487805</v>
      </c>
      <c r="AA49" s="95">
        <v>29.60842936920557</v>
      </c>
      <c r="AB49" s="95">
        <v>30.197975461551039</v>
      </c>
      <c r="AC49" s="94">
        <v>29.226281726652477</v>
      </c>
      <c r="AD49" s="156"/>
      <c r="AG49" s="135">
        <v>28.782358974358978</v>
      </c>
      <c r="AH49" s="135">
        <v>27.999888888888893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25.88935</v>
      </c>
      <c r="D50" s="211">
        <v>20.726157394810695</v>
      </c>
      <c r="E50" s="211">
        <v>24.42378048780488</v>
      </c>
      <c r="F50" s="95">
        <v>23.024662798526059</v>
      </c>
      <c r="G50" s="95">
        <v>26.006440170940174</v>
      </c>
      <c r="H50" s="95">
        <v>26.513102564102567</v>
      </c>
      <c r="I50" s="95">
        <v>25.49977777777778</v>
      </c>
      <c r="J50" s="95">
        <v>23.374722079589219</v>
      </c>
      <c r="K50" s="95">
        <v>24.49970731707317</v>
      </c>
      <c r="L50" s="95">
        <v>22.249736842105264</v>
      </c>
      <c r="M50" s="95">
        <v>23.980743589743593</v>
      </c>
      <c r="N50" s="95">
        <v>26.499750000000002</v>
      </c>
      <c r="O50" s="95">
        <v>32.134410256410263</v>
      </c>
      <c r="P50" s="95">
        <v>31.26892307692308</v>
      </c>
      <c r="Q50" s="95">
        <v>32.999897435897438</v>
      </c>
      <c r="R50" s="95">
        <v>29.240750000000002</v>
      </c>
      <c r="S50" s="95">
        <v>26.418647444126265</v>
      </c>
      <c r="T50" s="95">
        <v>26.499923076923078</v>
      </c>
      <c r="U50" s="95">
        <v>24.83526315789474</v>
      </c>
      <c r="V50" s="95">
        <v>27.920756097560979</v>
      </c>
      <c r="W50" s="95">
        <v>26.856994560749992</v>
      </c>
      <c r="X50" s="95">
        <v>17.895043686436857</v>
      </c>
      <c r="Y50" s="95">
        <v>17.181845395252427</v>
      </c>
      <c r="Z50" s="95">
        <v>17.174158293021623</v>
      </c>
      <c r="AA50" s="95">
        <v>21.106369350437365</v>
      </c>
      <c r="AB50" s="95">
        <v>22.81039092643076</v>
      </c>
      <c r="AC50" s="94">
        <v>20.746414359034187</v>
      </c>
      <c r="AD50" s="156"/>
      <c r="AG50" s="135">
        <v>26.513102564102567</v>
      </c>
      <c r="AH50" s="135">
        <v>25.49977777777778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22.308</v>
      </c>
      <c r="D51" s="211">
        <v>21.315789473684212</v>
      </c>
      <c r="E51" s="211">
        <v>24.42378048780488</v>
      </c>
      <c r="F51" s="95">
        <v>22.879221290527727</v>
      </c>
      <c r="G51" s="95">
        <v>26.006440170940174</v>
      </c>
      <c r="H51" s="95">
        <v>26.513102564102567</v>
      </c>
      <c r="I51" s="95">
        <v>25.49977777777778</v>
      </c>
      <c r="J51" s="95">
        <v>24.499774711168165</v>
      </c>
      <c r="K51" s="95">
        <v>24.49970731707317</v>
      </c>
      <c r="L51" s="95">
        <v>24.499842105263163</v>
      </c>
      <c r="M51" s="95">
        <v>25.247025641025644</v>
      </c>
      <c r="N51" s="95">
        <v>26.75</v>
      </c>
      <c r="O51" s="95">
        <v>33.140846153846155</v>
      </c>
      <c r="P51" s="95">
        <v>32.282025641025641</v>
      </c>
      <c r="Q51" s="95">
        <v>33.99966666666667</v>
      </c>
      <c r="R51" s="95">
        <v>29.240625000000001</v>
      </c>
      <c r="S51" s="95">
        <v>26.418647444126265</v>
      </c>
      <c r="T51" s="95">
        <v>26.499923076923078</v>
      </c>
      <c r="U51" s="95">
        <v>24.83526315789474</v>
      </c>
      <c r="V51" s="95">
        <v>27.920756097560979</v>
      </c>
      <c r="W51" s="95">
        <v>27.331917966222999</v>
      </c>
      <c r="X51" s="95">
        <v>28.152521345778879</v>
      </c>
      <c r="Y51" s="95">
        <v>28.241395102969566</v>
      </c>
      <c r="Z51" s="95">
        <v>28.526998525165183</v>
      </c>
      <c r="AA51" s="95">
        <v>29.049784125770895</v>
      </c>
      <c r="AB51" s="95">
        <v>29.528083943056401</v>
      </c>
      <c r="AC51" s="94">
        <v>28.554747021862639</v>
      </c>
      <c r="AD51" s="156"/>
      <c r="AG51" s="135">
        <v>26.513102564102567</v>
      </c>
      <c r="AH51" s="135">
        <v>25.49977777777778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21.38</v>
      </c>
      <c r="D52" s="218">
        <v>19.328126315789476</v>
      </c>
      <c r="E52" s="218">
        <v>22.390219512195124</v>
      </c>
      <c r="F52" s="162">
        <v>20.986743171085021</v>
      </c>
      <c r="G52" s="162">
        <v>22.825320512820515</v>
      </c>
      <c r="H52" s="162">
        <v>22.900641025641029</v>
      </c>
      <c r="I52" s="162">
        <v>22.75</v>
      </c>
      <c r="J52" s="162">
        <v>22.499951219512198</v>
      </c>
      <c r="K52" s="162">
        <v>22.499902439024392</v>
      </c>
      <c r="L52" s="162">
        <v>22.5</v>
      </c>
      <c r="M52" s="162">
        <v>22.288179487179491</v>
      </c>
      <c r="N52" s="162">
        <v>23.25</v>
      </c>
      <c r="O52" s="162">
        <v>32.820641025641024</v>
      </c>
      <c r="P52" s="162">
        <v>31.641076923076927</v>
      </c>
      <c r="Q52" s="162">
        <v>34.000205128205124</v>
      </c>
      <c r="R52" s="162">
        <v>28.574999999999999</v>
      </c>
      <c r="S52" s="162">
        <v>23.544456250068574</v>
      </c>
      <c r="T52" s="162">
        <v>24.999743589743591</v>
      </c>
      <c r="U52" s="162">
        <v>22.829210526315791</v>
      </c>
      <c r="V52" s="162">
        <v>22.80441463414634</v>
      </c>
      <c r="W52" s="162">
        <v>25.100901616428885</v>
      </c>
      <c r="X52" s="162">
        <v>26.274665930332635</v>
      </c>
      <c r="Y52" s="162">
        <v>26.303779668464607</v>
      </c>
      <c r="Z52" s="162">
        <v>26.657063953128606</v>
      </c>
      <c r="AA52" s="162">
        <v>27.167421251298716</v>
      </c>
      <c r="AB52" s="162">
        <v>27.665422134758263</v>
      </c>
      <c r="AC52" s="231">
        <v>26.64073749189674</v>
      </c>
      <c r="AD52" s="156"/>
      <c r="AG52" s="135">
        <v>22.900641025641029</v>
      </c>
      <c r="AH52" s="135">
        <v>22.75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21.98</v>
      </c>
      <c r="D53" s="95">
        <v>19.891284210526315</v>
      </c>
      <c r="E53" s="95">
        <v>23.146317073170728</v>
      </c>
      <c r="F53" s="95">
        <v>21.644231600146036</v>
      </c>
      <c r="G53" s="95">
        <v>23.368397435897435</v>
      </c>
      <c r="H53" s="95">
        <v>23.496794871794872</v>
      </c>
      <c r="I53" s="95">
        <v>23.24</v>
      </c>
      <c r="J53" s="95">
        <v>23.132858793324775</v>
      </c>
      <c r="K53" s="95">
        <v>22.976243902439023</v>
      </c>
      <c r="L53" s="95">
        <v>23.289473684210527</v>
      </c>
      <c r="M53" s="95">
        <v>23.480487179487177</v>
      </c>
      <c r="N53" s="95">
        <v>25.125</v>
      </c>
      <c r="O53" s="95">
        <v>36.198846153846155</v>
      </c>
      <c r="P53" s="95">
        <v>34.423128205128208</v>
      </c>
      <c r="Q53" s="95">
        <v>37.974564102564102</v>
      </c>
      <c r="R53" s="95">
        <v>31.2</v>
      </c>
      <c r="S53" s="95">
        <v>24.390843246327204</v>
      </c>
      <c r="T53" s="95">
        <v>25.993333333333336</v>
      </c>
      <c r="U53" s="95">
        <v>23.618684210526318</v>
      </c>
      <c r="V53" s="95">
        <v>23.560512195121952</v>
      </c>
      <c r="W53" s="95">
        <v>26.554861706645557</v>
      </c>
      <c r="X53" s="95">
        <v>27.574682937915927</v>
      </c>
      <c r="Y53" s="95">
        <v>27.543033878741809</v>
      </c>
      <c r="Z53" s="95">
        <v>27.933261041793379</v>
      </c>
      <c r="AA53" s="95">
        <v>28.397033284691958</v>
      </c>
      <c r="AB53" s="95">
        <v>28.825410149871121</v>
      </c>
      <c r="AC53" s="95">
        <v>27.89543660955167</v>
      </c>
      <c r="AD53" s="156"/>
      <c r="AG53" s="135">
        <v>23.496794871794872</v>
      </c>
      <c r="AH53" s="135">
        <v>23.24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32.166987578074171</v>
      </c>
      <c r="D56" s="95">
        <v>33.318657500741601</v>
      </c>
      <c r="E56" s="95">
        <v>35.069236292051556</v>
      </c>
      <c r="F56" s="95">
        <v>34.010946301519567</v>
      </c>
      <c r="G56" s="95">
        <v>32.844142339124986</v>
      </c>
      <c r="H56" s="95">
        <v>33.439013795837567</v>
      </c>
      <c r="I56" s="95">
        <v>32.249270882412411</v>
      </c>
      <c r="J56" s="95">
        <v>29.246422182328729</v>
      </c>
      <c r="K56" s="95">
        <v>31.405333199467929</v>
      </c>
      <c r="L56" s="95">
        <v>27.087511165189525</v>
      </c>
      <c r="M56" s="95">
        <v>28.06840725270629</v>
      </c>
      <c r="N56" s="95">
        <v>30.285539136432732</v>
      </c>
      <c r="O56" s="95">
        <v>36.279559533439716</v>
      </c>
      <c r="P56" s="95">
        <v>34.647818045147915</v>
      </c>
      <c r="Q56" s="95">
        <v>37.911301021731518</v>
      </c>
      <c r="R56" s="95">
        <v>34.533834124062153</v>
      </c>
      <c r="S56" s="95">
        <v>34.054574854969452</v>
      </c>
      <c r="T56" s="95">
        <v>33.698237661224468</v>
      </c>
      <c r="U56" s="95">
        <v>31.974759349410796</v>
      </c>
      <c r="V56" s="95">
        <v>36.4907275542731</v>
      </c>
      <c r="W56" s="95">
        <v>32.673940099217035</v>
      </c>
      <c r="X56" s="95">
        <v>34.705743361134182</v>
      </c>
      <c r="Y56" s="95">
        <v>33.869490764109841</v>
      </c>
      <c r="Z56" s="95">
        <v>33.822678869261331</v>
      </c>
      <c r="AA56" s="95">
        <v>34.426173520191618</v>
      </c>
      <c r="AB56" s="95">
        <v>37.014483260452877</v>
      </c>
      <c r="AC56" s="95">
        <v>34.404624044279025</v>
      </c>
      <c r="AD56" s="156"/>
      <c r="AG56" s="135">
        <v>33.439013795837567</v>
      </c>
      <c r="AH56" s="135">
        <v>32.249270882412411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25">
      <c r="A65" s="188" t="s">
        <v>100</v>
      </c>
    </row>
    <row r="66" spans="1:30" s="151" customFormat="1" ht="13.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7" customHeight="1" x14ac:dyDescent="0.2">
      <c r="A67" s="255" t="s">
        <v>57</v>
      </c>
      <c r="B67" s="73" t="s">
        <v>1</v>
      </c>
      <c r="C67" s="194">
        <v>4452.492983325079</v>
      </c>
      <c r="D67" s="194">
        <v>5122.5451688923804</v>
      </c>
      <c r="E67" s="194">
        <v>7759.7123804303856</v>
      </c>
      <c r="F67" s="232">
        <v>5778.2501775492819</v>
      </c>
      <c r="G67" s="194">
        <v>8537.0656232046586</v>
      </c>
      <c r="H67" s="194">
        <v>8785.4598784831342</v>
      </c>
      <c r="I67" s="194">
        <v>8288.6713679261829</v>
      </c>
      <c r="J67" s="194">
        <v>10461.696575812974</v>
      </c>
      <c r="K67" s="194">
        <v>10130.899622721718</v>
      </c>
      <c r="L67" s="194">
        <v>10792.49352890423</v>
      </c>
      <c r="M67" s="194">
        <v>6861.9031644861907</v>
      </c>
      <c r="N67" s="194">
        <v>6780.2743614001893</v>
      </c>
      <c r="O67" s="194">
        <v>9611.5199483846282</v>
      </c>
      <c r="P67" s="194">
        <v>8985.1056940654071</v>
      </c>
      <c r="Q67" s="194">
        <v>10237.934202703849</v>
      </c>
      <c r="R67" s="194">
        <v>9004.139834406622</v>
      </c>
      <c r="S67" s="194">
        <v>8360.8464791516235</v>
      </c>
      <c r="T67" s="194">
        <v>8582.4897713009595</v>
      </c>
      <c r="U67" s="194">
        <v>7494.5976401962089</v>
      </c>
      <c r="V67" s="194">
        <v>9005.4520259577021</v>
      </c>
      <c r="W67" s="232">
        <v>8656.5673805702845</v>
      </c>
      <c r="X67" s="194">
        <v>7803.5930832317208</v>
      </c>
      <c r="Y67" s="194">
        <v>7466.7979836855748</v>
      </c>
      <c r="Z67" s="194">
        <v>7329.3465163140499</v>
      </c>
      <c r="AA67" s="194">
        <v>7043.7285289359725</v>
      </c>
      <c r="AB67" s="219">
        <v>6759.8233032605376</v>
      </c>
      <c r="AC67" s="220">
        <v>7229.4449243197178</v>
      </c>
    </row>
    <row r="68" spans="1:30" ht="13.7" customHeight="1" x14ac:dyDescent="0.2">
      <c r="A68" s="256" t="s">
        <v>58</v>
      </c>
      <c r="B68" s="73" t="s">
        <v>1</v>
      </c>
      <c r="C68" s="194">
        <v>4457.6523031203569</v>
      </c>
      <c r="D68" s="194">
        <v>5075.1111063284879</v>
      </c>
      <c r="E68" s="194">
        <v>7617.0379360294401</v>
      </c>
      <c r="F68" s="233">
        <v>5716.6004484927616</v>
      </c>
      <c r="G68" s="194">
        <v>8415.036342517049</v>
      </c>
      <c r="H68" s="194">
        <v>8620.3403761543304</v>
      </c>
      <c r="I68" s="194">
        <v>8209.7323088797675</v>
      </c>
      <c r="J68" s="194">
        <v>10966.537480868221</v>
      </c>
      <c r="K68" s="194">
        <v>10457.665125670866</v>
      </c>
      <c r="L68" s="194">
        <v>11475.409836065575</v>
      </c>
      <c r="M68" s="194">
        <v>7358.6302995897095</v>
      </c>
      <c r="N68" s="194">
        <v>7253.3112582781459</v>
      </c>
      <c r="O68" s="194">
        <v>10286.689088124605</v>
      </c>
      <c r="P68" s="194">
        <v>9582.7281557888909</v>
      </c>
      <c r="Q68" s="194">
        <v>10990.65002046032</v>
      </c>
      <c r="R68" s="194">
        <v>9607.8656853725843</v>
      </c>
      <c r="S68" s="194">
        <v>8435.3734116591731</v>
      </c>
      <c r="T68" s="194">
        <v>9297.5206611570229</v>
      </c>
      <c r="U68" s="194">
        <v>7328.7319368951357</v>
      </c>
      <c r="V68" s="194">
        <v>8679.8676369253608</v>
      </c>
      <c r="W68" s="233">
        <v>8972.4121289410377</v>
      </c>
      <c r="X68" s="194">
        <v>8253.1535739340834</v>
      </c>
      <c r="Y68" s="194">
        <v>7825.4510261541773</v>
      </c>
      <c r="Z68" s="194">
        <v>7743.4432866190955</v>
      </c>
      <c r="AA68" s="194">
        <v>7628.6196559347554</v>
      </c>
      <c r="AB68" s="219">
        <v>7736.1100702339872</v>
      </c>
      <c r="AC68" s="221">
        <v>7771.7499449293646</v>
      </c>
    </row>
    <row r="69" spans="1:30" ht="13.7" customHeight="1" x14ac:dyDescent="0.2">
      <c r="A69" s="256" t="s">
        <v>60</v>
      </c>
      <c r="B69" s="73" t="s">
        <v>1</v>
      </c>
      <c r="C69" s="194">
        <v>4435.7767871883761</v>
      </c>
      <c r="D69" s="194">
        <v>5151.7125977897113</v>
      </c>
      <c r="E69" s="194">
        <v>8180.6430985658171</v>
      </c>
      <c r="F69" s="233">
        <v>5922.7108278479682</v>
      </c>
      <c r="G69" s="194">
        <v>9342.442756224782</v>
      </c>
      <c r="H69" s="194">
        <v>9449.1208560976011</v>
      </c>
      <c r="I69" s="194">
        <v>9235.7646563519629</v>
      </c>
      <c r="J69" s="194">
        <v>12534.79015915707</v>
      </c>
      <c r="K69" s="194">
        <v>12091.524523088368</v>
      </c>
      <c r="L69" s="194">
        <v>12978.05579522577</v>
      </c>
      <c r="M69" s="194">
        <v>8567.0958807490169</v>
      </c>
      <c r="N69" s="194">
        <v>8829.9432355723748</v>
      </c>
      <c r="O69" s="194">
        <v>9894.7288161535107</v>
      </c>
      <c r="P69" s="194">
        <v>9626.8560062907636</v>
      </c>
      <c r="Q69" s="194">
        <v>10162.60162601626</v>
      </c>
      <c r="R69" s="194">
        <v>9832.1067157313701</v>
      </c>
      <c r="S69" s="194">
        <v>8941.5909606278747</v>
      </c>
      <c r="T69" s="194">
        <v>8661.7846023440434</v>
      </c>
      <c r="U69" s="194">
        <v>8868.9347739626137</v>
      </c>
      <c r="V69" s="194">
        <v>9294.0535055769669</v>
      </c>
      <c r="W69" s="233">
        <v>9639.3549745749915</v>
      </c>
      <c r="X69" s="194">
        <v>8283.8249705807684</v>
      </c>
      <c r="Y69" s="194">
        <v>7859.3577074232408</v>
      </c>
      <c r="Z69" s="194">
        <v>7717.910257938036</v>
      </c>
      <c r="AA69" s="194">
        <v>7370.6157751206338</v>
      </c>
      <c r="AB69" s="219">
        <v>7063.7989019779743</v>
      </c>
      <c r="AC69" s="221">
        <v>7637.7547084920989</v>
      </c>
    </row>
    <row r="70" spans="1:30" ht="13.7" customHeight="1" x14ac:dyDescent="0.2">
      <c r="A70" s="256" t="s">
        <v>62</v>
      </c>
      <c r="B70" s="73" t="s">
        <v>1</v>
      </c>
      <c r="C70" s="194">
        <v>4898.3304441142473</v>
      </c>
      <c r="D70" s="194">
        <v>4264.8257325636041</v>
      </c>
      <c r="E70" s="194">
        <v>7085.300604209895</v>
      </c>
      <c r="F70" s="233">
        <v>5416.1522602959149</v>
      </c>
      <c r="G70" s="194">
        <v>8508.9972143948107</v>
      </c>
      <c r="H70" s="194">
        <v>8650.3489177907795</v>
      </c>
      <c r="I70" s="194">
        <v>8367.6455109988419</v>
      </c>
      <c r="J70" s="194">
        <v>12044.655654536718</v>
      </c>
      <c r="K70" s="194">
        <v>11111.313034698976</v>
      </c>
      <c r="L70" s="194">
        <v>12977.99827437446</v>
      </c>
      <c r="M70" s="194">
        <v>8567.0958807490169</v>
      </c>
      <c r="N70" s="194">
        <v>8751.182592242194</v>
      </c>
      <c r="O70" s="194">
        <v>9899.1462267645475</v>
      </c>
      <c r="P70" s="194">
        <v>9635.6908275128371</v>
      </c>
      <c r="Q70" s="194">
        <v>10162.60162601626</v>
      </c>
      <c r="R70" s="194">
        <v>9191.0456915056711</v>
      </c>
      <c r="S70" s="194">
        <v>8454.4334235530987</v>
      </c>
      <c r="T70" s="194">
        <v>8582.3756662917494</v>
      </c>
      <c r="U70" s="194">
        <v>7966.8235450086177</v>
      </c>
      <c r="V70" s="194">
        <v>8814.1010593589326</v>
      </c>
      <c r="W70" s="233">
        <v>9237.8685347439459</v>
      </c>
      <c r="X70" s="194">
        <v>5207.340771723776</v>
      </c>
      <c r="Y70" s="194">
        <v>4752.3047612852906</v>
      </c>
      <c r="Z70" s="194">
        <v>4629.2842497240872</v>
      </c>
      <c r="AA70" s="194">
        <v>5317.5551513647351</v>
      </c>
      <c r="AB70" s="219">
        <v>5393.1426591120571</v>
      </c>
      <c r="AC70" s="221">
        <v>5487.4443568219285</v>
      </c>
    </row>
    <row r="71" spans="1:30" ht="13.7" customHeight="1" x14ac:dyDescent="0.2">
      <c r="A71" s="256" t="s">
        <v>61</v>
      </c>
      <c r="B71" s="73" t="s">
        <v>1</v>
      </c>
      <c r="C71" s="194">
        <v>4200.5118045236914</v>
      </c>
      <c r="D71" s="194">
        <v>4515.0060799104695</v>
      </c>
      <c r="E71" s="194">
        <v>7085.300604209895</v>
      </c>
      <c r="F71" s="233">
        <v>5266.9394962146853</v>
      </c>
      <c r="G71" s="194">
        <v>8508.9972143948107</v>
      </c>
      <c r="H71" s="194">
        <v>8650.3489177907795</v>
      </c>
      <c r="I71" s="194">
        <v>8367.6455109988419</v>
      </c>
      <c r="J71" s="194">
        <v>12522.869632103586</v>
      </c>
      <c r="K71" s="194">
        <v>11111.313034698976</v>
      </c>
      <c r="L71" s="194">
        <v>13934.426229508195</v>
      </c>
      <c r="M71" s="194">
        <v>8812.2295908273773</v>
      </c>
      <c r="N71" s="194">
        <v>8751.182592242194</v>
      </c>
      <c r="O71" s="194">
        <v>10207.731806722757</v>
      </c>
      <c r="P71" s="194">
        <v>9951.6320520529789</v>
      </c>
      <c r="Q71" s="194">
        <v>10463.831561392537</v>
      </c>
      <c r="R71" s="194">
        <v>9191.0456915056711</v>
      </c>
      <c r="S71" s="194">
        <v>8454.4334235530987</v>
      </c>
      <c r="T71" s="194">
        <v>8582.3756662917494</v>
      </c>
      <c r="U71" s="194">
        <v>7966.8235450086177</v>
      </c>
      <c r="V71" s="194">
        <v>8814.1010593589326</v>
      </c>
      <c r="W71" s="233">
        <v>9361.6668412094605</v>
      </c>
      <c r="X71" s="194">
        <v>8141.8064402160671</v>
      </c>
      <c r="Y71" s="194">
        <v>7733.4483870364238</v>
      </c>
      <c r="Z71" s="194">
        <v>7638.6916033769885</v>
      </c>
      <c r="AA71" s="194">
        <v>7283.885764544315</v>
      </c>
      <c r="AB71" s="219">
        <v>6974.9313942978097</v>
      </c>
      <c r="AC71" s="221">
        <v>7512.2090189330229</v>
      </c>
    </row>
    <row r="72" spans="1:30" ht="13.7" customHeight="1" x14ac:dyDescent="0.2">
      <c r="A72" s="256" t="s">
        <v>59</v>
      </c>
      <c r="B72" s="73" t="s">
        <v>1</v>
      </c>
      <c r="C72" s="194">
        <v>4084.1175499422152</v>
      </c>
      <c r="D72" s="194">
        <v>4167.6925394656137</v>
      </c>
      <c r="E72" s="194">
        <v>6546.1378851348709</v>
      </c>
      <c r="F72" s="233">
        <v>4932.6493248475663</v>
      </c>
      <c r="G72" s="194">
        <v>7711.2573224292191</v>
      </c>
      <c r="H72" s="194">
        <v>7686.5219423358967</v>
      </c>
      <c r="I72" s="194">
        <v>7735.9927025225415</v>
      </c>
      <c r="J72" s="194">
        <v>11786.12990533634</v>
      </c>
      <c r="K72" s="194">
        <v>10457.505712312024</v>
      </c>
      <c r="L72" s="194">
        <v>13114.754098360656</v>
      </c>
      <c r="M72" s="194">
        <v>8169.3718335784752</v>
      </c>
      <c r="N72" s="194">
        <v>7883.8694418164614</v>
      </c>
      <c r="O72" s="194">
        <v>10178.392817428372</v>
      </c>
      <c r="P72" s="194">
        <v>9817.8531230245007</v>
      </c>
      <c r="Q72" s="194">
        <v>10538.932511832241</v>
      </c>
      <c r="R72" s="194">
        <v>9073.1370745170188</v>
      </c>
      <c r="S72" s="194">
        <v>7670.8784136191216</v>
      </c>
      <c r="T72" s="194">
        <v>8105.5797349503646</v>
      </c>
      <c r="U72" s="194">
        <v>7506.9600954527386</v>
      </c>
      <c r="V72" s="194">
        <v>7400.0954104542598</v>
      </c>
      <c r="W72" s="233">
        <v>8783.3843324423669</v>
      </c>
      <c r="X72" s="194">
        <v>7461.6455995890756</v>
      </c>
      <c r="Y72" s="194">
        <v>7088.6785559446453</v>
      </c>
      <c r="Z72" s="194">
        <v>7005.0399985329559</v>
      </c>
      <c r="AA72" s="194">
        <v>6704.0953737829723</v>
      </c>
      <c r="AB72" s="219">
        <v>6416.1718012358042</v>
      </c>
      <c r="AC72" s="221">
        <v>6922.8761081692983</v>
      </c>
    </row>
    <row r="73" spans="1:30" ht="13.7" customHeight="1" thickBot="1" x14ac:dyDescent="0.25">
      <c r="A73" s="257" t="s">
        <v>63</v>
      </c>
      <c r="B73" s="164" t="s">
        <v>1</v>
      </c>
      <c r="C73" s="196">
        <v>4197.6225854383356</v>
      </c>
      <c r="D73" s="196">
        <v>4282.8342067599997</v>
      </c>
      <c r="E73" s="196">
        <v>6748.4111759255638</v>
      </c>
      <c r="F73" s="234">
        <v>5076.2893227079667</v>
      </c>
      <c r="G73" s="196">
        <v>7882.2935660636958</v>
      </c>
      <c r="H73" s="196">
        <v>7873.8738738738748</v>
      </c>
      <c r="I73" s="196">
        <v>7890.7132582535169</v>
      </c>
      <c r="J73" s="196">
        <v>12105.611194348083</v>
      </c>
      <c r="K73" s="196">
        <v>10665.061905521015</v>
      </c>
      <c r="L73" s="196">
        <v>13546.160483175152</v>
      </c>
      <c r="M73" s="196">
        <v>8569.3408682338559</v>
      </c>
      <c r="N73" s="196">
        <v>8475.1655629139077</v>
      </c>
      <c r="O73" s="196">
        <v>11194.988417921555</v>
      </c>
      <c r="P73" s="196">
        <v>10654.308709931081</v>
      </c>
      <c r="Q73" s="196">
        <v>11735.668125912031</v>
      </c>
      <c r="R73" s="196">
        <v>9878.1048758049674</v>
      </c>
      <c r="S73" s="196">
        <v>7937.2588165815641</v>
      </c>
      <c r="T73" s="196">
        <v>8421.4060997277793</v>
      </c>
      <c r="U73" s="196">
        <v>7755.5349330505096</v>
      </c>
      <c r="V73" s="196">
        <v>7634.8354169664017</v>
      </c>
      <c r="W73" s="234">
        <v>9267.0032886360659</v>
      </c>
      <c r="X73" s="196">
        <v>7831.012335495303</v>
      </c>
      <c r="Y73" s="196">
        <v>7422.8069070652837</v>
      </c>
      <c r="Z73" s="196">
        <v>7340.5649435185469</v>
      </c>
      <c r="AA73" s="196">
        <v>7007.6689282309007</v>
      </c>
      <c r="AB73" s="222">
        <v>6685.3209597754676</v>
      </c>
      <c r="AC73" s="223">
        <v>7246.9649471846442</v>
      </c>
    </row>
    <row r="74" spans="1:30" ht="13.7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5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4.1274558362229072</v>
      </c>
      <c r="D87" s="194">
        <v>51.29722691517145</v>
      </c>
      <c r="E87" s="194">
        <v>-77.614219159849199</v>
      </c>
      <c r="F87" s="232">
        <v>-7.3965121361507045</v>
      </c>
      <c r="G87" s="194">
        <v>74.516809815786473</v>
      </c>
      <c r="H87" s="194">
        <v>-8.9848345662321663</v>
      </c>
      <c r="I87" s="194">
        <v>158.01845419780329</v>
      </c>
      <c r="J87" s="194">
        <v>122.90259449482619</v>
      </c>
      <c r="K87" s="194">
        <v>109.0493650034532</v>
      </c>
      <c r="L87" s="194">
        <v>136.75582398619736</v>
      </c>
      <c r="M87" s="194">
        <v>-571.56502094022017</v>
      </c>
      <c r="N87" s="194">
        <v>-374.75119226250263</v>
      </c>
      <c r="O87" s="194">
        <v>-650.17147394774656</v>
      </c>
      <c r="P87" s="194">
        <v>-630.2376978053162</v>
      </c>
      <c r="Q87" s="194">
        <v>-670.10525009017692</v>
      </c>
      <c r="R87" s="194">
        <v>-559.94604718088522</v>
      </c>
      <c r="S87" s="194">
        <v>-459.76655571244373</v>
      </c>
      <c r="T87" s="194">
        <v>-471.93936763522106</v>
      </c>
      <c r="U87" s="194">
        <v>-425.03133599468219</v>
      </c>
      <c r="V87" s="194">
        <v>-482.32896350743249</v>
      </c>
      <c r="W87" s="232">
        <v>-356.51586286373458</v>
      </c>
      <c r="X87" s="194">
        <v>-334.00108453143002</v>
      </c>
      <c r="Y87" s="194">
        <v>-277.49491453014525</v>
      </c>
      <c r="Z87" s="200">
        <v>-260.56808280034875</v>
      </c>
      <c r="AA87" s="200">
        <v>-211.62686504854446</v>
      </c>
      <c r="AB87" s="95">
        <v>-170.0374013448145</v>
      </c>
      <c r="AC87" s="220">
        <v>-227.50546760340239</v>
      </c>
    </row>
    <row r="88" spans="1:29" x14ac:dyDescent="0.2">
      <c r="A88" s="256" t="s">
        <v>58</v>
      </c>
      <c r="B88" s="159"/>
      <c r="C88" s="194">
        <v>0</v>
      </c>
      <c r="D88" s="194">
        <v>45.809166137589273</v>
      </c>
      <c r="E88" s="194">
        <v>-7.3601378068360646</v>
      </c>
      <c r="F88" s="233">
        <v>12.816342776917736</v>
      </c>
      <c r="G88" s="194">
        <v>113.93371329963156</v>
      </c>
      <c r="H88" s="194">
        <v>-8.9848345662303473</v>
      </c>
      <c r="I88" s="194">
        <v>236.85226116549347</v>
      </c>
      <c r="J88" s="194">
        <v>245.56291690410217</v>
      </c>
      <c r="K88" s="194">
        <v>218.04559222063108</v>
      </c>
      <c r="L88" s="194">
        <v>273.08024158757507</v>
      </c>
      <c r="M88" s="194">
        <v>-627.14806477873208</v>
      </c>
      <c r="N88" s="194">
        <v>-412.78754921759537</v>
      </c>
      <c r="O88" s="194">
        <v>-450.55530393674962</v>
      </c>
      <c r="P88" s="194">
        <v>-502.54680504877251</v>
      </c>
      <c r="Q88" s="194">
        <v>-398.56380282472492</v>
      </c>
      <c r="R88" s="194">
        <v>-425.88512790002278</v>
      </c>
      <c r="S88" s="194">
        <v>-322.35203140042177</v>
      </c>
      <c r="T88" s="194">
        <v>-259.90079063062512</v>
      </c>
      <c r="U88" s="194">
        <v>-241.6210947047748</v>
      </c>
      <c r="V88" s="194">
        <v>-465.53420886586719</v>
      </c>
      <c r="W88" s="233">
        <v>-253.13688286347497</v>
      </c>
      <c r="X88" s="194">
        <v>-352.9634893123548</v>
      </c>
      <c r="Y88" s="194">
        <v>-290.51456161687111</v>
      </c>
      <c r="Z88" s="194">
        <v>-274.28932268611243</v>
      </c>
      <c r="AA88" s="194">
        <v>-228.14512803890648</v>
      </c>
      <c r="AB88" s="95">
        <v>-192.19866820632251</v>
      </c>
      <c r="AC88" s="221">
        <v>-233.53838472116968</v>
      </c>
    </row>
    <row r="89" spans="1:29" x14ac:dyDescent="0.2">
      <c r="A89" s="256" t="s">
        <v>60</v>
      </c>
      <c r="B89" s="135"/>
      <c r="C89" s="194">
        <v>17.500412745583162</v>
      </c>
      <c r="D89" s="194">
        <v>124.39712038222751</v>
      </c>
      <c r="E89" s="194">
        <v>415.86736092079991</v>
      </c>
      <c r="F89" s="233">
        <v>185.92163134953717</v>
      </c>
      <c r="G89" s="194">
        <v>399.18930616421494</v>
      </c>
      <c r="H89" s="194">
        <v>403.75348514883444</v>
      </c>
      <c r="I89" s="194">
        <v>394.62512717959544</v>
      </c>
      <c r="J89" s="194">
        <v>682.11939625021478</v>
      </c>
      <c r="K89" s="194">
        <v>544.56666135288833</v>
      </c>
      <c r="L89" s="194">
        <v>819.67213114753758</v>
      </c>
      <c r="M89" s="194">
        <v>-377.6051971113302</v>
      </c>
      <c r="N89" s="194">
        <v>-198.93240326919295</v>
      </c>
      <c r="O89" s="194">
        <v>-425.96427424332069</v>
      </c>
      <c r="P89" s="194">
        <v>-427.46009561376377</v>
      </c>
      <c r="Q89" s="194">
        <v>-424.46845287287579</v>
      </c>
      <c r="R89" s="194">
        <v>-354.13271172471104</v>
      </c>
      <c r="S89" s="194">
        <v>-317.7371397015304</v>
      </c>
      <c r="T89" s="194">
        <v>-308.68780474808227</v>
      </c>
      <c r="U89" s="194">
        <v>-321.5031529156513</v>
      </c>
      <c r="V89" s="194">
        <v>-323.02046144086125</v>
      </c>
      <c r="W89" s="233">
        <v>-106.46852767514247</v>
      </c>
      <c r="X89" s="194">
        <v>-276.68395376048284</v>
      </c>
      <c r="Y89" s="194">
        <v>-217.63551798489607</v>
      </c>
      <c r="Z89" s="194">
        <v>-202.86028934782189</v>
      </c>
      <c r="AA89" s="194">
        <v>-154.79861759473079</v>
      </c>
      <c r="AB89" s="95">
        <v>-115.36952536595891</v>
      </c>
      <c r="AC89" s="221">
        <v>-149.41257167394724</v>
      </c>
    </row>
    <row r="90" spans="1:29" x14ac:dyDescent="0.2">
      <c r="A90" s="256" t="s">
        <v>62</v>
      </c>
      <c r="B90" s="135"/>
      <c r="C90" s="194">
        <v>89.758750206372497</v>
      </c>
      <c r="D90" s="194">
        <v>27.214324914719327</v>
      </c>
      <c r="E90" s="194">
        <v>551.38394080570106</v>
      </c>
      <c r="F90" s="233">
        <v>222.78567197559732</v>
      </c>
      <c r="G90" s="194">
        <v>317.03366164487761</v>
      </c>
      <c r="H90" s="194">
        <v>318.13566697287752</v>
      </c>
      <c r="I90" s="194">
        <v>315.93165631687771</v>
      </c>
      <c r="J90" s="194">
        <v>627.86571645851473</v>
      </c>
      <c r="K90" s="194">
        <v>436.05930176949005</v>
      </c>
      <c r="L90" s="194">
        <v>819.67213114754122</v>
      </c>
      <c r="M90" s="194">
        <v>-377.6051971113302</v>
      </c>
      <c r="N90" s="194">
        <v>-277.6930465993737</v>
      </c>
      <c r="O90" s="194">
        <v>-421.54686363228393</v>
      </c>
      <c r="P90" s="194">
        <v>-418.62527439169025</v>
      </c>
      <c r="Q90" s="194">
        <v>-424.46845287287579</v>
      </c>
      <c r="R90" s="194">
        <v>-321.23472488990592</v>
      </c>
      <c r="S90" s="194">
        <v>-293.84106661108126</v>
      </c>
      <c r="T90" s="194">
        <v>-304.25179075824235</v>
      </c>
      <c r="U90" s="194">
        <v>-275.87912936733301</v>
      </c>
      <c r="V90" s="194">
        <v>-301.39227970766115</v>
      </c>
      <c r="W90" s="233">
        <v>-117.5245021801984</v>
      </c>
      <c r="X90" s="194">
        <v>-91.623429071838473</v>
      </c>
      <c r="Y90" s="194">
        <v>-49.887965930945938</v>
      </c>
      <c r="Z90" s="194">
        <v>-43.850135352429788</v>
      </c>
      <c r="AA90" s="194">
        <v>-46.936619108718332</v>
      </c>
      <c r="AB90" s="95">
        <v>-29.725458749284371</v>
      </c>
      <c r="AC90" s="221">
        <v>-40.313179645997479</v>
      </c>
    </row>
    <row r="91" spans="1:29" x14ac:dyDescent="0.2">
      <c r="A91" s="256" t="s">
        <v>61</v>
      </c>
      <c r="B91" s="159"/>
      <c r="C91" s="194">
        <v>57.123988773319979</v>
      </c>
      <c r="D91" s="194">
        <v>156.84016830053042</v>
      </c>
      <c r="E91" s="194">
        <v>551.38394080570106</v>
      </c>
      <c r="F91" s="233">
        <v>255.11603262651715</v>
      </c>
      <c r="G91" s="194">
        <v>317.03366164487761</v>
      </c>
      <c r="H91" s="194">
        <v>318.13566697287752</v>
      </c>
      <c r="I91" s="194">
        <v>315.93165631687771</v>
      </c>
      <c r="J91" s="194">
        <v>491.29683523907079</v>
      </c>
      <c r="K91" s="194">
        <v>436.05930176949005</v>
      </c>
      <c r="L91" s="194">
        <v>546.53436870865335</v>
      </c>
      <c r="M91" s="194">
        <v>-604.78855203933017</v>
      </c>
      <c r="N91" s="194">
        <v>-362.95710111385415</v>
      </c>
      <c r="O91" s="194">
        <v>-436.21314283868014</v>
      </c>
      <c r="P91" s="194">
        <v>-428.44050133147175</v>
      </c>
      <c r="Q91" s="194">
        <v>-443.98578434588671</v>
      </c>
      <c r="R91" s="194">
        <v>-321.19406125945534</v>
      </c>
      <c r="S91" s="194">
        <v>-293.84106661108126</v>
      </c>
      <c r="T91" s="194">
        <v>-304.25179075824235</v>
      </c>
      <c r="U91" s="194">
        <v>-275.87912936733301</v>
      </c>
      <c r="V91" s="194">
        <v>-301.39227970766115</v>
      </c>
      <c r="W91" s="233">
        <v>-159.16150198412834</v>
      </c>
      <c r="X91" s="194">
        <v>-194.53547586898094</v>
      </c>
      <c r="Y91" s="194">
        <v>-159.80283540761411</v>
      </c>
      <c r="Z91" s="194">
        <v>-123.58095964838958</v>
      </c>
      <c r="AA91" s="194">
        <v>-99.540787379409267</v>
      </c>
      <c r="AB91" s="95">
        <v>-44.979203148041051</v>
      </c>
      <c r="AC91" s="221">
        <v>-96.031871295895144</v>
      </c>
    </row>
    <row r="92" spans="1:29" x14ac:dyDescent="0.2">
      <c r="A92" s="256" t="s">
        <v>59</v>
      </c>
      <c r="B92" s="135"/>
      <c r="C92" s="194">
        <v>113.09228991249756</v>
      </c>
      <c r="D92" s="194">
        <v>215.91860452603578</v>
      </c>
      <c r="E92" s="194">
        <v>556.245024729541</v>
      </c>
      <c r="F92" s="233">
        <v>295.08530638935827</v>
      </c>
      <c r="G92" s="194">
        <v>521.06360130423673</v>
      </c>
      <c r="H92" s="194">
        <v>489.58887330980269</v>
      </c>
      <c r="I92" s="194">
        <v>552.53832929867076</v>
      </c>
      <c r="J92" s="194">
        <v>736.64939253056946</v>
      </c>
      <c r="K92" s="194">
        <v>653.62665391359587</v>
      </c>
      <c r="L92" s="194">
        <v>819.67213114754122</v>
      </c>
      <c r="M92" s="194">
        <v>-144.01104116210172</v>
      </c>
      <c r="N92" s="194">
        <v>-37.765992595804164</v>
      </c>
      <c r="O92" s="194">
        <v>-362.59208942248915</v>
      </c>
      <c r="P92" s="194">
        <v>-356.12659500666632</v>
      </c>
      <c r="Q92" s="194">
        <v>-369.0575838383138</v>
      </c>
      <c r="R92" s="194">
        <v>-222.56884610757515</v>
      </c>
      <c r="S92" s="194">
        <v>-130.98048415862831</v>
      </c>
      <c r="T92" s="194">
        <v>-277.96942324668089</v>
      </c>
      <c r="U92" s="194">
        <v>-69.94349774865168</v>
      </c>
      <c r="V92" s="194">
        <v>-45.028531480555102</v>
      </c>
      <c r="W92" s="233">
        <v>39.710513256133709</v>
      </c>
      <c r="X92" s="194">
        <v>-318.63795781972385</v>
      </c>
      <c r="Y92" s="194">
        <v>-263.02415796184687</v>
      </c>
      <c r="Z92" s="194">
        <v>-248.41836834179139</v>
      </c>
      <c r="AA92" s="194">
        <v>-200.90118473492203</v>
      </c>
      <c r="AB92" s="95">
        <v>-160.91563867819696</v>
      </c>
      <c r="AC92" s="221">
        <v>-175.38843525378161</v>
      </c>
    </row>
    <row r="93" spans="1:29" ht="13.7" customHeight="1" thickBot="1" x14ac:dyDescent="0.25">
      <c r="A93" s="257" t="s">
        <v>63</v>
      </c>
      <c r="B93" s="164"/>
      <c r="C93" s="196">
        <v>115.15601783060947</v>
      </c>
      <c r="D93" s="196">
        <v>215.91860452603578</v>
      </c>
      <c r="E93" s="196">
        <v>556.24502472954282</v>
      </c>
      <c r="F93" s="234">
        <v>295.77321569539617</v>
      </c>
      <c r="G93" s="196">
        <v>521.06360130423673</v>
      </c>
      <c r="H93" s="196">
        <v>489.5888733098036</v>
      </c>
      <c r="I93" s="196">
        <v>552.53832929866985</v>
      </c>
      <c r="J93" s="196">
        <v>736.64939253056946</v>
      </c>
      <c r="K93" s="196">
        <v>653.62665391359769</v>
      </c>
      <c r="L93" s="196">
        <v>819.67213114754122</v>
      </c>
      <c r="M93" s="196">
        <v>-188.76699431264933</v>
      </c>
      <c r="N93" s="196">
        <v>-85.31143878966941</v>
      </c>
      <c r="O93" s="196">
        <v>-430.8011261077645</v>
      </c>
      <c r="P93" s="196">
        <v>-414.22125956352102</v>
      </c>
      <c r="Q93" s="196">
        <v>-447.38099265200617</v>
      </c>
      <c r="R93" s="196">
        <v>-271.53728424708243</v>
      </c>
      <c r="S93" s="196">
        <v>-145.28905368427513</v>
      </c>
      <c r="T93" s="196">
        <v>-295.33881420023317</v>
      </c>
      <c r="U93" s="196">
        <v>-83.391124210133057</v>
      </c>
      <c r="V93" s="196">
        <v>-57.137222642462802</v>
      </c>
      <c r="W93" s="234">
        <v>16.855520057975809</v>
      </c>
      <c r="X93" s="196">
        <v>-334.22382132125858</v>
      </c>
      <c r="Y93" s="196">
        <v>-275.25776150119327</v>
      </c>
      <c r="Z93" s="196">
        <v>-260.15006297837044</v>
      </c>
      <c r="AA93" s="196">
        <v>-209.85147200003939</v>
      </c>
      <c r="AB93" s="107">
        <v>-167.5382564550855</v>
      </c>
      <c r="AC93" s="223">
        <v>-185.60664243875908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7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7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2" hidden="1" thickBot="1" x14ac:dyDescent="0.25">
      <c r="A106" s="202">
        <v>37187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4448.3655274888561</v>
      </c>
      <c r="D107" s="194">
        <v>5071.2479419772089</v>
      </c>
      <c r="E107" s="194">
        <v>7837.3265995902348</v>
      </c>
      <c r="F107" s="232">
        <v>5785.6466896854326</v>
      </c>
      <c r="G107" s="200">
        <v>8462.5488133888721</v>
      </c>
      <c r="H107" s="200">
        <v>8794.4447130493663</v>
      </c>
      <c r="I107" s="200">
        <v>8130.6529137283796</v>
      </c>
      <c r="J107" s="200">
        <v>10338.793981318147</v>
      </c>
      <c r="K107" s="200">
        <v>10021.850257718264</v>
      </c>
      <c r="L107" s="200">
        <v>10655.737704918032</v>
      </c>
      <c r="M107" s="200">
        <v>7433.4681854264109</v>
      </c>
      <c r="N107" s="200">
        <v>7155.0255536626919</v>
      </c>
      <c r="O107" s="200">
        <v>10261.691422332375</v>
      </c>
      <c r="P107" s="200">
        <v>9615.3433918707233</v>
      </c>
      <c r="Q107" s="200">
        <v>10908.039452794026</v>
      </c>
      <c r="R107" s="200">
        <v>9564.0858815875072</v>
      </c>
      <c r="S107" s="200">
        <v>8820.6130348640672</v>
      </c>
      <c r="T107" s="200">
        <v>9054.4291389361806</v>
      </c>
      <c r="U107" s="200">
        <v>7919.6289761908911</v>
      </c>
      <c r="V107" s="200">
        <v>9487.7809894651346</v>
      </c>
      <c r="W107" s="200">
        <v>9013.0832434340191</v>
      </c>
      <c r="X107" s="200">
        <v>8137.5941677631508</v>
      </c>
      <c r="Y107" s="200">
        <v>7744.29289821572</v>
      </c>
      <c r="Z107" s="200">
        <v>7589.9145991143987</v>
      </c>
      <c r="AA107" s="200">
        <v>7255.3553939845169</v>
      </c>
      <c r="AB107" s="99">
        <v>6929.8607046053521</v>
      </c>
      <c r="AC107" s="201">
        <v>7456.9503919231202</v>
      </c>
    </row>
    <row r="108" spans="1:29" hidden="1" x14ac:dyDescent="0.2">
      <c r="A108" s="158" t="s">
        <v>58</v>
      </c>
      <c r="B108" s="159"/>
      <c r="C108" s="194">
        <v>4457.6523031203569</v>
      </c>
      <c r="D108" s="194">
        <v>5029.3019401908987</v>
      </c>
      <c r="E108" s="194">
        <v>7624.3980738362761</v>
      </c>
      <c r="F108" s="233">
        <v>5703.7841057158439</v>
      </c>
      <c r="G108" s="194">
        <v>8301.1026292174174</v>
      </c>
      <c r="H108" s="194">
        <v>8629.3252107205608</v>
      </c>
      <c r="I108" s="194">
        <v>7972.880047714274</v>
      </c>
      <c r="J108" s="194">
        <v>10720.974563964119</v>
      </c>
      <c r="K108" s="194">
        <v>10239.619533450235</v>
      </c>
      <c r="L108" s="194">
        <v>11202.329594478</v>
      </c>
      <c r="M108" s="194">
        <v>7985.7783643684415</v>
      </c>
      <c r="N108" s="194">
        <v>7666.0988074957413</v>
      </c>
      <c r="O108" s="194">
        <v>10737.244392061355</v>
      </c>
      <c r="P108" s="194">
        <v>10085.274960837663</v>
      </c>
      <c r="Q108" s="194">
        <v>11389.213823285045</v>
      </c>
      <c r="R108" s="194">
        <v>10033.750813272607</v>
      </c>
      <c r="S108" s="194">
        <v>8757.7254430595949</v>
      </c>
      <c r="T108" s="194">
        <v>9557.421451787648</v>
      </c>
      <c r="U108" s="194">
        <v>7570.3530315999105</v>
      </c>
      <c r="V108" s="194">
        <v>9145.401845791228</v>
      </c>
      <c r="W108" s="194">
        <v>9225.5490118045127</v>
      </c>
      <c r="X108" s="194">
        <v>8606.1170632464382</v>
      </c>
      <c r="Y108" s="194">
        <v>8115.9655877710484</v>
      </c>
      <c r="Z108" s="194">
        <v>8017.7326093052079</v>
      </c>
      <c r="AA108" s="194">
        <v>7856.7647839736619</v>
      </c>
      <c r="AB108" s="95">
        <v>7928.3087384403098</v>
      </c>
      <c r="AC108" s="195">
        <v>8005.2883296505343</v>
      </c>
    </row>
    <row r="109" spans="1:29" hidden="1" x14ac:dyDescent="0.2">
      <c r="A109" s="158" t="s">
        <v>60</v>
      </c>
      <c r="B109" s="135"/>
      <c r="C109" s="194">
        <v>4418.276374442793</v>
      </c>
      <c r="D109" s="194">
        <v>5027.3154774074837</v>
      </c>
      <c r="E109" s="194">
        <v>7764.7757376450172</v>
      </c>
      <c r="F109" s="233">
        <v>5736.789196498431</v>
      </c>
      <c r="G109" s="194">
        <v>8943.253450060567</v>
      </c>
      <c r="H109" s="194">
        <v>9045.3673709487666</v>
      </c>
      <c r="I109" s="194">
        <v>8841.1395291723675</v>
      </c>
      <c r="J109" s="194">
        <v>11852.670762906855</v>
      </c>
      <c r="K109" s="194">
        <v>11546.95786173548</v>
      </c>
      <c r="L109" s="194">
        <v>12158.383664078232</v>
      </c>
      <c r="M109" s="194">
        <v>8944.7010778603471</v>
      </c>
      <c r="N109" s="194">
        <v>9028.8756388415677</v>
      </c>
      <c r="O109" s="194">
        <v>10320.693090396831</v>
      </c>
      <c r="P109" s="194">
        <v>10054.316101904527</v>
      </c>
      <c r="Q109" s="194">
        <v>10587.070078889135</v>
      </c>
      <c r="R109" s="194">
        <v>10186.239427456081</v>
      </c>
      <c r="S109" s="194">
        <v>9259.3281003294051</v>
      </c>
      <c r="T109" s="194">
        <v>8970.4724070921256</v>
      </c>
      <c r="U109" s="194">
        <v>9190.437926878265</v>
      </c>
      <c r="V109" s="194">
        <v>9617.0739670178282</v>
      </c>
      <c r="W109" s="194">
        <v>9745.823502250134</v>
      </c>
      <c r="X109" s="194">
        <v>8560.5089243412513</v>
      </c>
      <c r="Y109" s="194">
        <v>8076.9932254081368</v>
      </c>
      <c r="Z109" s="194">
        <v>7920.7705472858579</v>
      </c>
      <c r="AA109" s="194">
        <v>7525.4143927153646</v>
      </c>
      <c r="AB109" s="95">
        <v>7179.1684273439332</v>
      </c>
      <c r="AC109" s="195">
        <v>7787.1672801660461</v>
      </c>
    </row>
    <row r="110" spans="1:29" hidden="1" x14ac:dyDescent="0.2">
      <c r="A110" s="158" t="s">
        <v>62</v>
      </c>
      <c r="B110" s="135"/>
      <c r="C110" s="194">
        <v>4808.5716939078748</v>
      </c>
      <c r="D110" s="194">
        <v>4237.6114076488848</v>
      </c>
      <c r="E110" s="194">
        <v>6533.916663404194</v>
      </c>
      <c r="F110" s="233">
        <v>5193.3665883203175</v>
      </c>
      <c r="G110" s="194">
        <v>8191.9635527499331</v>
      </c>
      <c r="H110" s="194">
        <v>8332.213250817902</v>
      </c>
      <c r="I110" s="194">
        <v>8051.7138546819642</v>
      </c>
      <c r="J110" s="194">
        <v>11416.789938078204</v>
      </c>
      <c r="K110" s="194">
        <v>10675.253732929486</v>
      </c>
      <c r="L110" s="194">
        <v>12158.326143226919</v>
      </c>
      <c r="M110" s="194">
        <v>8944.7010778603471</v>
      </c>
      <c r="N110" s="194">
        <v>9028.8756388415677</v>
      </c>
      <c r="O110" s="194">
        <v>10320.693090396831</v>
      </c>
      <c r="P110" s="194">
        <v>10054.316101904527</v>
      </c>
      <c r="Q110" s="194">
        <v>10587.070078889135</v>
      </c>
      <c r="R110" s="194">
        <v>9512.280416395577</v>
      </c>
      <c r="S110" s="194">
        <v>8748.27449016418</v>
      </c>
      <c r="T110" s="194">
        <v>8886.6274570499918</v>
      </c>
      <c r="U110" s="194">
        <v>8242.7026743759507</v>
      </c>
      <c r="V110" s="194">
        <v>9115.4933390665938</v>
      </c>
      <c r="W110" s="194">
        <v>9355.3930369241443</v>
      </c>
      <c r="X110" s="194">
        <v>5298.9642007956145</v>
      </c>
      <c r="Y110" s="194">
        <v>4802.1927272162366</v>
      </c>
      <c r="Z110" s="194">
        <v>4673.134385076517</v>
      </c>
      <c r="AA110" s="194">
        <v>5364.4917704734535</v>
      </c>
      <c r="AB110" s="95">
        <v>5422.8681178613415</v>
      </c>
      <c r="AC110" s="195">
        <v>5527.757536467926</v>
      </c>
    </row>
    <row r="111" spans="1:29" hidden="1" x14ac:dyDescent="0.2">
      <c r="A111" s="158" t="s">
        <v>61</v>
      </c>
      <c r="B111" s="159"/>
      <c r="C111" s="194">
        <v>4143.3878157503714</v>
      </c>
      <c r="D111" s="194">
        <v>4358.165911609939</v>
      </c>
      <c r="E111" s="194">
        <v>6533.916663404194</v>
      </c>
      <c r="F111" s="233">
        <v>5011.8234635881681</v>
      </c>
      <c r="G111" s="194">
        <v>8191.9635527499331</v>
      </c>
      <c r="H111" s="194">
        <v>8332.213250817902</v>
      </c>
      <c r="I111" s="194">
        <v>8051.7138546819642</v>
      </c>
      <c r="J111" s="194">
        <v>12031.572796864515</v>
      </c>
      <c r="K111" s="194">
        <v>10675.253732929486</v>
      </c>
      <c r="L111" s="194">
        <v>13387.891860799542</v>
      </c>
      <c r="M111" s="194">
        <v>9417.0181428667074</v>
      </c>
      <c r="N111" s="194">
        <v>9114.1396933560482</v>
      </c>
      <c r="O111" s="194">
        <v>10643.944949561437</v>
      </c>
      <c r="P111" s="194">
        <v>10380.072553384451</v>
      </c>
      <c r="Q111" s="194">
        <v>10907.817345738424</v>
      </c>
      <c r="R111" s="194">
        <v>9512.2397527651265</v>
      </c>
      <c r="S111" s="194">
        <v>8748.27449016418</v>
      </c>
      <c r="T111" s="194">
        <v>8886.6274570499918</v>
      </c>
      <c r="U111" s="194">
        <v>8242.7026743759507</v>
      </c>
      <c r="V111" s="194">
        <v>9115.4933390665938</v>
      </c>
      <c r="W111" s="194">
        <v>9520.8283431935888</v>
      </c>
      <c r="X111" s="194">
        <v>8336.3419160850481</v>
      </c>
      <c r="Y111" s="194">
        <v>7893.2512224440379</v>
      </c>
      <c r="Z111" s="194">
        <v>7762.2725630253781</v>
      </c>
      <c r="AA111" s="194">
        <v>7383.4265519237242</v>
      </c>
      <c r="AB111" s="95">
        <v>7019.9105974458507</v>
      </c>
      <c r="AC111" s="195">
        <v>7608.240890228918</v>
      </c>
    </row>
    <row r="112" spans="1:29" hidden="1" x14ac:dyDescent="0.2">
      <c r="A112" s="186" t="s">
        <v>59</v>
      </c>
      <c r="B112" s="135"/>
      <c r="C112" s="194">
        <v>3971.0252600297176</v>
      </c>
      <c r="D112" s="194">
        <v>3951.7739349395779</v>
      </c>
      <c r="E112" s="194">
        <v>5989.8928604053299</v>
      </c>
      <c r="F112" s="233">
        <v>4637.564018458208</v>
      </c>
      <c r="G112" s="194">
        <v>7190.1937211249824</v>
      </c>
      <c r="H112" s="194">
        <v>7196.933069026094</v>
      </c>
      <c r="I112" s="194">
        <v>7183.4543732238708</v>
      </c>
      <c r="J112" s="194">
        <v>11049.480512805771</v>
      </c>
      <c r="K112" s="194">
        <v>9803.8790583984282</v>
      </c>
      <c r="L112" s="194">
        <v>12295.081967213115</v>
      </c>
      <c r="M112" s="194">
        <v>8313.3828747405769</v>
      </c>
      <c r="N112" s="194">
        <v>7921.6354344122656</v>
      </c>
      <c r="O112" s="194">
        <v>10540.984906850861</v>
      </c>
      <c r="P112" s="194">
        <v>10173.979718031167</v>
      </c>
      <c r="Q112" s="194">
        <v>10907.990095670555</v>
      </c>
      <c r="R112" s="194">
        <v>9295.705920624594</v>
      </c>
      <c r="S112" s="194">
        <v>7801.8588977777499</v>
      </c>
      <c r="T112" s="194">
        <v>8383.5491581970455</v>
      </c>
      <c r="U112" s="194">
        <v>7576.9035932013903</v>
      </c>
      <c r="V112" s="194">
        <v>7445.1239419348149</v>
      </c>
      <c r="W112" s="194">
        <v>8743.6738191862332</v>
      </c>
      <c r="X112" s="194">
        <v>7780.2835574087994</v>
      </c>
      <c r="Y112" s="194">
        <v>7351.7027139064921</v>
      </c>
      <c r="Z112" s="194">
        <v>7253.4583668747473</v>
      </c>
      <c r="AA112" s="194">
        <v>6904.9965585178943</v>
      </c>
      <c r="AB112" s="95">
        <v>6577.0874399140012</v>
      </c>
      <c r="AC112" s="195">
        <v>7098.2645434230799</v>
      </c>
    </row>
    <row r="113" spans="1:29" ht="12" hidden="1" thickBot="1" x14ac:dyDescent="0.25">
      <c r="A113" s="158" t="s">
        <v>63</v>
      </c>
      <c r="C113" s="196">
        <v>4082.4665676077261</v>
      </c>
      <c r="D113" s="196">
        <v>4066.9156022339639</v>
      </c>
      <c r="E113" s="196">
        <v>6192.166151196021</v>
      </c>
      <c r="F113" s="234">
        <v>4780.5161070125705</v>
      </c>
      <c r="G113" s="194">
        <v>7361.2299647594591</v>
      </c>
      <c r="H113" s="194">
        <v>7384.2850005640712</v>
      </c>
      <c r="I113" s="194">
        <v>7338.174928954847</v>
      </c>
      <c r="J113" s="194">
        <v>11368.961801817513</v>
      </c>
      <c r="K113" s="194">
        <v>10011.435251607418</v>
      </c>
      <c r="L113" s="194">
        <v>12726.488352027611</v>
      </c>
      <c r="M113" s="194">
        <v>8758.1078625465052</v>
      </c>
      <c r="N113" s="194">
        <v>8560.4770017035771</v>
      </c>
      <c r="O113" s="194">
        <v>11625.78954402932</v>
      </c>
      <c r="P113" s="194">
        <v>11068.529969494602</v>
      </c>
      <c r="Q113" s="194">
        <v>12183.049118564037</v>
      </c>
      <c r="R113" s="194">
        <v>10149.64216005205</v>
      </c>
      <c r="S113" s="194">
        <v>8082.5478702658393</v>
      </c>
      <c r="T113" s="194">
        <v>8716.7449139280125</v>
      </c>
      <c r="U113" s="194">
        <v>7838.9260572606427</v>
      </c>
      <c r="V113" s="194">
        <v>7691.9726396088645</v>
      </c>
      <c r="W113" s="194">
        <v>9250.1477685780901</v>
      </c>
      <c r="X113" s="194">
        <v>8165.2361568165616</v>
      </c>
      <c r="Y113" s="194">
        <v>7698.0646685664769</v>
      </c>
      <c r="Z113" s="194">
        <v>7600.7150064969173</v>
      </c>
      <c r="AA113" s="194">
        <v>7217.5204002309401</v>
      </c>
      <c r="AB113" s="224">
        <v>6852.8592162305531</v>
      </c>
      <c r="AC113" s="195">
        <v>7432.5715896234033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2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9" customWidth="1"/>
    <col min="2" max="8" width="9.140625" style="228"/>
    <col min="9" max="28" width="0" style="228" hidden="1" customWidth="1"/>
    <col min="29" max="29" width="16.85546875" style="228" hidden="1" customWidth="1"/>
    <col min="30" max="32" width="0" style="228" hidden="1" customWidth="1"/>
    <col min="33" max="33" width="23.42578125" style="228" customWidth="1"/>
    <col min="34" max="75" width="9.140625" style="228"/>
    <col min="76" max="16384" width="9.140625" style="125"/>
  </cols>
  <sheetData>
    <row r="1" spans="1:60" ht="12.75" x14ac:dyDescent="0.2">
      <c r="A1" s="227">
        <v>37188</v>
      </c>
    </row>
    <row r="3" spans="1:60" ht="15.75" thickBot="1" x14ac:dyDescent="0.3">
      <c r="A3" s="237" t="s">
        <v>101</v>
      </c>
      <c r="B3" s="238">
        <v>37189</v>
      </c>
      <c r="C3" s="238">
        <v>37190</v>
      </c>
      <c r="D3" s="238">
        <v>37191</v>
      </c>
      <c r="E3" s="238">
        <v>37193</v>
      </c>
      <c r="F3" s="238">
        <v>37194</v>
      </c>
      <c r="G3" s="238">
        <v>37195</v>
      </c>
      <c r="H3" s="238">
        <v>37196</v>
      </c>
      <c r="I3" s="238">
        <v>37197</v>
      </c>
      <c r="J3" s="238">
        <v>37198</v>
      </c>
      <c r="K3" s="238">
        <v>37200</v>
      </c>
      <c r="L3" s="238">
        <v>37201</v>
      </c>
      <c r="M3" s="238">
        <v>37202</v>
      </c>
      <c r="N3" s="238">
        <v>37203</v>
      </c>
      <c r="O3" s="238">
        <v>37204</v>
      </c>
      <c r="P3" s="238">
        <v>37205</v>
      </c>
      <c r="Q3" s="238">
        <v>37207</v>
      </c>
      <c r="R3" s="238">
        <v>37208</v>
      </c>
      <c r="S3" s="238">
        <v>37209</v>
      </c>
      <c r="T3" s="238">
        <v>37210</v>
      </c>
      <c r="U3" s="238">
        <v>37211</v>
      </c>
      <c r="V3" s="238">
        <v>37212</v>
      </c>
      <c r="W3" s="238">
        <v>37214</v>
      </c>
      <c r="X3" s="238">
        <v>37215</v>
      </c>
      <c r="Y3" s="238">
        <v>37216</v>
      </c>
      <c r="Z3" s="238">
        <v>37218</v>
      </c>
      <c r="AA3" s="238">
        <v>37219</v>
      </c>
      <c r="AB3" s="238">
        <v>37221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28.3</v>
      </c>
      <c r="C4" s="241">
        <v>28</v>
      </c>
      <c r="D4" s="241">
        <v>28</v>
      </c>
      <c r="E4" s="241">
        <v>28.5</v>
      </c>
      <c r="F4" s="241">
        <v>28.5</v>
      </c>
      <c r="G4" s="241">
        <v>28.5</v>
      </c>
      <c r="H4" s="241">
        <v>30</v>
      </c>
      <c r="I4" s="241">
        <v>30</v>
      </c>
      <c r="J4" s="241">
        <v>30</v>
      </c>
      <c r="K4" s="241">
        <v>30</v>
      </c>
      <c r="L4" s="241">
        <v>30</v>
      </c>
      <c r="M4" s="241">
        <v>30</v>
      </c>
      <c r="N4" s="241">
        <v>30</v>
      </c>
      <c r="O4" s="241">
        <v>30</v>
      </c>
      <c r="P4" s="241">
        <v>30</v>
      </c>
      <c r="Q4" s="241">
        <v>30</v>
      </c>
      <c r="R4" s="241">
        <v>30</v>
      </c>
      <c r="S4" s="241">
        <v>30</v>
      </c>
      <c r="T4" s="241">
        <v>30</v>
      </c>
      <c r="U4" s="241">
        <v>30</v>
      </c>
      <c r="V4" s="241">
        <v>30</v>
      </c>
      <c r="W4" s="241">
        <v>30</v>
      </c>
      <c r="X4" s="241">
        <v>30</v>
      </c>
      <c r="Y4" s="241">
        <v>30</v>
      </c>
      <c r="Z4" s="241">
        <v>30</v>
      </c>
      <c r="AA4" s="241">
        <v>30</v>
      </c>
      <c r="AB4" s="241">
        <v>30</v>
      </c>
      <c r="AC4" s="241"/>
      <c r="AD4" s="241">
        <v>0</v>
      </c>
      <c r="AE4" s="241">
        <v>0</v>
      </c>
      <c r="AF4" s="241">
        <v>0</v>
      </c>
      <c r="AG4" s="242">
        <v>28.3</v>
      </c>
    </row>
    <row r="5" spans="1:60" x14ac:dyDescent="0.2">
      <c r="A5" s="260" t="s">
        <v>58</v>
      </c>
      <c r="B5" s="243">
        <v>28.25</v>
      </c>
      <c r="C5" s="244">
        <v>28</v>
      </c>
      <c r="D5" s="244">
        <v>28</v>
      </c>
      <c r="E5" s="244">
        <v>29</v>
      </c>
      <c r="F5" s="244">
        <v>29</v>
      </c>
      <c r="G5" s="244">
        <v>29</v>
      </c>
      <c r="H5" s="244">
        <v>30.75</v>
      </c>
      <c r="I5" s="244">
        <v>30.75</v>
      </c>
      <c r="J5" s="244">
        <v>30.75</v>
      </c>
      <c r="K5" s="244">
        <v>30.75</v>
      </c>
      <c r="L5" s="244">
        <v>30.75</v>
      </c>
      <c r="M5" s="244">
        <v>30.75</v>
      </c>
      <c r="N5" s="244">
        <v>30.75</v>
      </c>
      <c r="O5" s="244">
        <v>30.75</v>
      </c>
      <c r="P5" s="244">
        <v>30.75</v>
      </c>
      <c r="Q5" s="244">
        <v>30.75</v>
      </c>
      <c r="R5" s="244">
        <v>30.75</v>
      </c>
      <c r="S5" s="244">
        <v>30.75</v>
      </c>
      <c r="T5" s="244">
        <v>30.75</v>
      </c>
      <c r="U5" s="244">
        <v>30.75</v>
      </c>
      <c r="V5" s="244">
        <v>30.75</v>
      </c>
      <c r="W5" s="244">
        <v>30.75</v>
      </c>
      <c r="X5" s="244">
        <v>30.75</v>
      </c>
      <c r="Y5" s="244">
        <v>30.75</v>
      </c>
      <c r="Z5" s="244">
        <v>30.75</v>
      </c>
      <c r="AA5" s="244">
        <v>30.75</v>
      </c>
      <c r="AB5" s="244">
        <v>30.75</v>
      </c>
      <c r="AC5" s="244"/>
      <c r="AD5" s="244">
        <v>0</v>
      </c>
      <c r="AE5" s="244">
        <v>0</v>
      </c>
      <c r="AF5" s="244">
        <v>0</v>
      </c>
      <c r="AG5" s="245">
        <v>28.541666666666668</v>
      </c>
    </row>
    <row r="6" spans="1:60" x14ac:dyDescent="0.2">
      <c r="A6" s="260" t="s">
        <v>60</v>
      </c>
      <c r="B6" s="243">
        <v>27.35</v>
      </c>
      <c r="C6" s="244">
        <v>28.35</v>
      </c>
      <c r="D6" s="244">
        <v>28.35</v>
      </c>
      <c r="E6" s="244">
        <v>28.35</v>
      </c>
      <c r="F6" s="244">
        <v>28.35</v>
      </c>
      <c r="G6" s="244">
        <v>28.35</v>
      </c>
      <c r="H6" s="244">
        <v>31.5</v>
      </c>
      <c r="I6" s="244">
        <v>31.5</v>
      </c>
      <c r="J6" s="244">
        <v>31.5</v>
      </c>
      <c r="K6" s="244">
        <v>31.5</v>
      </c>
      <c r="L6" s="244">
        <v>31.5</v>
      </c>
      <c r="M6" s="244">
        <v>31.5</v>
      </c>
      <c r="N6" s="244">
        <v>31.5</v>
      </c>
      <c r="O6" s="244">
        <v>31.5</v>
      </c>
      <c r="P6" s="244">
        <v>31.5</v>
      </c>
      <c r="Q6" s="244">
        <v>31.5</v>
      </c>
      <c r="R6" s="244">
        <v>31.5</v>
      </c>
      <c r="S6" s="244">
        <v>31.5</v>
      </c>
      <c r="T6" s="244">
        <v>31.5</v>
      </c>
      <c r="U6" s="244">
        <v>31.5</v>
      </c>
      <c r="V6" s="244">
        <v>31.5</v>
      </c>
      <c r="W6" s="244">
        <v>31.5</v>
      </c>
      <c r="X6" s="244">
        <v>31.5</v>
      </c>
      <c r="Y6" s="244">
        <v>31.5</v>
      </c>
      <c r="Z6" s="244">
        <v>31.5</v>
      </c>
      <c r="AA6" s="244">
        <v>31.5</v>
      </c>
      <c r="AB6" s="244">
        <v>31.5</v>
      </c>
      <c r="AC6" s="244"/>
      <c r="AD6" s="244">
        <v>0</v>
      </c>
      <c r="AE6" s="244">
        <v>0</v>
      </c>
      <c r="AF6" s="244">
        <v>0</v>
      </c>
      <c r="AG6" s="245">
        <v>28.183333333333334</v>
      </c>
    </row>
    <row r="7" spans="1:60" x14ac:dyDescent="0.2">
      <c r="A7" s="260" t="s">
        <v>62</v>
      </c>
      <c r="B7" s="243">
        <v>27.35</v>
      </c>
      <c r="C7" s="244">
        <v>27.188000000000002</v>
      </c>
      <c r="D7" s="244">
        <v>25.5</v>
      </c>
      <c r="E7" s="244">
        <v>27.1875</v>
      </c>
      <c r="F7" s="244">
        <v>27.1875</v>
      </c>
      <c r="G7" s="244">
        <v>27.1875</v>
      </c>
      <c r="H7" s="244">
        <v>24.9</v>
      </c>
      <c r="I7" s="244">
        <v>24.9</v>
      </c>
      <c r="J7" s="244">
        <v>24.899999618530298</v>
      </c>
      <c r="K7" s="244">
        <v>20.174999237060501</v>
      </c>
      <c r="L7" s="244">
        <v>20.174999237060501</v>
      </c>
      <c r="M7" s="244">
        <v>20.174999237060501</v>
      </c>
      <c r="N7" s="244">
        <v>20.174999237060501</v>
      </c>
      <c r="O7" s="244">
        <v>20.174999237060501</v>
      </c>
      <c r="P7" s="244">
        <v>26</v>
      </c>
      <c r="Q7" s="244">
        <v>20.174999237060501</v>
      </c>
      <c r="R7" s="244">
        <v>20.174999237060501</v>
      </c>
      <c r="S7" s="244">
        <v>20.174999237060501</v>
      </c>
      <c r="T7" s="244">
        <v>20.174999237060501</v>
      </c>
      <c r="U7" s="244">
        <v>20.174999237060501</v>
      </c>
      <c r="V7" s="244">
        <v>26</v>
      </c>
      <c r="W7" s="244">
        <v>20.174999237060501</v>
      </c>
      <c r="X7" s="244">
        <v>20.174999237060501</v>
      </c>
      <c r="Y7" s="244">
        <v>20.174999237060501</v>
      </c>
      <c r="Z7" s="244">
        <v>20.174999237060501</v>
      </c>
      <c r="AA7" s="244">
        <v>26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26.93341666666667</v>
      </c>
    </row>
    <row r="8" spans="1:60" x14ac:dyDescent="0.2">
      <c r="A8" s="260" t="s">
        <v>61</v>
      </c>
      <c r="B8" s="243">
        <v>27.41</v>
      </c>
      <c r="C8" s="244">
        <v>28.5</v>
      </c>
      <c r="D8" s="244">
        <v>28.5</v>
      </c>
      <c r="E8" s="244">
        <v>28.5</v>
      </c>
      <c r="F8" s="244">
        <v>28.5</v>
      </c>
      <c r="G8" s="244">
        <v>28.5</v>
      </c>
      <c r="H8" s="244">
        <v>30</v>
      </c>
      <c r="I8" s="244">
        <v>30</v>
      </c>
      <c r="J8" s="244">
        <v>30</v>
      </c>
      <c r="K8" s="244">
        <v>30</v>
      </c>
      <c r="L8" s="244">
        <v>30</v>
      </c>
      <c r="M8" s="244">
        <v>30</v>
      </c>
      <c r="N8" s="244">
        <v>30</v>
      </c>
      <c r="O8" s="244">
        <v>30</v>
      </c>
      <c r="P8" s="244">
        <v>30</v>
      </c>
      <c r="Q8" s="244">
        <v>30</v>
      </c>
      <c r="R8" s="244">
        <v>30</v>
      </c>
      <c r="S8" s="244">
        <v>30</v>
      </c>
      <c r="T8" s="244">
        <v>30</v>
      </c>
      <c r="U8" s="244">
        <v>30</v>
      </c>
      <c r="V8" s="244">
        <v>30</v>
      </c>
      <c r="W8" s="244">
        <v>30</v>
      </c>
      <c r="X8" s="244">
        <v>30</v>
      </c>
      <c r="Y8" s="244">
        <v>30</v>
      </c>
      <c r="Z8" s="244">
        <v>30</v>
      </c>
      <c r="AA8" s="244">
        <v>30</v>
      </c>
      <c r="AB8" s="244">
        <v>30</v>
      </c>
      <c r="AC8" s="244"/>
      <c r="AD8" s="244">
        <v>0</v>
      </c>
      <c r="AE8" s="244">
        <v>0</v>
      </c>
      <c r="AF8" s="244">
        <v>0</v>
      </c>
      <c r="AG8" s="245">
        <v>28.318333333333332</v>
      </c>
    </row>
    <row r="9" spans="1:60" x14ac:dyDescent="0.2">
      <c r="A9" s="260" t="s">
        <v>59</v>
      </c>
      <c r="B9" s="243">
        <v>27</v>
      </c>
      <c r="C9" s="244">
        <v>28.5</v>
      </c>
      <c r="D9" s="244">
        <v>28.5</v>
      </c>
      <c r="E9" s="244">
        <v>28.5</v>
      </c>
      <c r="F9" s="244">
        <v>28.5</v>
      </c>
      <c r="G9" s="244">
        <v>28.5</v>
      </c>
      <c r="H9" s="244">
        <v>28.75</v>
      </c>
      <c r="I9" s="244">
        <v>28.75</v>
      </c>
      <c r="J9" s="244">
        <v>28.75</v>
      </c>
      <c r="K9" s="244">
        <v>28.75</v>
      </c>
      <c r="L9" s="244">
        <v>28.75</v>
      </c>
      <c r="M9" s="244">
        <v>28.75</v>
      </c>
      <c r="N9" s="244">
        <v>28.75</v>
      </c>
      <c r="O9" s="244">
        <v>28.75</v>
      </c>
      <c r="P9" s="244">
        <v>28.75</v>
      </c>
      <c r="Q9" s="244">
        <v>28.75</v>
      </c>
      <c r="R9" s="244">
        <v>28.75</v>
      </c>
      <c r="S9" s="244">
        <v>28.75</v>
      </c>
      <c r="T9" s="244">
        <v>28.75</v>
      </c>
      <c r="U9" s="244">
        <v>28.75</v>
      </c>
      <c r="V9" s="244">
        <v>28.75</v>
      </c>
      <c r="W9" s="244">
        <v>28.75</v>
      </c>
      <c r="X9" s="244">
        <v>28.75</v>
      </c>
      <c r="Y9" s="244">
        <v>28.75</v>
      </c>
      <c r="Z9" s="244">
        <v>28.75</v>
      </c>
      <c r="AA9" s="244">
        <v>28.75</v>
      </c>
      <c r="AB9" s="244">
        <v>28.75</v>
      </c>
      <c r="AC9" s="244"/>
      <c r="AD9" s="244">
        <v>0</v>
      </c>
      <c r="AE9" s="244">
        <v>0</v>
      </c>
      <c r="AF9" s="244">
        <v>0</v>
      </c>
      <c r="AG9" s="245">
        <v>28.25</v>
      </c>
    </row>
    <row r="10" spans="1:60" ht="12" thickBot="1" x14ac:dyDescent="0.25">
      <c r="A10" s="261" t="s">
        <v>63</v>
      </c>
      <c r="B10" s="246">
        <v>28</v>
      </c>
      <c r="C10" s="247">
        <v>29.5</v>
      </c>
      <c r="D10" s="247">
        <v>29.5</v>
      </c>
      <c r="E10" s="247">
        <v>29.5</v>
      </c>
      <c r="F10" s="247">
        <v>29.5</v>
      </c>
      <c r="G10" s="247">
        <v>29.5</v>
      </c>
      <c r="H10" s="247">
        <v>29.75</v>
      </c>
      <c r="I10" s="247">
        <v>29.75</v>
      </c>
      <c r="J10" s="247">
        <v>29.75</v>
      </c>
      <c r="K10" s="247">
        <v>29.75</v>
      </c>
      <c r="L10" s="247">
        <v>29.75</v>
      </c>
      <c r="M10" s="247">
        <v>29.75</v>
      </c>
      <c r="N10" s="247">
        <v>29.75</v>
      </c>
      <c r="O10" s="247">
        <v>29.75</v>
      </c>
      <c r="P10" s="247">
        <v>29.75</v>
      </c>
      <c r="Q10" s="247">
        <v>29.75</v>
      </c>
      <c r="R10" s="247">
        <v>29.75</v>
      </c>
      <c r="S10" s="247">
        <v>29.75</v>
      </c>
      <c r="T10" s="247">
        <v>29.75</v>
      </c>
      <c r="U10" s="247">
        <v>29.75</v>
      </c>
      <c r="V10" s="247">
        <v>29.75</v>
      </c>
      <c r="W10" s="247">
        <v>29.75</v>
      </c>
      <c r="X10" s="247">
        <v>29.75</v>
      </c>
      <c r="Y10" s="247">
        <v>29.75</v>
      </c>
      <c r="Z10" s="247">
        <v>29.75</v>
      </c>
      <c r="AA10" s="247">
        <v>29.75</v>
      </c>
      <c r="AB10" s="247">
        <v>29.75</v>
      </c>
      <c r="AC10" s="247"/>
      <c r="AD10" s="247">
        <v>0</v>
      </c>
      <c r="AE10" s="247">
        <v>0</v>
      </c>
      <c r="AF10" s="247">
        <v>0</v>
      </c>
      <c r="AG10" s="248">
        <v>29.25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5.75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50</v>
      </c>
      <c r="C13" s="252">
        <v>56</v>
      </c>
      <c r="D13" s="252">
        <v>0</v>
      </c>
      <c r="E13" s="252">
        <v>56</v>
      </c>
      <c r="F13" s="252">
        <v>56</v>
      </c>
      <c r="G13" s="252">
        <v>56</v>
      </c>
      <c r="H13" s="252">
        <v>55.499996185302734</v>
      </c>
      <c r="I13" s="252">
        <v>55.499996185302734</v>
      </c>
      <c r="J13" s="252">
        <v>0</v>
      </c>
      <c r="K13" s="252">
        <v>55.499996185302734</v>
      </c>
      <c r="L13" s="252">
        <v>55.499996185302734</v>
      </c>
      <c r="M13" s="252">
        <v>55.499996185302734</v>
      </c>
      <c r="N13" s="252">
        <v>55.499996185302734</v>
      </c>
      <c r="O13" s="252">
        <v>55.499996185302734</v>
      </c>
      <c r="P13" s="252">
        <v>0</v>
      </c>
      <c r="Q13" s="252">
        <v>55.499996185302734</v>
      </c>
      <c r="R13" s="252">
        <v>55.499996185302734</v>
      </c>
      <c r="S13" s="252">
        <v>55.499996185302734</v>
      </c>
      <c r="T13" s="252">
        <v>55.499996185302734</v>
      </c>
      <c r="U13" s="252">
        <v>55.499996185302734</v>
      </c>
      <c r="V13" s="252">
        <v>0</v>
      </c>
      <c r="W13" s="252">
        <v>55.499996185302734</v>
      </c>
      <c r="X13" s="252">
        <v>55.499996185302734</v>
      </c>
      <c r="Y13" s="252">
        <v>55.499996185302734</v>
      </c>
      <c r="Z13" s="252">
        <v>55.499996185302734</v>
      </c>
      <c r="AA13" s="252">
        <v>0</v>
      </c>
      <c r="AB13" s="252">
        <v>0</v>
      </c>
      <c r="AC13" s="252"/>
      <c r="AD13" s="252">
        <v>0</v>
      </c>
      <c r="AE13" s="252">
        <v>0</v>
      </c>
      <c r="AF13" s="252">
        <v>0</v>
      </c>
      <c r="AG13" s="253">
        <v>45.666666666666664</v>
      </c>
    </row>
    <row r="16" spans="1:60" ht="15.75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0</v>
      </c>
      <c r="C17" s="241">
        <v>0</v>
      </c>
      <c r="D17" s="241">
        <v>0</v>
      </c>
      <c r="E17" s="241">
        <v>0.5</v>
      </c>
      <c r="F17" s="241">
        <v>0.5</v>
      </c>
      <c r="G17" s="241">
        <v>0.5</v>
      </c>
      <c r="H17" s="241">
        <v>1</v>
      </c>
      <c r="I17" s="241">
        <v>1</v>
      </c>
      <c r="J17" s="241">
        <v>1</v>
      </c>
      <c r="K17" s="241">
        <v>1</v>
      </c>
      <c r="L17" s="241">
        <v>1</v>
      </c>
      <c r="M17" s="241">
        <v>1</v>
      </c>
      <c r="N17" s="241">
        <v>1</v>
      </c>
      <c r="O17" s="241">
        <v>1</v>
      </c>
      <c r="P17" s="241">
        <v>1</v>
      </c>
      <c r="Q17" s="241">
        <v>1</v>
      </c>
      <c r="R17" s="241">
        <v>1</v>
      </c>
      <c r="S17" s="241">
        <v>1</v>
      </c>
      <c r="T17" s="241">
        <v>1</v>
      </c>
      <c r="U17" s="241">
        <v>1</v>
      </c>
      <c r="V17" s="241">
        <v>1</v>
      </c>
      <c r="W17" s="241">
        <v>1</v>
      </c>
      <c r="X17" s="241">
        <v>1</v>
      </c>
      <c r="Y17" s="241">
        <v>1</v>
      </c>
      <c r="Z17" s="241">
        <v>1</v>
      </c>
      <c r="AA17" s="241">
        <v>1</v>
      </c>
      <c r="AB17" s="241">
        <v>1</v>
      </c>
      <c r="AC17" s="241"/>
      <c r="AD17" s="241">
        <v>0</v>
      </c>
      <c r="AE17" s="241">
        <v>0</v>
      </c>
      <c r="AF17" s="241">
        <v>0</v>
      </c>
      <c r="AG17" s="242">
        <v>0.2142857142857153</v>
      </c>
    </row>
    <row r="18" spans="1:64" x14ac:dyDescent="0.2">
      <c r="A18" s="260" t="s">
        <v>58</v>
      </c>
      <c r="B18" s="243">
        <v>0</v>
      </c>
      <c r="C18" s="244">
        <v>0</v>
      </c>
      <c r="D18" s="244">
        <v>0</v>
      </c>
      <c r="E18" s="244">
        <v>1</v>
      </c>
      <c r="F18" s="244">
        <v>1</v>
      </c>
      <c r="G18" s="244">
        <v>1</v>
      </c>
      <c r="H18" s="244">
        <v>1</v>
      </c>
      <c r="I18" s="244">
        <v>1</v>
      </c>
      <c r="J18" s="244">
        <v>1</v>
      </c>
      <c r="K18" s="244">
        <v>1</v>
      </c>
      <c r="L18" s="244">
        <v>1</v>
      </c>
      <c r="M18" s="244">
        <v>1</v>
      </c>
      <c r="N18" s="244">
        <v>1</v>
      </c>
      <c r="O18" s="244">
        <v>1</v>
      </c>
      <c r="P18" s="244">
        <v>1</v>
      </c>
      <c r="Q18" s="244">
        <v>1</v>
      </c>
      <c r="R18" s="244">
        <v>1</v>
      </c>
      <c r="S18" s="244">
        <v>1</v>
      </c>
      <c r="T18" s="244">
        <v>1</v>
      </c>
      <c r="U18" s="244">
        <v>1</v>
      </c>
      <c r="V18" s="244">
        <v>1</v>
      </c>
      <c r="W18" s="244">
        <v>1</v>
      </c>
      <c r="X18" s="244">
        <v>1</v>
      </c>
      <c r="Y18" s="244">
        <v>1</v>
      </c>
      <c r="Z18" s="244">
        <v>6.25</v>
      </c>
      <c r="AA18" s="244">
        <v>6.25</v>
      </c>
      <c r="AB18" s="244">
        <v>6.25</v>
      </c>
      <c r="AC18" s="244"/>
      <c r="AD18" s="244">
        <v>0</v>
      </c>
      <c r="AE18" s="244">
        <v>0</v>
      </c>
      <c r="AF18" s="244">
        <v>0</v>
      </c>
      <c r="AG18" s="245">
        <v>0.4702380952380949</v>
      </c>
    </row>
    <row r="19" spans="1:64" x14ac:dyDescent="0.2">
      <c r="A19" s="260" t="s">
        <v>60</v>
      </c>
      <c r="B19" s="243">
        <v>0</v>
      </c>
      <c r="C19" s="244">
        <v>0.35000000000000142</v>
      </c>
      <c r="D19" s="244">
        <v>0.35000000000000142</v>
      </c>
      <c r="E19" s="244">
        <v>0.35000000000000142</v>
      </c>
      <c r="F19" s="244">
        <v>0.35000000000000142</v>
      </c>
      <c r="G19" s="244">
        <v>0.35000000000000142</v>
      </c>
      <c r="H19" s="244">
        <v>1.5</v>
      </c>
      <c r="I19" s="244">
        <v>1.5</v>
      </c>
      <c r="J19" s="244">
        <v>1.5</v>
      </c>
      <c r="K19" s="244">
        <v>1.5</v>
      </c>
      <c r="L19" s="244">
        <v>1.5</v>
      </c>
      <c r="M19" s="244">
        <v>1.5</v>
      </c>
      <c r="N19" s="244">
        <v>1.5</v>
      </c>
      <c r="O19" s="244">
        <v>1.5</v>
      </c>
      <c r="P19" s="244">
        <v>1.5</v>
      </c>
      <c r="Q19" s="244">
        <v>1.5</v>
      </c>
      <c r="R19" s="244">
        <v>1.5</v>
      </c>
      <c r="S19" s="244">
        <v>1.5</v>
      </c>
      <c r="T19" s="244">
        <v>1.5</v>
      </c>
      <c r="U19" s="244">
        <v>1.5</v>
      </c>
      <c r="V19" s="244">
        <v>1.5</v>
      </c>
      <c r="W19" s="244">
        <v>1.5</v>
      </c>
      <c r="X19" s="244">
        <v>1.5</v>
      </c>
      <c r="Y19" s="244">
        <v>1.5</v>
      </c>
      <c r="Z19" s="244">
        <v>1.5</v>
      </c>
      <c r="AA19" s="244">
        <v>1.5</v>
      </c>
      <c r="AB19" s="244">
        <v>1.5</v>
      </c>
      <c r="AC19" s="244"/>
      <c r="AD19" s="244">
        <v>0</v>
      </c>
      <c r="AE19" s="244">
        <v>0</v>
      </c>
      <c r="AF19" s="244">
        <v>0</v>
      </c>
      <c r="AG19" s="245">
        <v>0.3690476190476204</v>
      </c>
    </row>
    <row r="20" spans="1:64" x14ac:dyDescent="0.2">
      <c r="A20" s="260" t="s">
        <v>62</v>
      </c>
      <c r="B20" s="243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5.8250007629394993</v>
      </c>
      <c r="AB20" s="244">
        <v>5.8250007629394993</v>
      </c>
      <c r="AC20" s="244"/>
      <c r="AD20" s="244">
        <v>0</v>
      </c>
      <c r="AE20" s="244">
        <v>0</v>
      </c>
      <c r="AF20" s="244">
        <v>0</v>
      </c>
      <c r="AG20" s="245">
        <v>-5.9511904761901491E-2</v>
      </c>
    </row>
    <row r="21" spans="1:64" x14ac:dyDescent="0.2">
      <c r="A21" s="260" t="s">
        <v>61</v>
      </c>
      <c r="B21" s="243">
        <v>0</v>
      </c>
      <c r="C21" s="244">
        <v>0.5</v>
      </c>
      <c r="D21" s="244">
        <v>0.5</v>
      </c>
      <c r="E21" s="244">
        <v>0.5</v>
      </c>
      <c r="F21" s="244">
        <v>0.5</v>
      </c>
      <c r="G21" s="244">
        <v>0.5</v>
      </c>
      <c r="H21" s="244">
        <v>1</v>
      </c>
      <c r="I21" s="244">
        <v>1</v>
      </c>
      <c r="J21" s="244">
        <v>1</v>
      </c>
      <c r="K21" s="244">
        <v>1</v>
      </c>
      <c r="L21" s="244">
        <v>1</v>
      </c>
      <c r="M21" s="244">
        <v>1</v>
      </c>
      <c r="N21" s="244">
        <v>1</v>
      </c>
      <c r="O21" s="244">
        <v>1</v>
      </c>
      <c r="P21" s="244">
        <v>1</v>
      </c>
      <c r="Q21" s="244">
        <v>1</v>
      </c>
      <c r="R21" s="244">
        <v>1</v>
      </c>
      <c r="S21" s="244">
        <v>1</v>
      </c>
      <c r="T21" s="244">
        <v>1</v>
      </c>
      <c r="U21" s="244">
        <v>1</v>
      </c>
      <c r="V21" s="244">
        <v>1</v>
      </c>
      <c r="W21" s="244">
        <v>1</v>
      </c>
      <c r="X21" s="244">
        <v>1</v>
      </c>
      <c r="Y21" s="244">
        <v>1</v>
      </c>
      <c r="Z21" s="244">
        <v>1</v>
      </c>
      <c r="AA21" s="244">
        <v>1</v>
      </c>
      <c r="AB21" s="244">
        <v>1</v>
      </c>
      <c r="AC21" s="244"/>
      <c r="AD21" s="244">
        <v>0</v>
      </c>
      <c r="AE21" s="244">
        <v>0</v>
      </c>
      <c r="AF21" s="244">
        <v>0</v>
      </c>
      <c r="AG21" s="245">
        <v>0.48690476190476062</v>
      </c>
    </row>
    <row r="22" spans="1:64" x14ac:dyDescent="0.2">
      <c r="A22" s="260" t="s">
        <v>59</v>
      </c>
      <c r="B22" s="243">
        <v>0</v>
      </c>
      <c r="C22" s="244">
        <v>0.25</v>
      </c>
      <c r="D22" s="244">
        <v>0.25</v>
      </c>
      <c r="E22" s="244">
        <v>0.25</v>
      </c>
      <c r="F22" s="244">
        <v>0.25</v>
      </c>
      <c r="G22" s="244">
        <v>0.25</v>
      </c>
      <c r="H22" s="244">
        <v>0.75</v>
      </c>
      <c r="I22" s="244">
        <v>0.75</v>
      </c>
      <c r="J22" s="244">
        <v>0.75</v>
      </c>
      <c r="K22" s="244">
        <v>0.75</v>
      </c>
      <c r="L22" s="244">
        <v>0.75</v>
      </c>
      <c r="M22" s="244">
        <v>0.75</v>
      </c>
      <c r="N22" s="244">
        <v>0.75</v>
      </c>
      <c r="O22" s="244">
        <v>0.75</v>
      </c>
      <c r="P22" s="244">
        <v>0.75</v>
      </c>
      <c r="Q22" s="244">
        <v>0.75</v>
      </c>
      <c r="R22" s="244">
        <v>0.75</v>
      </c>
      <c r="S22" s="244">
        <v>0.75</v>
      </c>
      <c r="T22" s="244">
        <v>0.75</v>
      </c>
      <c r="U22" s="244">
        <v>0.75</v>
      </c>
      <c r="V22" s="244">
        <v>0.75</v>
      </c>
      <c r="W22" s="244">
        <v>0.75</v>
      </c>
      <c r="X22" s="244">
        <v>0.75</v>
      </c>
      <c r="Y22" s="244">
        <v>0.75</v>
      </c>
      <c r="Z22" s="244">
        <v>0.75</v>
      </c>
      <c r="AA22" s="244">
        <v>0.75</v>
      </c>
      <c r="AB22" s="244">
        <v>0.75</v>
      </c>
      <c r="AC22" s="244"/>
      <c r="AD22" s="244">
        <v>0</v>
      </c>
      <c r="AE22" s="244">
        <v>0</v>
      </c>
      <c r="AF22" s="244">
        <v>0</v>
      </c>
      <c r="AG22" s="245">
        <v>0.35714285714285765</v>
      </c>
    </row>
    <row r="23" spans="1:64" ht="12" thickBot="1" x14ac:dyDescent="0.25">
      <c r="A23" s="261" t="s">
        <v>63</v>
      </c>
      <c r="B23" s="246">
        <v>0</v>
      </c>
      <c r="C23" s="247">
        <v>0.25</v>
      </c>
      <c r="D23" s="247">
        <v>0.25</v>
      </c>
      <c r="E23" s="247">
        <v>0.25</v>
      </c>
      <c r="F23" s="247">
        <v>0.25</v>
      </c>
      <c r="G23" s="247">
        <v>0.25</v>
      </c>
      <c r="H23" s="247">
        <v>0.75</v>
      </c>
      <c r="I23" s="247">
        <v>0.75</v>
      </c>
      <c r="J23" s="247">
        <v>0.75</v>
      </c>
      <c r="K23" s="247">
        <v>0.75</v>
      </c>
      <c r="L23" s="247">
        <v>0.75</v>
      </c>
      <c r="M23" s="247">
        <v>0.75</v>
      </c>
      <c r="N23" s="247">
        <v>0.75</v>
      </c>
      <c r="O23" s="247">
        <v>0.75</v>
      </c>
      <c r="P23" s="247">
        <v>0.75</v>
      </c>
      <c r="Q23" s="247">
        <v>0.75</v>
      </c>
      <c r="R23" s="247">
        <v>0.75</v>
      </c>
      <c r="S23" s="247">
        <v>0.75</v>
      </c>
      <c r="T23" s="247">
        <v>0.75</v>
      </c>
      <c r="U23" s="247">
        <v>0.75</v>
      </c>
      <c r="V23" s="247">
        <v>0.75</v>
      </c>
      <c r="W23" s="247">
        <v>0.75</v>
      </c>
      <c r="X23" s="247">
        <v>0.75</v>
      </c>
      <c r="Y23" s="247">
        <v>0.75</v>
      </c>
      <c r="Z23" s="247">
        <v>0.75</v>
      </c>
      <c r="AA23" s="247">
        <v>0.75</v>
      </c>
      <c r="AB23" s="247">
        <v>0.75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5.75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-8</v>
      </c>
      <c r="C26" s="252">
        <v>-2</v>
      </c>
      <c r="D26" s="252">
        <v>0</v>
      </c>
      <c r="E26" s="252">
        <v>-2</v>
      </c>
      <c r="F26" s="252">
        <v>-2</v>
      </c>
      <c r="G26" s="252">
        <v>-2</v>
      </c>
      <c r="H26" s="252">
        <v>2.5</v>
      </c>
      <c r="I26" s="252">
        <v>2.5</v>
      </c>
      <c r="J26" s="252">
        <v>0</v>
      </c>
      <c r="K26" s="252">
        <v>2.5</v>
      </c>
      <c r="L26" s="252">
        <v>2.5</v>
      </c>
      <c r="M26" s="252">
        <v>2.5</v>
      </c>
      <c r="N26" s="252">
        <v>2.5</v>
      </c>
      <c r="O26" s="252">
        <v>2.5</v>
      </c>
      <c r="P26" s="252">
        <v>0</v>
      </c>
      <c r="Q26" s="252">
        <v>2.5</v>
      </c>
      <c r="R26" s="252">
        <v>2.5</v>
      </c>
      <c r="S26" s="252">
        <v>2.5</v>
      </c>
      <c r="T26" s="252">
        <v>2.5</v>
      </c>
      <c r="U26" s="252">
        <v>2.5</v>
      </c>
      <c r="V26" s="252">
        <v>0</v>
      </c>
      <c r="W26" s="252">
        <v>2.5</v>
      </c>
      <c r="X26" s="252">
        <v>2.5</v>
      </c>
      <c r="Y26" s="252">
        <v>2.5</v>
      </c>
      <c r="Z26" s="252">
        <v>2.5000018310546892</v>
      </c>
      <c r="AA26" s="252">
        <v>0</v>
      </c>
      <c r="AB26" s="252">
        <v>0</v>
      </c>
      <c r="AC26" s="252">
        <v>-4.047619047619051</v>
      </c>
      <c r="AD26" s="252">
        <v>0</v>
      </c>
      <c r="AE26" s="252">
        <v>0</v>
      </c>
      <c r="AF26" s="252">
        <v>0</v>
      </c>
      <c r="AG26" s="253">
        <v>-4.047619047619051</v>
      </c>
    </row>
    <row r="29" spans="1:64" ht="15.75" thickBot="1" x14ac:dyDescent="0.3">
      <c r="A29" s="237" t="s">
        <v>106</v>
      </c>
      <c r="B29" s="238">
        <v>37189</v>
      </c>
      <c r="C29" s="238">
        <v>37190</v>
      </c>
      <c r="D29" s="238">
        <v>37191</v>
      </c>
      <c r="E29" s="238">
        <v>37192</v>
      </c>
      <c r="F29" s="238">
        <v>37193</v>
      </c>
      <c r="G29" s="238">
        <v>37194</v>
      </c>
      <c r="H29" s="238">
        <v>37195</v>
      </c>
      <c r="I29" s="238">
        <v>37196</v>
      </c>
      <c r="J29" s="238">
        <v>37197</v>
      </c>
      <c r="K29" s="238">
        <v>37198</v>
      </c>
      <c r="L29" s="238">
        <v>37199</v>
      </c>
      <c r="M29" s="238">
        <v>37200</v>
      </c>
      <c r="N29" s="238">
        <v>37201</v>
      </c>
      <c r="O29" s="238">
        <v>37202</v>
      </c>
      <c r="P29" s="238">
        <v>37203</v>
      </c>
      <c r="Q29" s="238">
        <v>37204</v>
      </c>
      <c r="R29" s="238">
        <v>37205</v>
      </c>
      <c r="S29" s="238">
        <v>37206</v>
      </c>
      <c r="T29" s="238">
        <v>37207</v>
      </c>
      <c r="U29" s="238">
        <v>37208</v>
      </c>
      <c r="V29" s="238">
        <v>37209</v>
      </c>
      <c r="W29" s="238">
        <v>37210</v>
      </c>
      <c r="X29" s="238">
        <v>37211</v>
      </c>
      <c r="Y29" s="238">
        <v>37212</v>
      </c>
      <c r="Z29" s="238">
        <v>37213</v>
      </c>
      <c r="AA29" s="238">
        <v>37214</v>
      </c>
      <c r="AB29" s="238">
        <v>37215</v>
      </c>
      <c r="AC29" s="238">
        <v>37216</v>
      </c>
      <c r="AD29" s="238">
        <v>37217</v>
      </c>
      <c r="AE29" s="238">
        <v>37218</v>
      </c>
      <c r="AF29" s="238">
        <v>37219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23.75</v>
      </c>
      <c r="C30" s="241">
        <v>24</v>
      </c>
      <c r="D30" s="241">
        <v>24</v>
      </c>
      <c r="E30" s="241">
        <v>24</v>
      </c>
      <c r="F30" s="241">
        <v>24</v>
      </c>
      <c r="G30" s="241">
        <v>24</v>
      </c>
      <c r="H30" s="241">
        <v>24</v>
      </c>
      <c r="I30" s="241">
        <v>24.75</v>
      </c>
      <c r="J30" s="241">
        <v>24.75</v>
      </c>
      <c r="K30" s="241">
        <v>24.75</v>
      </c>
      <c r="L30" s="241">
        <v>24.75</v>
      </c>
      <c r="M30" s="241">
        <v>24.75</v>
      </c>
      <c r="N30" s="241">
        <v>24.75</v>
      </c>
      <c r="O30" s="241">
        <v>24.75</v>
      </c>
      <c r="P30" s="241">
        <v>24.75</v>
      </c>
      <c r="Q30" s="241">
        <v>24.75</v>
      </c>
      <c r="R30" s="241">
        <v>24.75</v>
      </c>
      <c r="S30" s="241">
        <v>24.75</v>
      </c>
      <c r="T30" s="241">
        <v>24.75</v>
      </c>
      <c r="U30" s="241">
        <v>24.75</v>
      </c>
      <c r="V30" s="241">
        <v>24.75</v>
      </c>
      <c r="W30" s="241">
        <v>24.75</v>
      </c>
      <c r="X30" s="241">
        <v>24.75</v>
      </c>
      <c r="Y30" s="241">
        <v>24.75</v>
      </c>
      <c r="Z30" s="241">
        <v>24.75</v>
      </c>
      <c r="AA30" s="241">
        <v>24.75</v>
      </c>
      <c r="AB30" s="241">
        <v>24.75</v>
      </c>
      <c r="AC30" s="241">
        <v>24.75</v>
      </c>
      <c r="AD30" s="241">
        <v>24.75</v>
      </c>
      <c r="AE30" s="241">
        <v>24.75</v>
      </c>
      <c r="AF30" s="241">
        <v>24.75</v>
      </c>
      <c r="AG30" s="242">
        <v>23.972222222222221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24</v>
      </c>
      <c r="C31" s="244">
        <v>24</v>
      </c>
      <c r="D31" s="244">
        <v>24</v>
      </c>
      <c r="E31" s="244">
        <v>24</v>
      </c>
      <c r="F31" s="244">
        <v>24</v>
      </c>
      <c r="G31" s="244">
        <v>24</v>
      </c>
      <c r="H31" s="244">
        <v>24</v>
      </c>
      <c r="I31" s="244">
        <v>24.75</v>
      </c>
      <c r="J31" s="244">
        <v>24.75</v>
      </c>
      <c r="K31" s="244">
        <v>24.75</v>
      </c>
      <c r="L31" s="244">
        <v>24.75</v>
      </c>
      <c r="M31" s="244">
        <v>24.75</v>
      </c>
      <c r="N31" s="244">
        <v>24.75</v>
      </c>
      <c r="O31" s="244">
        <v>24.75</v>
      </c>
      <c r="P31" s="244">
        <v>24.75</v>
      </c>
      <c r="Q31" s="244">
        <v>24.75</v>
      </c>
      <c r="R31" s="244">
        <v>24.75</v>
      </c>
      <c r="S31" s="244">
        <v>24.75</v>
      </c>
      <c r="T31" s="244">
        <v>24.75</v>
      </c>
      <c r="U31" s="244">
        <v>24.75</v>
      </c>
      <c r="V31" s="244">
        <v>24.75</v>
      </c>
      <c r="W31" s="244">
        <v>24.75</v>
      </c>
      <c r="X31" s="244">
        <v>24.75</v>
      </c>
      <c r="Y31" s="244">
        <v>24.75</v>
      </c>
      <c r="Z31" s="244">
        <v>24.75</v>
      </c>
      <c r="AA31" s="244">
        <v>24.75</v>
      </c>
      <c r="AB31" s="244">
        <v>24.75</v>
      </c>
      <c r="AC31" s="244">
        <v>24.75</v>
      </c>
      <c r="AD31" s="244">
        <v>24.75</v>
      </c>
      <c r="AE31" s="244">
        <v>24.75</v>
      </c>
      <c r="AF31" s="244">
        <v>24.75</v>
      </c>
      <c r="AG31" s="245">
        <v>24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22.94</v>
      </c>
      <c r="C32" s="244">
        <v>24</v>
      </c>
      <c r="D32" s="244">
        <v>24</v>
      </c>
      <c r="E32" s="244">
        <v>24</v>
      </c>
      <c r="F32" s="244">
        <v>24</v>
      </c>
      <c r="G32" s="244">
        <v>24</v>
      </c>
      <c r="H32" s="244">
        <v>24</v>
      </c>
      <c r="I32" s="244">
        <v>25</v>
      </c>
      <c r="J32" s="244">
        <v>25</v>
      </c>
      <c r="K32" s="244">
        <v>25</v>
      </c>
      <c r="L32" s="244">
        <v>25</v>
      </c>
      <c r="M32" s="244">
        <v>25</v>
      </c>
      <c r="N32" s="244">
        <v>25</v>
      </c>
      <c r="O32" s="244">
        <v>25</v>
      </c>
      <c r="P32" s="244">
        <v>25</v>
      </c>
      <c r="Q32" s="244">
        <v>25</v>
      </c>
      <c r="R32" s="244">
        <v>25</v>
      </c>
      <c r="S32" s="244">
        <v>25</v>
      </c>
      <c r="T32" s="244">
        <v>25</v>
      </c>
      <c r="U32" s="244">
        <v>25</v>
      </c>
      <c r="V32" s="244">
        <v>25</v>
      </c>
      <c r="W32" s="244">
        <v>25</v>
      </c>
      <c r="X32" s="244">
        <v>25</v>
      </c>
      <c r="Y32" s="244">
        <v>25</v>
      </c>
      <c r="Z32" s="244">
        <v>25</v>
      </c>
      <c r="AA32" s="244">
        <v>25</v>
      </c>
      <c r="AB32" s="244">
        <v>25</v>
      </c>
      <c r="AC32" s="244">
        <v>25</v>
      </c>
      <c r="AD32" s="244">
        <v>25</v>
      </c>
      <c r="AE32" s="244">
        <v>25</v>
      </c>
      <c r="AF32" s="244">
        <v>25</v>
      </c>
      <c r="AG32" s="245">
        <v>23.882222222222222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21.54</v>
      </c>
      <c r="C33" s="244">
        <v>27.1875</v>
      </c>
      <c r="D33" s="244">
        <v>25.5</v>
      </c>
      <c r="E33" s="244">
        <v>27.1875</v>
      </c>
      <c r="F33" s="244">
        <v>27.1875</v>
      </c>
      <c r="G33" s="244">
        <v>27.1875</v>
      </c>
      <c r="H33" s="244">
        <v>27.1875</v>
      </c>
      <c r="I33" s="244">
        <v>18.608000000000001</v>
      </c>
      <c r="J33" s="244">
        <v>18.608000000000001</v>
      </c>
      <c r="K33" s="244">
        <v>24.899999618530298</v>
      </c>
      <c r="L33" s="244">
        <v>20.174999237060501</v>
      </c>
      <c r="M33" s="244">
        <v>20.174999237060501</v>
      </c>
      <c r="N33" s="244">
        <v>20.174999237060501</v>
      </c>
      <c r="O33" s="244">
        <v>20.174999237060501</v>
      </c>
      <c r="P33" s="244">
        <v>20.174999237060501</v>
      </c>
      <c r="Q33" s="244">
        <v>20.174999237060501</v>
      </c>
      <c r="R33" s="244">
        <v>26</v>
      </c>
      <c r="S33" s="244">
        <v>20.174999237060501</v>
      </c>
      <c r="T33" s="244">
        <v>20.174999237060501</v>
      </c>
      <c r="U33" s="244">
        <v>20.174999237060501</v>
      </c>
      <c r="V33" s="244">
        <v>20.174999237060501</v>
      </c>
      <c r="W33" s="244">
        <v>20.174999237060501</v>
      </c>
      <c r="X33" s="244">
        <v>20.174999237060501</v>
      </c>
      <c r="Y33" s="244">
        <v>26</v>
      </c>
      <c r="Z33" s="244">
        <v>20.174999237060501</v>
      </c>
      <c r="AA33" s="244">
        <v>20.174999237060501</v>
      </c>
      <c r="AB33" s="244">
        <v>20.174999237060501</v>
      </c>
      <c r="AC33" s="244">
        <v>20.174999237060501</v>
      </c>
      <c r="AD33" s="244">
        <v>20.174999237060501</v>
      </c>
      <c r="AE33" s="244">
        <v>20.174999237060501</v>
      </c>
      <c r="AF33" s="244">
        <v>26</v>
      </c>
      <c r="AG33" s="245">
        <v>26.372499999999999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21.54</v>
      </c>
      <c r="C34" s="244">
        <v>22.75</v>
      </c>
      <c r="D34" s="244">
        <v>22.75</v>
      </c>
      <c r="E34" s="244">
        <v>22.75</v>
      </c>
      <c r="F34" s="244">
        <v>22.75</v>
      </c>
      <c r="G34" s="244">
        <v>22.75</v>
      </c>
      <c r="H34" s="244">
        <v>22.75</v>
      </c>
      <c r="I34" s="244">
        <v>21.75</v>
      </c>
      <c r="J34" s="244">
        <v>21.75</v>
      </c>
      <c r="K34" s="244">
        <v>21.75</v>
      </c>
      <c r="L34" s="244">
        <v>21.75</v>
      </c>
      <c r="M34" s="244">
        <v>21.75</v>
      </c>
      <c r="N34" s="244">
        <v>21.75</v>
      </c>
      <c r="O34" s="244">
        <v>21.75</v>
      </c>
      <c r="P34" s="244">
        <v>21.75</v>
      </c>
      <c r="Q34" s="244">
        <v>21.75</v>
      </c>
      <c r="R34" s="244">
        <v>21.75</v>
      </c>
      <c r="S34" s="244">
        <v>21.75</v>
      </c>
      <c r="T34" s="244">
        <v>21.75</v>
      </c>
      <c r="U34" s="244">
        <v>21.75</v>
      </c>
      <c r="V34" s="244">
        <v>21.75</v>
      </c>
      <c r="W34" s="244">
        <v>21.75</v>
      </c>
      <c r="X34" s="244">
        <v>21.75</v>
      </c>
      <c r="Y34" s="244">
        <v>21.75</v>
      </c>
      <c r="Z34" s="244">
        <v>21.75</v>
      </c>
      <c r="AA34" s="244">
        <v>21.75</v>
      </c>
      <c r="AB34" s="244">
        <v>21.75</v>
      </c>
      <c r="AC34" s="244">
        <v>21.75</v>
      </c>
      <c r="AD34" s="244">
        <v>21.75</v>
      </c>
      <c r="AE34" s="244">
        <v>21.75</v>
      </c>
      <c r="AF34" s="244">
        <v>21.75</v>
      </c>
      <c r="AG34" s="245">
        <v>22.615555555555556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21.9</v>
      </c>
      <c r="C35" s="244">
        <v>22</v>
      </c>
      <c r="D35" s="244">
        <v>22</v>
      </c>
      <c r="E35" s="244">
        <v>22</v>
      </c>
      <c r="F35" s="244">
        <v>22</v>
      </c>
      <c r="G35" s="244">
        <v>22</v>
      </c>
      <c r="H35" s="244">
        <v>22</v>
      </c>
      <c r="I35" s="244">
        <v>20</v>
      </c>
      <c r="J35" s="244">
        <v>20</v>
      </c>
      <c r="K35" s="244">
        <v>20</v>
      </c>
      <c r="L35" s="244">
        <v>20</v>
      </c>
      <c r="M35" s="244">
        <v>20</v>
      </c>
      <c r="N35" s="244">
        <v>20</v>
      </c>
      <c r="O35" s="244">
        <v>20</v>
      </c>
      <c r="P35" s="244">
        <v>20</v>
      </c>
      <c r="Q35" s="244">
        <v>20</v>
      </c>
      <c r="R35" s="244">
        <v>20</v>
      </c>
      <c r="S35" s="244">
        <v>20</v>
      </c>
      <c r="T35" s="244">
        <v>20</v>
      </c>
      <c r="U35" s="244">
        <v>20</v>
      </c>
      <c r="V35" s="244">
        <v>20</v>
      </c>
      <c r="W35" s="244">
        <v>20</v>
      </c>
      <c r="X35" s="244">
        <v>20</v>
      </c>
      <c r="Y35" s="244">
        <v>20</v>
      </c>
      <c r="Z35" s="244">
        <v>20</v>
      </c>
      <c r="AA35" s="244">
        <v>20</v>
      </c>
      <c r="AB35" s="244">
        <v>20</v>
      </c>
      <c r="AC35" s="244">
        <v>20</v>
      </c>
      <c r="AD35" s="244">
        <v>20</v>
      </c>
      <c r="AE35" s="244">
        <v>20</v>
      </c>
      <c r="AF35" s="244">
        <v>20</v>
      </c>
      <c r="AG35" s="245">
        <v>21.988888888888891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2" thickBot="1" x14ac:dyDescent="0.25">
      <c r="A36" s="261" t="s">
        <v>63</v>
      </c>
      <c r="B36" s="246">
        <v>22.4</v>
      </c>
      <c r="C36" s="247">
        <v>22.5</v>
      </c>
      <c r="D36" s="247">
        <v>22.5</v>
      </c>
      <c r="E36" s="247">
        <v>22.5</v>
      </c>
      <c r="F36" s="247">
        <v>22.5</v>
      </c>
      <c r="G36" s="247">
        <v>22.5</v>
      </c>
      <c r="H36" s="247">
        <v>22.5</v>
      </c>
      <c r="I36" s="247">
        <v>20.5</v>
      </c>
      <c r="J36" s="247">
        <v>20.5</v>
      </c>
      <c r="K36" s="247">
        <v>20.5</v>
      </c>
      <c r="L36" s="247">
        <v>20.5</v>
      </c>
      <c r="M36" s="247">
        <v>20.5</v>
      </c>
      <c r="N36" s="247">
        <v>20.5</v>
      </c>
      <c r="O36" s="247">
        <v>20.5</v>
      </c>
      <c r="P36" s="247">
        <v>20.5</v>
      </c>
      <c r="Q36" s="247">
        <v>20.5</v>
      </c>
      <c r="R36" s="247">
        <v>20.5</v>
      </c>
      <c r="S36" s="247">
        <v>20.5</v>
      </c>
      <c r="T36" s="247">
        <v>20.5</v>
      </c>
      <c r="U36" s="247">
        <v>20.5</v>
      </c>
      <c r="V36" s="247">
        <v>20.5</v>
      </c>
      <c r="W36" s="247">
        <v>20.5</v>
      </c>
      <c r="X36" s="247">
        <v>20.5</v>
      </c>
      <c r="Y36" s="247">
        <v>20.5</v>
      </c>
      <c r="Z36" s="247">
        <v>35.25</v>
      </c>
      <c r="AA36" s="247">
        <v>20.5</v>
      </c>
      <c r="AB36" s="247">
        <v>20.5</v>
      </c>
      <c r="AC36" s="247">
        <v>20.5</v>
      </c>
      <c r="AD36" s="247">
        <v>20.5</v>
      </c>
      <c r="AE36" s="247">
        <v>20.5</v>
      </c>
      <c r="AF36" s="247">
        <v>20.5</v>
      </c>
      <c r="AG36" s="248">
        <v>22.488888888888891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5.75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29</v>
      </c>
      <c r="C39" s="252">
        <v>29.004999160766602</v>
      </c>
      <c r="D39" s="252">
        <v>27.997501373291016</v>
      </c>
      <c r="E39" s="252">
        <v>28.002500534057617</v>
      </c>
      <c r="F39" s="252">
        <v>29</v>
      </c>
      <c r="G39" s="252">
        <v>28.998849868774414</v>
      </c>
      <c r="H39" s="252">
        <v>29</v>
      </c>
      <c r="I39" s="252">
        <v>32.018847503662109</v>
      </c>
      <c r="J39" s="252">
        <v>32.022496261596679</v>
      </c>
      <c r="K39" s="252">
        <v>32.022496261596679</v>
      </c>
      <c r="L39" s="252">
        <v>32.022496261596679</v>
      </c>
      <c r="M39" s="252">
        <v>32.019995727539062</v>
      </c>
      <c r="N39" s="252">
        <v>32.019997634887694</v>
      </c>
      <c r="O39" s="252">
        <v>32.019997634887694</v>
      </c>
      <c r="P39" s="252">
        <v>32.019997634887694</v>
      </c>
      <c r="Q39" s="252">
        <v>32.019997634887694</v>
      </c>
      <c r="R39" s="252">
        <v>32.019997634887694</v>
      </c>
      <c r="S39" s="252">
        <v>32.019997634887694</v>
      </c>
      <c r="T39" s="252">
        <v>32.019997634887694</v>
      </c>
      <c r="U39" s="252">
        <v>32.024998703002929</v>
      </c>
      <c r="V39" s="252">
        <v>32.024998703002929</v>
      </c>
      <c r="W39" s="252">
        <v>32.024998703002929</v>
      </c>
      <c r="X39" s="252">
        <v>32.01749900817871</v>
      </c>
      <c r="Y39" s="252">
        <v>32.015000381469726</v>
      </c>
      <c r="Z39" s="252">
        <v>32.022500076293944</v>
      </c>
      <c r="AA39" s="252">
        <v>32.022500076293944</v>
      </c>
      <c r="AB39" s="252">
        <v>32.015444793701171</v>
      </c>
      <c r="AC39" s="252">
        <v>32.015444793701171</v>
      </c>
      <c r="AD39" s="252">
        <v>32.015444793701171</v>
      </c>
      <c r="AE39" s="252">
        <v>32.02030662536621</v>
      </c>
      <c r="AF39" s="254">
        <v>32.024264144897458</v>
      </c>
      <c r="AG39" s="253">
        <v>28.454895886507902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5.75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0</v>
      </c>
      <c r="C43" s="241">
        <v>0</v>
      </c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0.25</v>
      </c>
      <c r="J43" s="241">
        <v>0.25</v>
      </c>
      <c r="K43" s="241">
        <v>0.25</v>
      </c>
      <c r="L43" s="241">
        <v>0.25</v>
      </c>
      <c r="M43" s="241">
        <v>0.25</v>
      </c>
      <c r="N43" s="241">
        <v>0.25</v>
      </c>
      <c r="O43" s="241">
        <v>0.25</v>
      </c>
      <c r="P43" s="241">
        <v>0.25</v>
      </c>
      <c r="Q43" s="241">
        <v>0.25</v>
      </c>
      <c r="R43" s="241">
        <v>0.25</v>
      </c>
      <c r="S43" s="241">
        <v>0.25</v>
      </c>
      <c r="T43" s="241">
        <v>0.25</v>
      </c>
      <c r="U43" s="241">
        <v>0.25</v>
      </c>
      <c r="V43" s="241">
        <v>0.25</v>
      </c>
      <c r="W43" s="241">
        <v>0.25</v>
      </c>
      <c r="X43" s="241">
        <v>0.25</v>
      </c>
      <c r="Y43" s="241">
        <v>0.25</v>
      </c>
      <c r="Z43" s="241">
        <v>0.25</v>
      </c>
      <c r="AA43" s="241">
        <v>0.25</v>
      </c>
      <c r="AB43" s="241">
        <v>0.25</v>
      </c>
      <c r="AC43" s="241">
        <v>0.25</v>
      </c>
      <c r="AD43" s="241">
        <v>0.25</v>
      </c>
      <c r="AE43" s="241">
        <v>0.25</v>
      </c>
      <c r="AF43" s="241">
        <v>0.25</v>
      </c>
      <c r="AG43" s="242">
        <v>2.2222222222222143E-2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0</v>
      </c>
      <c r="C44" s="244">
        <v>0</v>
      </c>
      <c r="D44" s="244">
        <v>0</v>
      </c>
      <c r="E44" s="244">
        <v>0</v>
      </c>
      <c r="F44" s="244">
        <v>0</v>
      </c>
      <c r="G44" s="244">
        <v>0</v>
      </c>
      <c r="H44" s="244">
        <v>0</v>
      </c>
      <c r="I44" s="244">
        <v>0.25</v>
      </c>
      <c r="J44" s="244">
        <v>0.25</v>
      </c>
      <c r="K44" s="244">
        <v>0.25</v>
      </c>
      <c r="L44" s="244">
        <v>0.25</v>
      </c>
      <c r="M44" s="244">
        <v>0.25</v>
      </c>
      <c r="N44" s="244">
        <v>0.25</v>
      </c>
      <c r="O44" s="244">
        <v>0.25</v>
      </c>
      <c r="P44" s="244">
        <v>0.25</v>
      </c>
      <c r="Q44" s="244">
        <v>0.25</v>
      </c>
      <c r="R44" s="244">
        <v>0.25</v>
      </c>
      <c r="S44" s="244">
        <v>0.25</v>
      </c>
      <c r="T44" s="244">
        <v>0.25</v>
      </c>
      <c r="U44" s="244">
        <v>0.25</v>
      </c>
      <c r="V44" s="244">
        <v>0.25</v>
      </c>
      <c r="W44" s="244">
        <v>0.25</v>
      </c>
      <c r="X44" s="244">
        <v>0.25</v>
      </c>
      <c r="Y44" s="244">
        <v>0.25</v>
      </c>
      <c r="Z44" s="244">
        <v>0.25</v>
      </c>
      <c r="AA44" s="244">
        <v>0.25</v>
      </c>
      <c r="AB44" s="244">
        <v>0.25</v>
      </c>
      <c r="AC44" s="244">
        <v>0.25</v>
      </c>
      <c r="AD44" s="244">
        <v>0.25</v>
      </c>
      <c r="AE44" s="244">
        <v>0.25</v>
      </c>
      <c r="AF44" s="244">
        <v>0.25</v>
      </c>
      <c r="AG44" s="245">
        <v>0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0</v>
      </c>
      <c r="C45" s="244">
        <v>0</v>
      </c>
      <c r="D45" s="244">
        <v>0</v>
      </c>
      <c r="E45" s="244">
        <v>0</v>
      </c>
      <c r="F45" s="244">
        <v>0</v>
      </c>
      <c r="G45" s="244">
        <v>0</v>
      </c>
      <c r="H45" s="244">
        <v>0</v>
      </c>
      <c r="I45" s="244">
        <v>0.75</v>
      </c>
      <c r="J45" s="244">
        <v>0.75</v>
      </c>
      <c r="K45" s="244">
        <v>0.75</v>
      </c>
      <c r="L45" s="244">
        <v>0.75</v>
      </c>
      <c r="M45" s="244">
        <v>0.75</v>
      </c>
      <c r="N45" s="244">
        <v>0.75</v>
      </c>
      <c r="O45" s="244">
        <v>0.75</v>
      </c>
      <c r="P45" s="244">
        <v>0.75</v>
      </c>
      <c r="Q45" s="244">
        <v>0.75</v>
      </c>
      <c r="R45" s="244">
        <v>0.75</v>
      </c>
      <c r="S45" s="244">
        <v>0.75</v>
      </c>
      <c r="T45" s="244">
        <v>0.75</v>
      </c>
      <c r="U45" s="244">
        <v>0.75</v>
      </c>
      <c r="V45" s="244">
        <v>0.75</v>
      </c>
      <c r="W45" s="244">
        <v>0.75</v>
      </c>
      <c r="X45" s="244">
        <v>0.75</v>
      </c>
      <c r="Y45" s="244">
        <v>0.75</v>
      </c>
      <c r="Z45" s="244">
        <v>0.75</v>
      </c>
      <c r="AA45" s="244">
        <v>0.75</v>
      </c>
      <c r="AB45" s="244">
        <v>0.75</v>
      </c>
      <c r="AC45" s="244">
        <v>0.75</v>
      </c>
      <c r="AD45" s="244">
        <v>0.10299999999999798</v>
      </c>
      <c r="AE45" s="244">
        <v>0.10299999999999798</v>
      </c>
      <c r="AF45" s="244">
        <v>0.10299999999999798</v>
      </c>
      <c r="AG45" s="245">
        <v>9.4222222222221319E-2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0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5.8250007629394993</v>
      </c>
      <c r="AG46" s="245">
        <v>0.48325000000000173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0</v>
      </c>
      <c r="C47" s="244">
        <v>0.25</v>
      </c>
      <c r="D47" s="244">
        <v>0.25</v>
      </c>
      <c r="E47" s="244">
        <v>0.25</v>
      </c>
      <c r="F47" s="244">
        <v>0.25</v>
      </c>
      <c r="G47" s="244">
        <v>0.25</v>
      </c>
      <c r="H47" s="244">
        <v>0.25</v>
      </c>
      <c r="I47" s="244">
        <v>0.75</v>
      </c>
      <c r="J47" s="244">
        <v>0.75</v>
      </c>
      <c r="K47" s="244">
        <v>0.75</v>
      </c>
      <c r="L47" s="244">
        <v>0.75</v>
      </c>
      <c r="M47" s="244">
        <v>0.75</v>
      </c>
      <c r="N47" s="244">
        <v>0.75</v>
      </c>
      <c r="O47" s="244">
        <v>0.75</v>
      </c>
      <c r="P47" s="244">
        <v>0.75</v>
      </c>
      <c r="Q47" s="244">
        <v>0.75</v>
      </c>
      <c r="R47" s="244">
        <v>0.75</v>
      </c>
      <c r="S47" s="244">
        <v>0.75</v>
      </c>
      <c r="T47" s="244">
        <v>0.75</v>
      </c>
      <c r="U47" s="244">
        <v>0.75</v>
      </c>
      <c r="V47" s="244">
        <v>0.75</v>
      </c>
      <c r="W47" s="244">
        <v>0.75</v>
      </c>
      <c r="X47" s="244">
        <v>0.75</v>
      </c>
      <c r="Y47" s="244">
        <v>0.75</v>
      </c>
      <c r="Z47" s="244">
        <v>0.75</v>
      </c>
      <c r="AA47" s="244">
        <v>0.75</v>
      </c>
      <c r="AB47" s="244">
        <v>0.75</v>
      </c>
      <c r="AC47" s="244">
        <v>0.75</v>
      </c>
      <c r="AD47" s="244">
        <v>0.75</v>
      </c>
      <c r="AE47" s="244">
        <v>0.75</v>
      </c>
      <c r="AF47" s="244">
        <v>0.75</v>
      </c>
      <c r="AG47" s="245">
        <v>0.30755555555555603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0</v>
      </c>
      <c r="C48" s="244">
        <v>0.75</v>
      </c>
      <c r="D48" s="244">
        <v>0.75</v>
      </c>
      <c r="E48" s="244">
        <v>0.75</v>
      </c>
      <c r="F48" s="244">
        <v>0.75</v>
      </c>
      <c r="G48" s="244">
        <v>0.75</v>
      </c>
      <c r="H48" s="244">
        <v>0.75</v>
      </c>
      <c r="I48" s="244">
        <v>1</v>
      </c>
      <c r="J48" s="244">
        <v>1</v>
      </c>
      <c r="K48" s="244">
        <v>1</v>
      </c>
      <c r="L48" s="244">
        <v>1</v>
      </c>
      <c r="M48" s="244">
        <v>1</v>
      </c>
      <c r="N48" s="244">
        <v>1</v>
      </c>
      <c r="O48" s="244">
        <v>1</v>
      </c>
      <c r="P48" s="244">
        <v>1</v>
      </c>
      <c r="Q48" s="244">
        <v>1</v>
      </c>
      <c r="R48" s="244">
        <v>1</v>
      </c>
      <c r="S48" s="244">
        <v>1</v>
      </c>
      <c r="T48" s="244">
        <v>1</v>
      </c>
      <c r="U48" s="244">
        <v>1</v>
      </c>
      <c r="V48" s="244">
        <v>1</v>
      </c>
      <c r="W48" s="244">
        <v>1</v>
      </c>
      <c r="X48" s="244">
        <v>1</v>
      </c>
      <c r="Y48" s="244">
        <v>1</v>
      </c>
      <c r="Z48" s="244">
        <v>1</v>
      </c>
      <c r="AA48" s="244">
        <v>1</v>
      </c>
      <c r="AB48" s="244">
        <v>1</v>
      </c>
      <c r="AC48" s="244">
        <v>1</v>
      </c>
      <c r="AD48" s="244">
        <v>1</v>
      </c>
      <c r="AE48" s="244">
        <v>1</v>
      </c>
      <c r="AF48" s="244">
        <v>1</v>
      </c>
      <c r="AG48" s="245">
        <v>0.6088888888888917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2" thickBot="1" x14ac:dyDescent="0.25">
      <c r="A49" s="261" t="s">
        <v>63</v>
      </c>
      <c r="B49" s="246">
        <v>0</v>
      </c>
      <c r="C49" s="247">
        <v>0.75</v>
      </c>
      <c r="D49" s="247">
        <v>0.75</v>
      </c>
      <c r="E49" s="247">
        <v>0.75</v>
      </c>
      <c r="F49" s="247">
        <v>0.75</v>
      </c>
      <c r="G49" s="247">
        <v>0.75</v>
      </c>
      <c r="H49" s="247">
        <v>0.75</v>
      </c>
      <c r="I49" s="247">
        <v>1</v>
      </c>
      <c r="J49" s="247">
        <v>1</v>
      </c>
      <c r="K49" s="247">
        <v>1</v>
      </c>
      <c r="L49" s="247">
        <v>1</v>
      </c>
      <c r="M49" s="247">
        <v>1</v>
      </c>
      <c r="N49" s="247">
        <v>1</v>
      </c>
      <c r="O49" s="247">
        <v>1</v>
      </c>
      <c r="P49" s="247">
        <v>1</v>
      </c>
      <c r="Q49" s="247">
        <v>1</v>
      </c>
      <c r="R49" s="247">
        <v>1</v>
      </c>
      <c r="S49" s="247">
        <v>1</v>
      </c>
      <c r="T49" s="247">
        <v>1</v>
      </c>
      <c r="U49" s="247">
        <v>1</v>
      </c>
      <c r="V49" s="247">
        <v>1</v>
      </c>
      <c r="W49" s="247">
        <v>1</v>
      </c>
      <c r="X49" s="247">
        <v>1</v>
      </c>
      <c r="Y49" s="247">
        <v>1</v>
      </c>
      <c r="Z49" s="247">
        <v>1</v>
      </c>
      <c r="AA49" s="247">
        <v>1</v>
      </c>
      <c r="AB49" s="247">
        <v>1</v>
      </c>
      <c r="AC49" s="247">
        <v>1</v>
      </c>
      <c r="AD49" s="247">
        <v>1</v>
      </c>
      <c r="AE49" s="247">
        <v>1</v>
      </c>
      <c r="AF49" s="247">
        <v>1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5.75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0</v>
      </c>
      <c r="C52" s="252">
        <v>0</v>
      </c>
      <c r="D52" s="252">
        <v>-1</v>
      </c>
      <c r="E52" s="252">
        <v>-1</v>
      </c>
      <c r="F52" s="252">
        <v>0</v>
      </c>
      <c r="G52" s="252">
        <v>0</v>
      </c>
      <c r="H52" s="252">
        <v>0</v>
      </c>
      <c r="I52" s="252">
        <v>1.2899992370605453</v>
      </c>
      <c r="J52" s="252">
        <v>1.2899992370605453</v>
      </c>
      <c r="K52" s="252">
        <v>1.2899992370605453</v>
      </c>
      <c r="L52" s="252">
        <v>1.2899992370605453</v>
      </c>
      <c r="M52" s="252">
        <v>1.2899992370605453</v>
      </c>
      <c r="N52" s="252">
        <v>1.2899992370605453</v>
      </c>
      <c r="O52" s="252">
        <v>1.2899992370605453</v>
      </c>
      <c r="P52" s="252">
        <v>1.2899992370605453</v>
      </c>
      <c r="Q52" s="252">
        <v>1.2899992370605453</v>
      </c>
      <c r="R52" s="252">
        <v>1.2899992370605453</v>
      </c>
      <c r="S52" s="252">
        <v>1.2899992370605453</v>
      </c>
      <c r="T52" s="252">
        <v>1.2899992370605453</v>
      </c>
      <c r="U52" s="252">
        <v>1.2899992370605453</v>
      </c>
      <c r="V52" s="252">
        <v>1.2899992370605453</v>
      </c>
      <c r="W52" s="252">
        <v>1.2899992370605453</v>
      </c>
      <c r="X52" s="252">
        <v>1.2899992370605453</v>
      </c>
      <c r="Y52" s="252">
        <v>1.2899992370605453</v>
      </c>
      <c r="Z52" s="252">
        <v>1.2899992370605453</v>
      </c>
      <c r="AA52" s="252">
        <v>1.2899992370605453</v>
      </c>
      <c r="AB52" s="252">
        <v>1.2899992370605453</v>
      </c>
      <c r="AC52" s="252">
        <v>1.2899992370605453</v>
      </c>
      <c r="AD52" s="252">
        <v>1.2899992370605453</v>
      </c>
      <c r="AE52" s="252">
        <v>1.2899992370605453</v>
      </c>
      <c r="AF52" s="252">
        <v>32.024264144897458</v>
      </c>
      <c r="AG52" s="253">
        <v>-0.54542534279100607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RowHeight="11.25" x14ac:dyDescent="0.2"/>
  <cols>
    <col min="1" max="1" width="30.85546875" style="73" customWidth="1"/>
    <col min="2" max="9" width="0" style="73" hidden="1" customWidth="1"/>
    <col min="10" max="16384" width="9.140625" style="73"/>
  </cols>
  <sheetData>
    <row r="1" spans="1:28" ht="45.75" customHeight="1" x14ac:dyDescent="0.2">
      <c r="A1" s="140">
        <v>37188</v>
      </c>
    </row>
    <row r="2" spans="1:28" ht="13.5" thickBot="1" x14ac:dyDescent="0.25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2.75" x14ac:dyDescent="0.2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23.923076923076923</v>
      </c>
      <c r="L4" s="86">
        <v>24.750375000000002</v>
      </c>
      <c r="M4" s="86">
        <v>28.999720930232559</v>
      </c>
      <c r="N4" s="114">
        <v>19.41829321332737</v>
      </c>
      <c r="O4" s="84">
        <v>28.000195121951222</v>
      </c>
      <c r="P4" s="86">
        <v>26.250222222222227</v>
      </c>
      <c r="Q4" s="86">
        <v>23.250414634146345</v>
      </c>
      <c r="R4" s="111">
        <v>20.58356942661532</v>
      </c>
      <c r="S4" s="111">
        <v>31.166677715238691</v>
      </c>
      <c r="T4" s="111">
        <v>26.667068226992644</v>
      </c>
      <c r="U4" s="112">
        <v>26.062731507071646</v>
      </c>
      <c r="V4" s="122">
        <v>27.541728340681811</v>
      </c>
      <c r="W4" s="85">
        <v>27.561582066636149</v>
      </c>
      <c r="X4" s="85">
        <v>29.222390122108671</v>
      </c>
      <c r="Y4" s="111">
        <v>23.997994194256204</v>
      </c>
      <c r="Z4" s="111">
        <v>33.661730600693822</v>
      </c>
      <c r="AA4" s="111">
        <v>29.415150370438486</v>
      </c>
      <c r="AB4" s="112">
        <v>29.074316321874296</v>
      </c>
    </row>
    <row r="5" spans="1:28" ht="12.75" x14ac:dyDescent="0.2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23.923076923076923</v>
      </c>
      <c r="L5" s="86">
        <v>24.75</v>
      </c>
      <c r="M5" s="86">
        <v>28.499953488372093</v>
      </c>
      <c r="N5" s="114">
        <v>19.293257602862255</v>
      </c>
      <c r="O5" s="84">
        <v>27.500414634146342</v>
      </c>
      <c r="P5" s="86">
        <v>26.000222222222224</v>
      </c>
      <c r="Q5" s="86">
        <v>24.000341463414635</v>
      </c>
      <c r="R5" s="86">
        <v>22.00014024390244</v>
      </c>
      <c r="S5" s="86">
        <v>33.333430060454454</v>
      </c>
      <c r="T5" s="86">
        <v>26.916753875968993</v>
      </c>
      <c r="U5" s="114">
        <v>27.020995905063405</v>
      </c>
      <c r="V5" s="113">
        <v>29.112449957987266</v>
      </c>
      <c r="W5" s="84">
        <v>29.133350765896498</v>
      </c>
      <c r="X5" s="84">
        <v>31.931593052404917</v>
      </c>
      <c r="Y5" s="86">
        <v>28.354266069349492</v>
      </c>
      <c r="Z5" s="86">
        <v>38.179040245962831</v>
      </c>
      <c r="AA5" s="86">
        <v>33.7550386442731</v>
      </c>
      <c r="AB5" s="114">
        <v>33.054984502997577</v>
      </c>
    </row>
    <row r="6" spans="1:28" ht="12.75" x14ac:dyDescent="0.2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23.437948717948718</v>
      </c>
      <c r="L6" s="86">
        <v>24.580250000000003</v>
      </c>
      <c r="M6" s="86">
        <v>30.499976744186043</v>
      </c>
      <c r="N6" s="114">
        <v>19.629543865533691</v>
      </c>
      <c r="O6" s="84">
        <v>29.999829268292682</v>
      </c>
      <c r="P6" s="86">
        <v>29.249666666666673</v>
      </c>
      <c r="Q6" s="86">
        <v>27.750048780487806</v>
      </c>
      <c r="R6" s="86">
        <v>25.749880295250321</v>
      </c>
      <c r="S6" s="86">
        <v>32.749902439024389</v>
      </c>
      <c r="T6" s="86">
        <v>28.500053468495327</v>
      </c>
      <c r="U6" s="114">
        <v>28.999921110313107</v>
      </c>
      <c r="V6" s="113">
        <v>29.250021824155976</v>
      </c>
      <c r="W6" s="84">
        <v>29.265059328775838</v>
      </c>
      <c r="X6" s="84">
        <v>29.923816211075597</v>
      </c>
      <c r="Y6" s="86">
        <v>29.094178259993438</v>
      </c>
      <c r="Z6" s="86">
        <v>32.373602652647662</v>
      </c>
      <c r="AA6" s="86">
        <v>30.455127013855567</v>
      </c>
      <c r="AB6" s="114">
        <v>30.461681034393063</v>
      </c>
    </row>
    <row r="7" spans="1:28" ht="12.75" x14ac:dyDescent="0.2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26.500116279069765</v>
      </c>
      <c r="N7" s="114">
        <v>18.609466569767442</v>
      </c>
      <c r="O7" s="84">
        <v>27.49978048780488</v>
      </c>
      <c r="P7" s="86">
        <v>26.500333333333334</v>
      </c>
      <c r="Q7" s="86">
        <v>25.500463414634147</v>
      </c>
      <c r="R7" s="86">
        <v>25.666595207531021</v>
      </c>
      <c r="S7" s="86">
        <v>32.083462253193964</v>
      </c>
      <c r="T7" s="86">
        <v>27.000043530113299</v>
      </c>
      <c r="U7" s="114">
        <v>27.812573350690599</v>
      </c>
      <c r="V7" s="113">
        <v>18.479299733888872</v>
      </c>
      <c r="W7" s="84">
        <v>17.71434865887818</v>
      </c>
      <c r="X7" s="84">
        <v>20.898651911534564</v>
      </c>
      <c r="Y7" s="86">
        <v>19.962476700898584</v>
      </c>
      <c r="Z7" s="86">
        <v>27.525650938848134</v>
      </c>
      <c r="AA7" s="86">
        <v>21.204835636085885</v>
      </c>
      <c r="AB7" s="114">
        <v>22.397903796841774</v>
      </c>
    </row>
    <row r="8" spans="1:28" ht="12.75" x14ac:dyDescent="0.2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22.468974358974357</v>
      </c>
      <c r="L8" s="86">
        <v>21.75</v>
      </c>
      <c r="M8" s="86">
        <v>26.500116279069765</v>
      </c>
      <c r="N8" s="114">
        <v>17.67977265951103</v>
      </c>
      <c r="O8" s="84">
        <v>27.49978048780488</v>
      </c>
      <c r="P8" s="86">
        <v>26.500333333333334</v>
      </c>
      <c r="Q8" s="86">
        <v>25.500463414634147</v>
      </c>
      <c r="R8" s="86">
        <v>26.500008130081302</v>
      </c>
      <c r="S8" s="86">
        <v>32.750110783525422</v>
      </c>
      <c r="T8" s="86">
        <v>27.000043530113299</v>
      </c>
      <c r="U8" s="114">
        <v>28.187588713911037</v>
      </c>
      <c r="V8" s="113">
        <v>28.750133885761937</v>
      </c>
      <c r="W8" s="84">
        <v>28.865092087131035</v>
      </c>
      <c r="X8" s="84">
        <v>29.085018189741739</v>
      </c>
      <c r="Y8" s="86">
        <v>28.893761524663898</v>
      </c>
      <c r="Z8" s="86">
        <v>33.001655342226634</v>
      </c>
      <c r="AA8" s="86">
        <v>29.073317412703265</v>
      </c>
      <c r="AB8" s="114">
        <v>30.013438117333873</v>
      </c>
    </row>
    <row r="9" spans="1:28" ht="12.75" x14ac:dyDescent="0.2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21.87282051282051</v>
      </c>
      <c r="L9" s="86">
        <v>20.18675</v>
      </c>
      <c r="M9" s="86">
        <v>24.499953488372093</v>
      </c>
      <c r="N9" s="114">
        <v>16.639881000298153</v>
      </c>
      <c r="O9" s="84">
        <v>24.500195121951219</v>
      </c>
      <c r="P9" s="86">
        <v>24.499888888888893</v>
      </c>
      <c r="Q9" s="86">
        <v>23.999975609756099</v>
      </c>
      <c r="R9" s="86">
        <v>24.500022357723577</v>
      </c>
      <c r="S9" s="86">
        <v>32.666703981655203</v>
      </c>
      <c r="T9" s="86">
        <v>24.500159809183064</v>
      </c>
      <c r="U9" s="114">
        <v>26.500059838856814</v>
      </c>
      <c r="V9" s="113">
        <v>26.374961488402842</v>
      </c>
      <c r="W9" s="84">
        <v>26.575810931403733</v>
      </c>
      <c r="X9" s="84">
        <v>26.550366790901901</v>
      </c>
      <c r="Y9" s="86">
        <v>26.395534090615076</v>
      </c>
      <c r="Z9" s="86">
        <v>30.970225691133106</v>
      </c>
      <c r="AA9" s="86">
        <v>26.799745608845374</v>
      </c>
      <c r="AB9" s="114">
        <v>27.67896804537385</v>
      </c>
    </row>
    <row r="10" spans="1:28" ht="13.5" thickBot="1" x14ac:dyDescent="0.25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22.270256410256408</v>
      </c>
      <c r="L10" s="88">
        <v>20.56175</v>
      </c>
      <c r="M10" s="88">
        <v>25.220883720930232</v>
      </c>
      <c r="N10" s="115">
        <v>17.013222532796661</v>
      </c>
      <c r="O10" s="87">
        <v>25.067268292682925</v>
      </c>
      <c r="P10" s="88">
        <v>24.989888888888895</v>
      </c>
      <c r="Q10" s="88">
        <v>24.47631707317073</v>
      </c>
      <c r="R10" s="88">
        <v>25.766229032948228</v>
      </c>
      <c r="S10" s="88">
        <v>35.706937460913075</v>
      </c>
      <c r="T10" s="88">
        <v>25.321666467899025</v>
      </c>
      <c r="U10" s="115">
        <v>27.909831095001962</v>
      </c>
      <c r="V10" s="116">
        <v>27.638259555007227</v>
      </c>
      <c r="W10" s="87">
        <v>27.841668901941464</v>
      </c>
      <c r="X10" s="87">
        <v>27.453611392587224</v>
      </c>
      <c r="Y10" s="88">
        <v>27.45524193509867</v>
      </c>
      <c r="Z10" s="88">
        <v>32.68316995343158</v>
      </c>
      <c r="AA10" s="88">
        <v>27.655693374683228</v>
      </c>
      <c r="AB10" s="115">
        <v>28.811929163950186</v>
      </c>
    </row>
    <row r="14" spans="1:28" ht="15.75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5.75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2.75" x14ac:dyDescent="0.2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3">
        <v>0.25050000000000239</v>
      </c>
      <c r="M16" s="93">
        <v>-0.25048837209302377</v>
      </c>
      <c r="N16" s="104">
        <v>2.9069767428779869E-6</v>
      </c>
      <c r="O16" s="91">
        <v>2.1951219512317266E-4</v>
      </c>
      <c r="P16" s="93">
        <v>0.50044444444444736</v>
      </c>
      <c r="Q16" s="93">
        <v>0.25026829268292872</v>
      </c>
      <c r="R16" s="98">
        <v>0.41701658108686246</v>
      </c>
      <c r="S16" s="98">
        <v>-6.795914113055801E-5</v>
      </c>
      <c r="T16" s="93">
        <v>2.6798847147802007E-4</v>
      </c>
      <c r="U16" s="102">
        <v>0.16688184004784645</v>
      </c>
      <c r="V16" s="98">
        <v>2.8706247459098222E-5</v>
      </c>
      <c r="W16" s="101">
        <v>-3.5112166571593662E-5</v>
      </c>
      <c r="X16" s="92">
        <v>5.097982925406086E-5</v>
      </c>
      <c r="Y16" s="98">
        <v>-5.0594083020882863E-6</v>
      </c>
      <c r="Z16" s="98">
        <v>7.9542931388232319E-5</v>
      </c>
      <c r="AA16" s="98">
        <v>1.1030070012196802E-4</v>
      </c>
      <c r="AB16" s="102">
        <v>5.8941013122648656E-5</v>
      </c>
    </row>
    <row r="17" spans="1:28" ht="12.75" x14ac:dyDescent="0.2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3">
        <v>0.24974999999999881</v>
      </c>
      <c r="M17" s="93">
        <v>-4.6511627907364073E-5</v>
      </c>
      <c r="N17" s="104">
        <v>6.2425872093022861E-2</v>
      </c>
      <c r="O17" s="91">
        <v>2.1951219512317266E-4</v>
      </c>
      <c r="P17" s="93">
        <v>0.75011111111111006</v>
      </c>
      <c r="Q17" s="93">
        <v>0.50041463414633824</v>
      </c>
      <c r="R17" s="93">
        <v>0.50017447582370522</v>
      </c>
      <c r="S17" s="93">
        <v>0.6667604752970675</v>
      </c>
      <c r="T17" s="93">
        <v>0.41653935599284253</v>
      </c>
      <c r="U17" s="104">
        <v>0.50009734823278507</v>
      </c>
      <c r="V17" s="93">
        <v>5.5963796810942767E-5</v>
      </c>
      <c r="W17" s="103">
        <v>2.7055315456436801E-5</v>
      </c>
      <c r="X17" s="91">
        <v>-3.9366610373292588E-5</v>
      </c>
      <c r="Y17" s="93">
        <v>-4.2192335637736278E-5</v>
      </c>
      <c r="Z17" s="93">
        <v>1.2692248809287321E-5</v>
      </c>
      <c r="AA17" s="93">
        <v>-1.4761613869040957E-6</v>
      </c>
      <c r="AB17" s="104">
        <v>-1.7585714672918584E-5</v>
      </c>
    </row>
    <row r="18" spans="1:28" ht="12.75" x14ac:dyDescent="0.2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5.3333333333334565E-2</v>
      </c>
      <c r="L18" s="93">
        <v>0.2829999999999977</v>
      </c>
      <c r="M18" s="93">
        <v>1.4996511627906948</v>
      </c>
      <c r="N18" s="104">
        <v>0.45899612403100676</v>
      </c>
      <c r="O18" s="91">
        <v>1.2495365853658491</v>
      </c>
      <c r="P18" s="93">
        <v>1.2497777777777799</v>
      </c>
      <c r="Q18" s="93">
        <v>1.2497804878048804</v>
      </c>
      <c r="R18" s="93">
        <v>1.5000243902439045</v>
      </c>
      <c r="S18" s="93">
        <v>0.75003418803418498</v>
      </c>
      <c r="T18" s="93">
        <v>0.50014032995428082</v>
      </c>
      <c r="U18" s="104">
        <v>0.99997429797046777</v>
      </c>
      <c r="V18" s="93">
        <v>0.25012500702062823</v>
      </c>
      <c r="W18" s="103">
        <v>0.25000866171776082</v>
      </c>
      <c r="X18" s="91">
        <v>0.24989998658285728</v>
      </c>
      <c r="Y18" s="93">
        <v>0.25008270815298062</v>
      </c>
      <c r="Z18" s="93">
        <v>0.24994849688031451</v>
      </c>
      <c r="AA18" s="93">
        <v>0.25009527426472644</v>
      </c>
      <c r="AB18" s="104">
        <v>0.25000661647021971</v>
      </c>
    </row>
    <row r="19" spans="1:28" ht="12.75" x14ac:dyDescent="0.2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2.0000930232558147</v>
      </c>
      <c r="N19" s="104">
        <v>0.50002325581395368</v>
      </c>
      <c r="O19" s="91">
        <v>0.99951219512195522</v>
      </c>
      <c r="P19" s="93">
        <v>1.0005555555555503</v>
      </c>
      <c r="Q19" s="93">
        <v>1.0007560975609699</v>
      </c>
      <c r="R19" s="93">
        <v>1.4167743902439014</v>
      </c>
      <c r="S19" s="93">
        <v>0.75021304982280768</v>
      </c>
      <c r="T19" s="93">
        <v>0.50014475253428969</v>
      </c>
      <c r="U19" s="104">
        <v>0.91685170217011702</v>
      </c>
      <c r="V19" s="93">
        <v>0.43761057001674075</v>
      </c>
      <c r="W19" s="103">
        <v>0.43759812459445868</v>
      </c>
      <c r="X19" s="91">
        <v>0.49983565670038388</v>
      </c>
      <c r="Y19" s="93">
        <v>0.41660345702599599</v>
      </c>
      <c r="Z19" s="93">
        <v>0.33343108501680518</v>
      </c>
      <c r="AA19" s="93">
        <v>0.49998556826594864</v>
      </c>
      <c r="AB19" s="104">
        <v>0.43746394175227721</v>
      </c>
    </row>
    <row r="20" spans="1:28" ht="12.75" x14ac:dyDescent="0.2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0.27666666666666728</v>
      </c>
      <c r="L20" s="93">
        <v>0.75</v>
      </c>
      <c r="M20" s="93">
        <v>2.0000930232558147</v>
      </c>
      <c r="N20" s="104">
        <v>0.75668992248061784</v>
      </c>
      <c r="O20" s="91">
        <v>0.99951219512195522</v>
      </c>
      <c r="P20" s="93">
        <v>1.0005555555555503</v>
      </c>
      <c r="Q20" s="93">
        <v>1.0007560975609699</v>
      </c>
      <c r="R20" s="93">
        <v>0.99997946084723566</v>
      </c>
      <c r="S20" s="93">
        <v>0.75023002471783329</v>
      </c>
      <c r="T20" s="93">
        <v>0.50014475253428969</v>
      </c>
      <c r="U20" s="104">
        <v>0.81265721354471054</v>
      </c>
      <c r="V20" s="93">
        <v>0.5000488112969208</v>
      </c>
      <c r="W20" s="103">
        <v>0.41647809375358591</v>
      </c>
      <c r="X20" s="91">
        <v>0.28906993979014217</v>
      </c>
      <c r="Y20" s="93">
        <v>0.42126739907056177</v>
      </c>
      <c r="Z20" s="93">
        <v>0.76237807082153353</v>
      </c>
      <c r="AA20" s="93">
        <v>0.36691240190609165</v>
      </c>
      <c r="AB20" s="104">
        <v>0.45990695289709294</v>
      </c>
    </row>
    <row r="21" spans="1:28" ht="12.75" x14ac:dyDescent="0.2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0.71307692307691894</v>
      </c>
      <c r="L21" s="93">
        <v>1.1864999999999988</v>
      </c>
      <c r="M21" s="93">
        <v>1.9999767441860463</v>
      </c>
      <c r="N21" s="104">
        <v>0.97488841681574456</v>
      </c>
      <c r="O21" s="91">
        <v>1.5001951219512186</v>
      </c>
      <c r="P21" s="93">
        <v>1.7498888888888935</v>
      </c>
      <c r="Q21" s="93">
        <v>1.5000731707317065</v>
      </c>
      <c r="R21" s="93">
        <v>1.7501117886178861</v>
      </c>
      <c r="S21" s="93">
        <v>0.99995267875755545</v>
      </c>
      <c r="T21" s="93">
        <v>0.83364256609024068</v>
      </c>
      <c r="U21" s="104">
        <v>1.2917731901640757</v>
      </c>
      <c r="V21" s="93">
        <v>-2.1958168296976055E-5</v>
      </c>
      <c r="W21" s="103">
        <v>-5.3822398690783757E-5</v>
      </c>
      <c r="X21" s="91">
        <v>2.8895648121363138E-5</v>
      </c>
      <c r="Y21" s="93">
        <v>-2.7762933996200445E-5</v>
      </c>
      <c r="Z21" s="93">
        <v>-1.3512825014316832E-4</v>
      </c>
      <c r="AA21" s="93">
        <v>-9.7723556393702893E-6</v>
      </c>
      <c r="AB21" s="104">
        <v>-3.5941972921449405E-5</v>
      </c>
    </row>
    <row r="22" spans="1:28" ht="13.5" thickBot="1" x14ac:dyDescent="0.25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0.71307692307691894</v>
      </c>
      <c r="L22" s="106">
        <v>1.1864999999999988</v>
      </c>
      <c r="M22" s="106">
        <v>1.9999767441860463</v>
      </c>
      <c r="N22" s="110">
        <v>0.97488841681574101</v>
      </c>
      <c r="O22" s="105">
        <v>1.5001951219512151</v>
      </c>
      <c r="P22" s="106">
        <v>1.749888888888897</v>
      </c>
      <c r="Q22" s="106">
        <v>1.500073170731703</v>
      </c>
      <c r="R22" s="106">
        <v>1.7501117886178861</v>
      </c>
      <c r="S22" s="106">
        <v>0.999952678757559</v>
      </c>
      <c r="T22" s="106">
        <v>0.83364256609023712</v>
      </c>
      <c r="U22" s="110">
        <v>1.2917731901640757</v>
      </c>
      <c r="V22" s="106">
        <v>-2.1958168304081482E-5</v>
      </c>
      <c r="W22" s="109">
        <v>-5.3822398697889184E-5</v>
      </c>
      <c r="X22" s="105">
        <v>2.889564811425771E-5</v>
      </c>
      <c r="Y22" s="106">
        <v>-2.7762933989095018E-5</v>
      </c>
      <c r="Z22" s="106">
        <v>-1.351282501644846E-4</v>
      </c>
      <c r="AA22" s="106">
        <v>-9.7723556500284303E-6</v>
      </c>
      <c r="AB22" s="110">
        <v>-3.5941972900133123E-5</v>
      </c>
    </row>
    <row r="25" spans="1:28" ht="13.5" thickBot="1" x14ac:dyDescent="0.25">
      <c r="A25" s="183">
        <v>37187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5.75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2.75" x14ac:dyDescent="0.2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23.923076923076923</v>
      </c>
      <c r="L27" s="111">
        <v>24.499874999999999</v>
      </c>
      <c r="M27" s="111">
        <v>29.250209302325583</v>
      </c>
      <c r="N27" s="112">
        <v>19.418290306350627</v>
      </c>
      <c r="O27" s="93">
        <v>27.999975609756099</v>
      </c>
      <c r="P27" s="86">
        <v>25.74977777777778</v>
      </c>
      <c r="Q27" s="86">
        <v>23.000146341463417</v>
      </c>
      <c r="R27" s="86">
        <v>20.166552845528457</v>
      </c>
      <c r="S27" s="86">
        <v>31.166745674379822</v>
      </c>
      <c r="T27" s="86">
        <v>26.666800238521166</v>
      </c>
      <c r="U27" s="86">
        <v>25.8958496670238</v>
      </c>
      <c r="V27" s="113">
        <v>27.541699634434352</v>
      </c>
      <c r="W27" s="86">
        <v>27.56161717880272</v>
      </c>
      <c r="X27" s="85">
        <v>29.222339142279417</v>
      </c>
      <c r="Y27" s="111">
        <v>23.997999253664506</v>
      </c>
      <c r="Z27" s="111">
        <v>33.661651057762434</v>
      </c>
      <c r="AA27" s="111">
        <v>29.415040069738364</v>
      </c>
      <c r="AB27" s="112">
        <v>29.074257380861173</v>
      </c>
    </row>
    <row r="28" spans="1:28" ht="12.75" x14ac:dyDescent="0.2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23.923076923076923</v>
      </c>
      <c r="L28" s="86">
        <v>24.500250000000001</v>
      </c>
      <c r="M28" s="86">
        <v>28.5</v>
      </c>
      <c r="N28" s="114">
        <v>19.230831730769232</v>
      </c>
      <c r="O28" s="93">
        <v>27.500195121951219</v>
      </c>
      <c r="P28" s="86">
        <v>25.250111111111114</v>
      </c>
      <c r="Q28" s="86">
        <v>23.499926829268297</v>
      </c>
      <c r="R28" s="86">
        <v>21.499965768078734</v>
      </c>
      <c r="S28" s="86">
        <v>32.666669585157386</v>
      </c>
      <c r="T28" s="86">
        <v>26.500214519976151</v>
      </c>
      <c r="U28" s="86">
        <v>26.52089855683062</v>
      </c>
      <c r="V28" s="113">
        <v>29.112393994190455</v>
      </c>
      <c r="W28" s="86">
        <v>29.133323710581042</v>
      </c>
      <c r="X28" s="84">
        <v>31.93163241901529</v>
      </c>
      <c r="Y28" s="86">
        <v>28.35430826168513</v>
      </c>
      <c r="Z28" s="86">
        <v>38.179027553714022</v>
      </c>
      <c r="AA28" s="86">
        <v>33.755040120434487</v>
      </c>
      <c r="AB28" s="114">
        <v>33.05500208871225</v>
      </c>
    </row>
    <row r="29" spans="1:28" ht="12.75" x14ac:dyDescent="0.2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23.384615384615383</v>
      </c>
      <c r="L29" s="86">
        <v>24.297250000000005</v>
      </c>
      <c r="M29" s="86">
        <v>29.000325581395348</v>
      </c>
      <c r="N29" s="114">
        <v>19.170547741502684</v>
      </c>
      <c r="O29" s="93">
        <v>28.750292682926833</v>
      </c>
      <c r="P29" s="86">
        <v>27.999888888888893</v>
      </c>
      <c r="Q29" s="86">
        <v>26.500268292682925</v>
      </c>
      <c r="R29" s="86">
        <v>24.249855905006417</v>
      </c>
      <c r="S29" s="86">
        <v>31.999868250990204</v>
      </c>
      <c r="T29" s="86">
        <v>27.999913138541046</v>
      </c>
      <c r="U29" s="86">
        <v>27.999946812342639</v>
      </c>
      <c r="V29" s="113">
        <v>28.999896817135348</v>
      </c>
      <c r="W29" s="86">
        <v>29.015050667058077</v>
      </c>
      <c r="X29" s="84">
        <v>29.673916224492739</v>
      </c>
      <c r="Y29" s="86">
        <v>28.844095551840457</v>
      </c>
      <c r="Z29" s="86">
        <v>32.123654155767348</v>
      </c>
      <c r="AA29" s="86">
        <v>30.20503173959084</v>
      </c>
      <c r="AB29" s="114">
        <v>30.211674417922843</v>
      </c>
    </row>
    <row r="30" spans="1:28" ht="12.75" x14ac:dyDescent="0.2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24.50002325581395</v>
      </c>
      <c r="N30" s="114">
        <v>18.109443313953488</v>
      </c>
      <c r="O30" s="93">
        <v>26.500268292682925</v>
      </c>
      <c r="P30" s="86">
        <v>25.499777777777783</v>
      </c>
      <c r="Q30" s="86">
        <v>24.499707317073177</v>
      </c>
      <c r="R30" s="86">
        <v>24.249820817287119</v>
      </c>
      <c r="S30" s="86">
        <v>31.333249203371157</v>
      </c>
      <c r="T30" s="86">
        <v>26.499898777579009</v>
      </c>
      <c r="U30" s="86">
        <v>26.895721648520482</v>
      </c>
      <c r="V30" s="113">
        <v>18.041689163872132</v>
      </c>
      <c r="W30" s="86">
        <v>17.276750534283721</v>
      </c>
      <c r="X30" s="84">
        <v>20.39881625483418</v>
      </c>
      <c r="Y30" s="86">
        <v>19.545873243872588</v>
      </c>
      <c r="Z30" s="86">
        <v>27.192219853831329</v>
      </c>
      <c r="AA30" s="86">
        <v>20.704850067819937</v>
      </c>
      <c r="AB30" s="114">
        <v>21.960439855089497</v>
      </c>
    </row>
    <row r="31" spans="1:28" ht="12.75" x14ac:dyDescent="0.2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22.19230769230769</v>
      </c>
      <c r="L31" s="86">
        <v>21</v>
      </c>
      <c r="M31" s="86">
        <v>24.50002325581395</v>
      </c>
      <c r="N31" s="114">
        <v>16.923082737030413</v>
      </c>
      <c r="O31" s="93">
        <v>26.500268292682925</v>
      </c>
      <c r="P31" s="86">
        <v>25.499777777777783</v>
      </c>
      <c r="Q31" s="86">
        <v>24.499707317073177</v>
      </c>
      <c r="R31" s="86">
        <v>25.500028669234066</v>
      </c>
      <c r="S31" s="86">
        <v>31.999880758807588</v>
      </c>
      <c r="T31" s="86">
        <v>26.499898777579009</v>
      </c>
      <c r="U31" s="86">
        <v>27.374931500366326</v>
      </c>
      <c r="V31" s="113">
        <v>28.250085074465016</v>
      </c>
      <c r="W31" s="86">
        <v>28.44861399337745</v>
      </c>
      <c r="X31" s="84">
        <v>28.795948249951596</v>
      </c>
      <c r="Y31" s="86">
        <v>28.472494125593336</v>
      </c>
      <c r="Z31" s="86">
        <v>32.239277271405101</v>
      </c>
      <c r="AA31" s="86">
        <v>28.706405010797173</v>
      </c>
      <c r="AB31" s="114">
        <v>29.55353116443678</v>
      </c>
    </row>
    <row r="32" spans="1:28" ht="12.75" x14ac:dyDescent="0.2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21.159743589743591</v>
      </c>
      <c r="L32" s="86">
        <v>19.000250000000001</v>
      </c>
      <c r="M32" s="86">
        <v>22.499976744186046</v>
      </c>
      <c r="N32" s="114">
        <v>15.664992583482409</v>
      </c>
      <c r="O32" s="93">
        <v>23</v>
      </c>
      <c r="P32" s="86">
        <v>22.75</v>
      </c>
      <c r="Q32" s="86">
        <v>22.499902439024392</v>
      </c>
      <c r="R32" s="86">
        <v>22.74991056910569</v>
      </c>
      <c r="S32" s="86">
        <v>31.666751302897648</v>
      </c>
      <c r="T32" s="86">
        <v>23.666517243092823</v>
      </c>
      <c r="U32" s="86">
        <v>25.208286648692738</v>
      </c>
      <c r="V32" s="113">
        <v>26.374983446571139</v>
      </c>
      <c r="W32" s="86">
        <v>26.575864753802424</v>
      </c>
      <c r="X32" s="84">
        <v>26.550337895253779</v>
      </c>
      <c r="Y32" s="86">
        <v>26.395561853549072</v>
      </c>
      <c r="Z32" s="86">
        <v>30.970360819383249</v>
      </c>
      <c r="AA32" s="86">
        <v>26.799755381201013</v>
      </c>
      <c r="AB32" s="114">
        <v>27.679003987346771</v>
      </c>
    </row>
    <row r="33" spans="1:28" ht="13.5" thickBot="1" x14ac:dyDescent="0.25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21.557179487179489</v>
      </c>
      <c r="L33" s="88">
        <v>19.375250000000001</v>
      </c>
      <c r="M33" s="88">
        <v>23.220906976744185</v>
      </c>
      <c r="N33" s="115">
        <v>16.03833411598092</v>
      </c>
      <c r="O33" s="106">
        <v>23.56707317073171</v>
      </c>
      <c r="P33" s="88">
        <v>23.24</v>
      </c>
      <c r="Q33" s="88">
        <v>22.976243902439027</v>
      </c>
      <c r="R33" s="88">
        <v>24.016117244330342</v>
      </c>
      <c r="S33" s="88">
        <v>34.706984782155516</v>
      </c>
      <c r="T33" s="88">
        <v>24.488023901808788</v>
      </c>
      <c r="U33" s="88">
        <v>26.618057904837887</v>
      </c>
      <c r="V33" s="116">
        <v>27.638281513175532</v>
      </c>
      <c r="W33" s="88">
        <v>27.841722724340162</v>
      </c>
      <c r="X33" s="87">
        <v>27.453582496939109</v>
      </c>
      <c r="Y33" s="88">
        <v>27.455269698032659</v>
      </c>
      <c r="Z33" s="88">
        <v>32.683305081681745</v>
      </c>
      <c r="AA33" s="88">
        <v>27.655703147038878</v>
      </c>
      <c r="AB33" s="115">
        <v>28.811965105923086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37188</v>
      </c>
      <c r="D1" s="123">
        <v>37188</v>
      </c>
      <c r="J1" s="125" t="s">
        <v>31</v>
      </c>
      <c r="P1" s="123">
        <v>37188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28.5</v>
      </c>
      <c r="C18" s="124">
        <v>29</v>
      </c>
      <c r="D18" s="124">
        <v>28.35</v>
      </c>
      <c r="E18" s="124">
        <v>28.5</v>
      </c>
      <c r="F18" s="124">
        <v>28.5</v>
      </c>
      <c r="H18" s="130">
        <v>0.5</v>
      </c>
      <c r="I18" s="130">
        <v>1</v>
      </c>
      <c r="J18" s="130">
        <v>0.35000000000000142</v>
      </c>
      <c r="K18" s="130">
        <v>0.5</v>
      </c>
      <c r="L18" s="130">
        <v>0.25</v>
      </c>
      <c r="N18" s="124">
        <v>28</v>
      </c>
      <c r="O18" s="124">
        <v>28</v>
      </c>
      <c r="P18" s="124">
        <v>28</v>
      </c>
      <c r="Q18" s="124">
        <v>28</v>
      </c>
      <c r="R18" s="124">
        <v>28.25</v>
      </c>
    </row>
    <row r="19" spans="1:18" ht="12.75" customHeight="1" x14ac:dyDescent="0.2">
      <c r="A19" s="129">
        <v>37225</v>
      </c>
      <c r="B19" s="124">
        <v>30</v>
      </c>
      <c r="C19" s="124">
        <v>30.75</v>
      </c>
      <c r="D19" s="124">
        <v>30</v>
      </c>
      <c r="E19" s="124">
        <v>30</v>
      </c>
      <c r="F19" s="124">
        <v>28.75</v>
      </c>
      <c r="H19" s="130">
        <v>1</v>
      </c>
      <c r="I19" s="130">
        <v>1</v>
      </c>
      <c r="J19" s="130">
        <v>0</v>
      </c>
      <c r="K19" s="130">
        <v>1</v>
      </c>
      <c r="L19" s="130">
        <v>0.75</v>
      </c>
      <c r="N19" s="124">
        <v>29</v>
      </c>
      <c r="O19" s="124">
        <v>29.75</v>
      </c>
      <c r="P19" s="124">
        <v>30</v>
      </c>
      <c r="Q19" s="124">
        <v>29</v>
      </c>
      <c r="R19" s="124">
        <v>28</v>
      </c>
    </row>
    <row r="20" spans="1:18" ht="12.75" customHeight="1" x14ac:dyDescent="0.2">
      <c r="A20" s="129">
        <v>37256</v>
      </c>
      <c r="B20" s="124">
        <v>38.5</v>
      </c>
      <c r="C20" s="124">
        <v>38.75</v>
      </c>
      <c r="D20" s="124">
        <v>38.5</v>
      </c>
      <c r="E20" s="124">
        <v>35.75</v>
      </c>
      <c r="F20" s="124">
        <v>33.5</v>
      </c>
      <c r="H20" s="130">
        <v>0.75</v>
      </c>
      <c r="I20" s="130">
        <v>0.75</v>
      </c>
      <c r="J20" s="130">
        <v>0.5</v>
      </c>
      <c r="K20" s="130">
        <v>1</v>
      </c>
      <c r="L20" s="130">
        <v>0.5</v>
      </c>
      <c r="N20" s="124">
        <v>37.75</v>
      </c>
      <c r="O20" s="124">
        <v>38</v>
      </c>
      <c r="P20" s="124">
        <v>38</v>
      </c>
      <c r="Q20" s="124">
        <v>34.75</v>
      </c>
      <c r="R20" s="124">
        <v>33</v>
      </c>
    </row>
    <row r="21" spans="1:18" ht="12.75" customHeight="1" x14ac:dyDescent="0.2">
      <c r="A21" s="129">
        <v>37287</v>
      </c>
      <c r="B21" s="124">
        <v>38.5</v>
      </c>
      <c r="C21" s="124">
        <v>38.5</v>
      </c>
      <c r="D21" s="124">
        <v>38.25</v>
      </c>
      <c r="E21" s="124">
        <v>36</v>
      </c>
      <c r="F21" s="124">
        <v>33.75</v>
      </c>
      <c r="H21" s="130">
        <v>0.75</v>
      </c>
      <c r="I21" s="130">
        <v>0.75</v>
      </c>
      <c r="J21" s="130">
        <v>0.75</v>
      </c>
      <c r="K21" s="130">
        <v>1</v>
      </c>
      <c r="L21" s="130">
        <v>0.5</v>
      </c>
      <c r="N21" s="124">
        <v>37.75</v>
      </c>
      <c r="O21" s="124">
        <v>37.75</v>
      </c>
      <c r="P21" s="124">
        <v>37.5</v>
      </c>
      <c r="Q21" s="124">
        <v>35</v>
      </c>
      <c r="R21" s="124">
        <v>33.25</v>
      </c>
    </row>
    <row r="22" spans="1:18" ht="12.75" customHeight="1" x14ac:dyDescent="0.2">
      <c r="A22" s="129">
        <v>37315</v>
      </c>
      <c r="B22" s="124">
        <v>36</v>
      </c>
      <c r="C22" s="124">
        <v>35.9</v>
      </c>
      <c r="D22" s="124">
        <v>37.5</v>
      </c>
      <c r="E22" s="124">
        <v>35.75</v>
      </c>
      <c r="F22" s="124">
        <v>32.75</v>
      </c>
      <c r="H22" s="130">
        <v>0.25</v>
      </c>
      <c r="I22" s="130">
        <v>0.25</v>
      </c>
      <c r="J22" s="130">
        <v>1.25</v>
      </c>
      <c r="K22" s="130">
        <v>1.5</v>
      </c>
      <c r="L22" s="130">
        <v>0</v>
      </c>
      <c r="N22" s="124">
        <v>35.75</v>
      </c>
      <c r="O22" s="124">
        <v>35.65</v>
      </c>
      <c r="P22" s="124">
        <v>36.25</v>
      </c>
      <c r="Q22" s="124">
        <v>34.25</v>
      </c>
      <c r="R22" s="124">
        <v>32.75</v>
      </c>
    </row>
    <row r="23" spans="1:18" x14ac:dyDescent="0.2">
      <c r="A23" s="129">
        <v>37346</v>
      </c>
      <c r="B23" s="124">
        <v>32.75</v>
      </c>
      <c r="C23" s="124">
        <v>32.75</v>
      </c>
      <c r="D23" s="124">
        <v>36</v>
      </c>
      <c r="E23" s="124">
        <v>34.75</v>
      </c>
      <c r="F23" s="124">
        <v>32.5</v>
      </c>
      <c r="H23" s="130">
        <v>0</v>
      </c>
      <c r="I23" s="130">
        <v>0</v>
      </c>
      <c r="J23" s="130">
        <v>1</v>
      </c>
      <c r="K23" s="130">
        <v>1.25</v>
      </c>
      <c r="L23" s="130">
        <v>0.5</v>
      </c>
      <c r="N23" s="124">
        <v>32.75</v>
      </c>
      <c r="O23" s="124">
        <v>32.75</v>
      </c>
      <c r="P23" s="124">
        <v>35</v>
      </c>
      <c r="Q23" s="124">
        <v>33.5</v>
      </c>
      <c r="R23" s="124">
        <v>32</v>
      </c>
    </row>
    <row r="24" spans="1:18" x14ac:dyDescent="0.2">
      <c r="A24" s="129">
        <v>37376</v>
      </c>
      <c r="B24" s="124">
        <v>30.5</v>
      </c>
      <c r="C24" s="124">
        <v>32.5</v>
      </c>
      <c r="D24" s="124">
        <v>33.25</v>
      </c>
      <c r="E24" s="124">
        <v>33</v>
      </c>
      <c r="F24" s="124">
        <v>31.5</v>
      </c>
      <c r="H24" s="130">
        <v>0</v>
      </c>
      <c r="I24" s="130">
        <v>0</v>
      </c>
      <c r="J24" s="130">
        <v>0.5</v>
      </c>
      <c r="K24" s="130">
        <v>0.75</v>
      </c>
      <c r="L24" s="130">
        <v>1</v>
      </c>
      <c r="N24" s="124">
        <v>30.5</v>
      </c>
      <c r="O24" s="124">
        <v>32.5</v>
      </c>
      <c r="P24" s="124">
        <v>32.75</v>
      </c>
      <c r="Q24" s="124">
        <v>32.25</v>
      </c>
      <c r="R24" s="124">
        <v>30.5</v>
      </c>
    </row>
    <row r="25" spans="1:18" x14ac:dyDescent="0.2">
      <c r="A25" s="129">
        <v>37407</v>
      </c>
      <c r="B25" s="124">
        <v>28.5</v>
      </c>
      <c r="C25" s="124">
        <v>31</v>
      </c>
      <c r="D25" s="124">
        <v>33</v>
      </c>
      <c r="E25" s="124">
        <v>34.5</v>
      </c>
      <c r="F25" s="124">
        <v>36.5</v>
      </c>
      <c r="H25" s="130">
        <v>0</v>
      </c>
      <c r="I25" s="130">
        <v>0</v>
      </c>
      <c r="J25" s="130">
        <v>0.5</v>
      </c>
      <c r="K25" s="130">
        <v>0.75</v>
      </c>
      <c r="L25" s="130">
        <v>1</v>
      </c>
      <c r="N25" s="124">
        <v>28.5</v>
      </c>
      <c r="O25" s="124">
        <v>31</v>
      </c>
      <c r="P25" s="124">
        <v>32.5</v>
      </c>
      <c r="Q25" s="124">
        <v>33.75</v>
      </c>
      <c r="R25" s="124">
        <v>35.5</v>
      </c>
    </row>
    <row r="26" spans="1:18" x14ac:dyDescent="0.2">
      <c r="A26" s="129">
        <v>37437</v>
      </c>
      <c r="B26" s="124">
        <v>29.5</v>
      </c>
      <c r="C26" s="124">
        <v>32</v>
      </c>
      <c r="D26" s="124">
        <v>39.5</v>
      </c>
      <c r="E26" s="124">
        <v>40.5</v>
      </c>
      <c r="F26" s="124">
        <v>44</v>
      </c>
      <c r="H26" s="130">
        <v>0</v>
      </c>
      <c r="I26" s="130">
        <v>0</v>
      </c>
      <c r="J26" s="130">
        <v>0.5</v>
      </c>
      <c r="K26" s="130">
        <v>0.75</v>
      </c>
      <c r="L26" s="130">
        <v>0.5</v>
      </c>
      <c r="N26" s="124">
        <v>29.5</v>
      </c>
      <c r="O26" s="124">
        <v>32</v>
      </c>
      <c r="P26" s="124">
        <v>39</v>
      </c>
      <c r="Q26" s="124">
        <v>39.75</v>
      </c>
      <c r="R26" s="124">
        <v>43.5</v>
      </c>
    </row>
    <row r="27" spans="1:18" x14ac:dyDescent="0.2">
      <c r="A27" s="129">
        <v>37468</v>
      </c>
      <c r="B27" s="124">
        <v>43</v>
      </c>
      <c r="C27" s="124">
        <v>46</v>
      </c>
      <c r="D27" s="124">
        <v>49</v>
      </c>
      <c r="E27" s="124">
        <v>48.25</v>
      </c>
      <c r="F27" s="124">
        <v>53</v>
      </c>
      <c r="H27" s="130">
        <v>0.5</v>
      </c>
      <c r="I27" s="130">
        <v>0.5</v>
      </c>
      <c r="J27" s="130">
        <v>1</v>
      </c>
      <c r="K27" s="130">
        <v>-0.75</v>
      </c>
      <c r="L27" s="130">
        <v>1</v>
      </c>
      <c r="N27" s="124">
        <v>42.5</v>
      </c>
      <c r="O27" s="124">
        <v>45.5</v>
      </c>
      <c r="P27" s="124">
        <v>48</v>
      </c>
      <c r="Q27" s="124">
        <v>49</v>
      </c>
      <c r="R27" s="124">
        <v>52</v>
      </c>
    </row>
    <row r="28" spans="1:18" x14ac:dyDescent="0.2">
      <c r="A28" s="129">
        <v>37499</v>
      </c>
      <c r="B28" s="124">
        <v>50</v>
      </c>
      <c r="C28" s="124">
        <v>52.5</v>
      </c>
      <c r="D28" s="124">
        <v>55.25</v>
      </c>
      <c r="E28" s="124">
        <v>56.25</v>
      </c>
      <c r="F28" s="124">
        <v>62</v>
      </c>
      <c r="H28" s="130">
        <v>0.5</v>
      </c>
      <c r="I28" s="130">
        <v>0.5</v>
      </c>
      <c r="J28" s="130">
        <v>1</v>
      </c>
      <c r="K28" s="130">
        <v>1.5</v>
      </c>
      <c r="L28" s="130">
        <v>1</v>
      </c>
      <c r="N28" s="124">
        <v>49.5</v>
      </c>
      <c r="O28" s="124">
        <v>52</v>
      </c>
      <c r="P28" s="124">
        <v>54.25</v>
      </c>
      <c r="Q28" s="124">
        <v>54.75</v>
      </c>
      <c r="R28" s="124">
        <v>61</v>
      </c>
    </row>
    <row r="29" spans="1:18" x14ac:dyDescent="0.2">
      <c r="A29" s="129">
        <v>37529</v>
      </c>
      <c r="B29" s="124">
        <v>43</v>
      </c>
      <c r="C29" s="124">
        <v>46.5</v>
      </c>
      <c r="D29" s="124">
        <v>48</v>
      </c>
      <c r="E29" s="124">
        <v>47.75</v>
      </c>
      <c r="F29" s="124">
        <v>51</v>
      </c>
      <c r="H29" s="130">
        <v>1</v>
      </c>
      <c r="I29" s="130">
        <v>1</v>
      </c>
      <c r="J29" s="130">
        <v>1</v>
      </c>
      <c r="K29" s="130">
        <v>1.5</v>
      </c>
      <c r="L29" s="130">
        <v>1</v>
      </c>
      <c r="N29" s="124">
        <v>42</v>
      </c>
      <c r="O29" s="124">
        <v>45.5</v>
      </c>
      <c r="P29" s="124">
        <v>47</v>
      </c>
      <c r="Q29" s="124">
        <v>46.25</v>
      </c>
      <c r="R29" s="124">
        <v>50</v>
      </c>
    </row>
    <row r="30" spans="1:18" x14ac:dyDescent="0.2">
      <c r="A30" s="129">
        <v>37560</v>
      </c>
      <c r="B30" s="124">
        <v>39</v>
      </c>
      <c r="C30" s="124">
        <v>39</v>
      </c>
      <c r="D30" s="124">
        <v>40.75</v>
      </c>
      <c r="E30" s="124">
        <v>40</v>
      </c>
      <c r="F30" s="124">
        <v>38</v>
      </c>
      <c r="H30" s="130">
        <v>0.25</v>
      </c>
      <c r="I30" s="130">
        <v>0.25</v>
      </c>
      <c r="J30" s="130">
        <v>1.25</v>
      </c>
      <c r="K30" s="130">
        <v>1.5</v>
      </c>
      <c r="L30" s="130">
        <v>1</v>
      </c>
      <c r="N30" s="124">
        <v>38.75</v>
      </c>
      <c r="O30" s="124">
        <v>38.75</v>
      </c>
      <c r="P30" s="124">
        <v>39.5</v>
      </c>
      <c r="Q30" s="124">
        <v>38.5</v>
      </c>
      <c r="R30" s="124">
        <v>37</v>
      </c>
    </row>
    <row r="31" spans="1:18" x14ac:dyDescent="0.2">
      <c r="A31" s="129">
        <v>37590</v>
      </c>
      <c r="B31" s="124">
        <v>37</v>
      </c>
      <c r="C31" s="124">
        <v>37</v>
      </c>
      <c r="D31" s="124">
        <v>39.75</v>
      </c>
      <c r="E31" s="124">
        <v>39</v>
      </c>
      <c r="F31" s="124">
        <v>36</v>
      </c>
      <c r="H31" s="130">
        <v>1.5</v>
      </c>
      <c r="I31" s="130">
        <v>1.5</v>
      </c>
      <c r="J31" s="130">
        <v>1.25</v>
      </c>
      <c r="K31" s="130">
        <v>1.5</v>
      </c>
      <c r="L31" s="130">
        <v>1</v>
      </c>
      <c r="N31" s="124">
        <v>35.5</v>
      </c>
      <c r="O31" s="124">
        <v>35.5</v>
      </c>
      <c r="P31" s="124">
        <v>38.5</v>
      </c>
      <c r="Q31" s="124">
        <v>37.5</v>
      </c>
      <c r="R31" s="124">
        <v>35</v>
      </c>
    </row>
    <row r="32" spans="1:18" x14ac:dyDescent="0.2">
      <c r="A32" s="129">
        <v>37621</v>
      </c>
      <c r="B32" s="124">
        <v>38.5</v>
      </c>
      <c r="C32" s="124">
        <v>38.5</v>
      </c>
      <c r="D32" s="124">
        <v>41.75</v>
      </c>
      <c r="E32" s="124">
        <v>41</v>
      </c>
      <c r="F32" s="124">
        <v>36.5</v>
      </c>
      <c r="H32" s="130">
        <v>1.5</v>
      </c>
      <c r="I32" s="130">
        <v>1.5</v>
      </c>
      <c r="J32" s="130">
        <v>1.25</v>
      </c>
      <c r="K32" s="130">
        <v>1.5</v>
      </c>
      <c r="L32" s="130">
        <v>0.5</v>
      </c>
      <c r="N32" s="124">
        <v>37</v>
      </c>
      <c r="O32" s="124">
        <v>37</v>
      </c>
      <c r="P32" s="124">
        <v>40.5</v>
      </c>
      <c r="Q32" s="124">
        <v>39.5</v>
      </c>
      <c r="R32" s="124">
        <v>36</v>
      </c>
    </row>
    <row r="33" spans="1:18" x14ac:dyDescent="0.2">
      <c r="A33" s="129">
        <v>37652</v>
      </c>
      <c r="B33" s="124">
        <v>42</v>
      </c>
      <c r="C33" s="124">
        <v>42.25</v>
      </c>
      <c r="D33" s="124">
        <v>42</v>
      </c>
      <c r="E33" s="124">
        <v>41</v>
      </c>
      <c r="F33" s="124">
        <v>36.5</v>
      </c>
      <c r="H33" s="130">
        <v>0.25</v>
      </c>
      <c r="I33" s="130">
        <v>0.25</v>
      </c>
      <c r="J33" s="130">
        <v>-1.25</v>
      </c>
      <c r="K33" s="130">
        <v>0.25</v>
      </c>
      <c r="L33" s="130">
        <v>0.5</v>
      </c>
      <c r="N33" s="124">
        <v>41.75</v>
      </c>
      <c r="O33" s="124">
        <v>42</v>
      </c>
      <c r="P33" s="124">
        <v>43.25</v>
      </c>
      <c r="Q33" s="124">
        <v>40.75</v>
      </c>
      <c r="R33" s="124">
        <v>36</v>
      </c>
    </row>
    <row r="34" spans="1:18" x14ac:dyDescent="0.2">
      <c r="A34" s="129">
        <v>37680</v>
      </c>
      <c r="B34" s="124">
        <v>41</v>
      </c>
      <c r="C34" s="124">
        <v>41.5</v>
      </c>
      <c r="D34" s="124">
        <v>40</v>
      </c>
      <c r="E34" s="124">
        <v>39.5</v>
      </c>
      <c r="F34" s="124">
        <v>36.5</v>
      </c>
      <c r="H34" s="130">
        <v>0.25</v>
      </c>
      <c r="I34" s="130">
        <v>0.25</v>
      </c>
      <c r="J34" s="130">
        <v>-1.25</v>
      </c>
      <c r="K34" s="130">
        <v>0.25</v>
      </c>
      <c r="L34" s="130">
        <v>0.5</v>
      </c>
      <c r="N34" s="124">
        <v>40.75</v>
      </c>
      <c r="O34" s="124">
        <v>41.25</v>
      </c>
      <c r="P34" s="124">
        <v>41.25</v>
      </c>
      <c r="Q34" s="124">
        <v>39.25</v>
      </c>
      <c r="R34" s="124">
        <v>36</v>
      </c>
    </row>
    <row r="35" spans="1:18" x14ac:dyDescent="0.2">
      <c r="A35" s="129">
        <v>37711</v>
      </c>
      <c r="B35" s="124">
        <v>36</v>
      </c>
      <c r="C35" s="124">
        <v>36.75</v>
      </c>
      <c r="D35" s="124">
        <v>38</v>
      </c>
      <c r="E35" s="124">
        <v>38.75</v>
      </c>
      <c r="F35" s="124">
        <v>36</v>
      </c>
      <c r="H35" s="130">
        <v>1</v>
      </c>
      <c r="I35" s="130">
        <v>1</v>
      </c>
      <c r="J35" s="130">
        <v>-1.25</v>
      </c>
      <c r="K35" s="130">
        <v>0.25</v>
      </c>
      <c r="L35" s="130">
        <v>0.5</v>
      </c>
      <c r="N35" s="124">
        <v>35</v>
      </c>
      <c r="O35" s="124">
        <v>35.75</v>
      </c>
      <c r="P35" s="124">
        <v>39.25</v>
      </c>
      <c r="Q35" s="124">
        <v>38.5</v>
      </c>
      <c r="R35" s="124">
        <v>35.5</v>
      </c>
    </row>
    <row r="36" spans="1:18" x14ac:dyDescent="0.2">
      <c r="A36" s="129">
        <v>37741</v>
      </c>
      <c r="B36" s="124">
        <v>33</v>
      </c>
      <c r="C36" s="124">
        <v>36.5</v>
      </c>
      <c r="D36" s="124">
        <v>37.5</v>
      </c>
      <c r="E36" s="124">
        <v>38</v>
      </c>
      <c r="F36" s="124">
        <v>35.5</v>
      </c>
      <c r="H36" s="130">
        <v>1</v>
      </c>
      <c r="I36" s="130">
        <v>1</v>
      </c>
      <c r="J36" s="130">
        <v>2</v>
      </c>
      <c r="K36" s="130">
        <v>0.75</v>
      </c>
      <c r="L36" s="130">
        <v>0.5</v>
      </c>
      <c r="N36" s="124">
        <v>32</v>
      </c>
      <c r="O36" s="124">
        <v>35.5</v>
      </c>
      <c r="P36" s="124">
        <v>35.5</v>
      </c>
      <c r="Q36" s="124">
        <v>37.25</v>
      </c>
      <c r="R36" s="124">
        <v>35</v>
      </c>
    </row>
    <row r="37" spans="1:18" x14ac:dyDescent="0.2">
      <c r="A37" s="129">
        <v>37772</v>
      </c>
      <c r="B37" s="124">
        <v>29</v>
      </c>
      <c r="C37" s="124">
        <v>32.5</v>
      </c>
      <c r="D37" s="124">
        <v>38</v>
      </c>
      <c r="E37" s="124">
        <v>38.75</v>
      </c>
      <c r="F37" s="124">
        <v>36.5</v>
      </c>
      <c r="H37" s="130">
        <v>0.5</v>
      </c>
      <c r="I37" s="130">
        <v>0.5</v>
      </c>
      <c r="J37" s="130">
        <v>2</v>
      </c>
      <c r="K37" s="130">
        <v>0.75</v>
      </c>
      <c r="L37" s="130">
        <v>0.5</v>
      </c>
      <c r="N37" s="124">
        <v>28.5</v>
      </c>
      <c r="O37" s="124">
        <v>32</v>
      </c>
      <c r="P37" s="124">
        <v>36</v>
      </c>
      <c r="Q37" s="124">
        <v>38</v>
      </c>
      <c r="R37" s="124">
        <v>36</v>
      </c>
    </row>
    <row r="38" spans="1:18" x14ac:dyDescent="0.2">
      <c r="A38" s="129">
        <v>37802</v>
      </c>
      <c r="B38" s="124">
        <v>30</v>
      </c>
      <c r="C38" s="124">
        <v>30.75</v>
      </c>
      <c r="D38" s="124">
        <v>43</v>
      </c>
      <c r="E38" s="124">
        <v>43.25</v>
      </c>
      <c r="F38" s="124">
        <v>43.5</v>
      </c>
      <c r="H38" s="130">
        <v>0.5</v>
      </c>
      <c r="I38" s="130">
        <v>0.5</v>
      </c>
      <c r="J38" s="130">
        <v>2</v>
      </c>
      <c r="K38" s="130">
        <v>0.75</v>
      </c>
      <c r="L38" s="130">
        <v>0.5</v>
      </c>
      <c r="N38" s="124">
        <v>29.5</v>
      </c>
      <c r="O38" s="124">
        <v>30.25</v>
      </c>
      <c r="P38" s="124">
        <v>41</v>
      </c>
      <c r="Q38" s="124">
        <v>42.5</v>
      </c>
      <c r="R38" s="124">
        <v>43</v>
      </c>
    </row>
    <row r="39" spans="1:18" x14ac:dyDescent="0.2">
      <c r="A39" s="129">
        <v>37833</v>
      </c>
      <c r="B39" s="124">
        <v>49</v>
      </c>
      <c r="C39" s="124">
        <v>53.5</v>
      </c>
      <c r="D39" s="124">
        <v>53.25</v>
      </c>
      <c r="E39" s="124">
        <v>57.75</v>
      </c>
      <c r="F39" s="124">
        <v>54</v>
      </c>
      <c r="H39" s="130">
        <v>1</v>
      </c>
      <c r="I39" s="130">
        <v>1</v>
      </c>
      <c r="J39" s="130">
        <v>2</v>
      </c>
      <c r="K39" s="130">
        <v>0.75</v>
      </c>
      <c r="L39" s="130">
        <v>1</v>
      </c>
      <c r="N39" s="124">
        <v>48</v>
      </c>
      <c r="O39" s="124">
        <v>52.5</v>
      </c>
      <c r="P39" s="124">
        <v>51.25</v>
      </c>
      <c r="Q39" s="124">
        <v>57</v>
      </c>
      <c r="R39" s="124">
        <v>53</v>
      </c>
    </row>
    <row r="40" spans="1:18" x14ac:dyDescent="0.2">
      <c r="A40" s="129">
        <v>37864</v>
      </c>
      <c r="B40" s="124">
        <v>57</v>
      </c>
      <c r="C40" s="124">
        <v>60.5</v>
      </c>
      <c r="D40" s="124">
        <v>61.75</v>
      </c>
      <c r="E40" s="124">
        <v>63.5</v>
      </c>
      <c r="F40" s="124">
        <v>62</v>
      </c>
      <c r="H40" s="130">
        <v>1</v>
      </c>
      <c r="I40" s="130">
        <v>1</v>
      </c>
      <c r="J40" s="130">
        <v>2</v>
      </c>
      <c r="K40" s="130">
        <v>0.75</v>
      </c>
      <c r="L40" s="130">
        <v>1</v>
      </c>
      <c r="N40" s="124">
        <v>56</v>
      </c>
      <c r="O40" s="124">
        <v>59.5</v>
      </c>
      <c r="P40" s="124">
        <v>59.75</v>
      </c>
      <c r="Q40" s="124">
        <v>62.75</v>
      </c>
      <c r="R40" s="124">
        <v>61</v>
      </c>
    </row>
    <row r="41" spans="1:18" x14ac:dyDescent="0.2">
      <c r="A41" s="129">
        <v>37894</v>
      </c>
      <c r="B41" s="124">
        <v>47</v>
      </c>
      <c r="C41" s="124">
        <v>50.5</v>
      </c>
      <c r="D41" s="124">
        <v>56.75</v>
      </c>
      <c r="E41" s="124">
        <v>50.5</v>
      </c>
      <c r="F41" s="124">
        <v>51.5</v>
      </c>
      <c r="H41" s="130">
        <v>0.75</v>
      </c>
      <c r="I41" s="130">
        <v>0.75</v>
      </c>
      <c r="J41" s="130">
        <v>2</v>
      </c>
      <c r="K41" s="130">
        <v>0.75</v>
      </c>
      <c r="L41" s="130">
        <v>1</v>
      </c>
      <c r="N41" s="124">
        <v>46.25</v>
      </c>
      <c r="O41" s="124">
        <v>49.75</v>
      </c>
      <c r="P41" s="124">
        <v>54.75</v>
      </c>
      <c r="Q41" s="124">
        <v>49.75</v>
      </c>
      <c r="R41" s="124">
        <v>50.5</v>
      </c>
    </row>
    <row r="42" spans="1:18" x14ac:dyDescent="0.2">
      <c r="A42" s="129">
        <v>37925</v>
      </c>
      <c r="B42" s="124">
        <v>41</v>
      </c>
      <c r="C42" s="124">
        <v>41.5</v>
      </c>
      <c r="D42" s="124">
        <v>39.25</v>
      </c>
      <c r="E42" s="124">
        <v>39.75</v>
      </c>
      <c r="F42" s="124">
        <v>38.5</v>
      </c>
      <c r="H42" s="130">
        <v>0.75</v>
      </c>
      <c r="I42" s="130">
        <v>0.75</v>
      </c>
      <c r="J42" s="130">
        <v>-0.75</v>
      </c>
      <c r="K42" s="130">
        <v>0.25</v>
      </c>
      <c r="L42" s="130">
        <v>0.5</v>
      </c>
      <c r="N42" s="124">
        <v>40.25</v>
      </c>
      <c r="O42" s="124">
        <v>40.75</v>
      </c>
      <c r="P42" s="124">
        <v>40</v>
      </c>
      <c r="Q42" s="124">
        <v>39.5</v>
      </c>
      <c r="R42" s="124">
        <v>38</v>
      </c>
    </row>
    <row r="43" spans="1:18" x14ac:dyDescent="0.2">
      <c r="A43" s="129">
        <v>37955</v>
      </c>
      <c r="B43" s="124">
        <v>37</v>
      </c>
      <c r="C43" s="124">
        <v>37.5</v>
      </c>
      <c r="D43" s="124">
        <v>39.25</v>
      </c>
      <c r="E43" s="124">
        <v>39.5</v>
      </c>
      <c r="F43" s="124">
        <v>37.5</v>
      </c>
      <c r="H43" s="130">
        <v>1</v>
      </c>
      <c r="I43" s="130">
        <v>1</v>
      </c>
      <c r="J43" s="130">
        <v>-0.75</v>
      </c>
      <c r="K43" s="130">
        <v>0.25</v>
      </c>
      <c r="L43" s="130">
        <v>0.5</v>
      </c>
      <c r="N43" s="124">
        <v>36</v>
      </c>
      <c r="O43" s="124">
        <v>36.5</v>
      </c>
      <c r="P43" s="124">
        <v>40</v>
      </c>
      <c r="Q43" s="124">
        <v>39.25</v>
      </c>
      <c r="R43" s="124">
        <v>37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42.25</v>
      </c>
      <c r="E44" s="124">
        <v>40.75</v>
      </c>
      <c r="F44" s="124">
        <v>37</v>
      </c>
      <c r="H44" s="130">
        <v>1.5</v>
      </c>
      <c r="I44" s="130">
        <v>1.5</v>
      </c>
      <c r="J44" s="130">
        <v>-0.75</v>
      </c>
      <c r="K44" s="130">
        <v>0.25</v>
      </c>
      <c r="L44" s="130">
        <v>0.5</v>
      </c>
      <c r="N44" s="124">
        <v>37.5</v>
      </c>
      <c r="O44" s="124">
        <v>37.75</v>
      </c>
      <c r="P44" s="124">
        <v>43</v>
      </c>
      <c r="Q44" s="124">
        <v>40.5</v>
      </c>
      <c r="R44" s="124">
        <v>36.5</v>
      </c>
    </row>
    <row r="45" spans="1:18" x14ac:dyDescent="0.2">
      <c r="A45" s="129">
        <v>38017</v>
      </c>
      <c r="B45" s="124">
        <v>42.13</v>
      </c>
      <c r="C45" s="124">
        <v>42.61</v>
      </c>
      <c r="D45" s="124">
        <v>42.48</v>
      </c>
      <c r="E45" s="124">
        <v>39</v>
      </c>
      <c r="F45" s="124">
        <v>37.21</v>
      </c>
      <c r="H45" s="130">
        <v>0.32</v>
      </c>
      <c r="I45" s="130">
        <v>0.33999999999999631</v>
      </c>
      <c r="J45" s="130">
        <v>-1.25</v>
      </c>
      <c r="K45" s="130">
        <v>-2.25</v>
      </c>
      <c r="L45" s="130">
        <v>0.50999999999999801</v>
      </c>
      <c r="N45" s="124">
        <v>41.81</v>
      </c>
      <c r="O45" s="124">
        <v>42.27</v>
      </c>
      <c r="P45" s="124">
        <v>43.73</v>
      </c>
      <c r="Q45" s="124">
        <v>41.25</v>
      </c>
      <c r="R45" s="124">
        <v>36.700000000000003</v>
      </c>
    </row>
    <row r="46" spans="1:18" x14ac:dyDescent="0.2">
      <c r="A46" s="129">
        <v>38046</v>
      </c>
      <c r="B46" s="124">
        <v>41.27</v>
      </c>
      <c r="C46" s="124">
        <v>41.96</v>
      </c>
      <c r="D46" s="124">
        <v>40.770000000000003</v>
      </c>
      <c r="E46" s="124">
        <v>39.26</v>
      </c>
      <c r="F46" s="124">
        <v>37.21</v>
      </c>
      <c r="H46" s="130">
        <v>0.32</v>
      </c>
      <c r="I46" s="130">
        <v>0.32999999999999829</v>
      </c>
      <c r="J46" s="130">
        <v>-1.25</v>
      </c>
      <c r="K46" s="130">
        <v>-0.60000000000000142</v>
      </c>
      <c r="L46" s="130">
        <v>0.50999999999999801</v>
      </c>
      <c r="N46" s="124">
        <v>40.950000000000003</v>
      </c>
      <c r="O46" s="124">
        <v>41.63</v>
      </c>
      <c r="P46" s="124">
        <v>42.02</v>
      </c>
      <c r="Q46" s="124">
        <v>39.86</v>
      </c>
      <c r="R46" s="124">
        <v>36.700000000000003</v>
      </c>
    </row>
    <row r="47" spans="1:18" x14ac:dyDescent="0.2">
      <c r="A47" s="129">
        <v>38077</v>
      </c>
      <c r="B47" s="124">
        <v>36.979999999999997</v>
      </c>
      <c r="C47" s="124">
        <v>37.89</v>
      </c>
      <c r="D47" s="124">
        <v>39.049999999999997</v>
      </c>
      <c r="E47" s="124">
        <v>38.43</v>
      </c>
      <c r="F47" s="124">
        <v>36.75</v>
      </c>
      <c r="H47" s="130">
        <v>0.96999999999999886</v>
      </c>
      <c r="I47" s="130">
        <v>0.98000000000000398</v>
      </c>
      <c r="J47" s="130">
        <v>-1.25</v>
      </c>
      <c r="K47" s="130">
        <v>-0.79999999999999716</v>
      </c>
      <c r="L47" s="130">
        <v>0.50999999999999801</v>
      </c>
      <c r="N47" s="124">
        <v>36.01</v>
      </c>
      <c r="O47" s="124">
        <v>36.909999999999997</v>
      </c>
      <c r="P47" s="124">
        <v>40.299999999999997</v>
      </c>
      <c r="Q47" s="124">
        <v>39.229999999999997</v>
      </c>
      <c r="R47" s="124">
        <v>36.24</v>
      </c>
    </row>
    <row r="48" spans="1:18" x14ac:dyDescent="0.2">
      <c r="A48" s="129">
        <v>38107</v>
      </c>
      <c r="B48" s="124">
        <v>34.4</v>
      </c>
      <c r="C48" s="124">
        <v>37.67</v>
      </c>
      <c r="D48" s="124">
        <v>39.049999999999997</v>
      </c>
      <c r="E48" s="124">
        <v>37.6</v>
      </c>
      <c r="F48" s="124">
        <v>36.29</v>
      </c>
      <c r="H48" s="130">
        <v>0.96999999999999886</v>
      </c>
      <c r="I48" s="130">
        <v>0.96999999999999886</v>
      </c>
      <c r="J48" s="130">
        <v>2</v>
      </c>
      <c r="K48" s="130">
        <v>-0.40999999999999659</v>
      </c>
      <c r="L48" s="130">
        <v>0.50999999999999801</v>
      </c>
      <c r="N48" s="124">
        <v>33.43</v>
      </c>
      <c r="O48" s="124">
        <v>36.700000000000003</v>
      </c>
      <c r="P48" s="124">
        <v>37.049999999999997</v>
      </c>
      <c r="Q48" s="124">
        <v>38.01</v>
      </c>
      <c r="R48" s="124">
        <v>35.78</v>
      </c>
    </row>
    <row r="49" spans="1:18" x14ac:dyDescent="0.2">
      <c r="A49" s="129">
        <v>38138</v>
      </c>
      <c r="B49" s="124">
        <v>30.97</v>
      </c>
      <c r="C49" s="124">
        <v>34.24</v>
      </c>
      <c r="D49" s="124">
        <v>39.51</v>
      </c>
      <c r="E49" s="124">
        <v>38.43</v>
      </c>
      <c r="F49" s="124">
        <v>37.21</v>
      </c>
      <c r="H49" s="130">
        <v>0.53999999999999915</v>
      </c>
      <c r="I49" s="130">
        <v>0.55000000000000426</v>
      </c>
      <c r="J49" s="130">
        <v>2</v>
      </c>
      <c r="K49" s="130">
        <v>-0.29999999999999716</v>
      </c>
      <c r="L49" s="130">
        <v>0.50999999999999801</v>
      </c>
      <c r="N49" s="124">
        <v>30.43</v>
      </c>
      <c r="O49" s="124">
        <v>33.69</v>
      </c>
      <c r="P49" s="124">
        <v>37.51</v>
      </c>
      <c r="Q49" s="124">
        <v>38.729999999999997</v>
      </c>
      <c r="R49" s="124">
        <v>36.700000000000003</v>
      </c>
    </row>
    <row r="50" spans="1:18" x14ac:dyDescent="0.2">
      <c r="A50" s="129">
        <v>38168</v>
      </c>
      <c r="B50" s="124">
        <v>31.83</v>
      </c>
      <c r="C50" s="124">
        <v>32.74</v>
      </c>
      <c r="D50" s="124">
        <v>43.8</v>
      </c>
      <c r="E50" s="124">
        <v>43.41</v>
      </c>
      <c r="F50" s="124">
        <v>43.7</v>
      </c>
      <c r="H50" s="130">
        <v>0.53999999999999915</v>
      </c>
      <c r="I50" s="130">
        <v>0.55000000000000426</v>
      </c>
      <c r="J50" s="130">
        <v>2</v>
      </c>
      <c r="K50" s="130">
        <v>0.50999999999999801</v>
      </c>
      <c r="L50" s="130">
        <v>0.51000000000000512</v>
      </c>
      <c r="N50" s="124">
        <v>31.29</v>
      </c>
      <c r="O50" s="124">
        <v>32.19</v>
      </c>
      <c r="P50" s="124">
        <v>41.8</v>
      </c>
      <c r="Q50" s="124">
        <v>42.9</v>
      </c>
      <c r="R50" s="124">
        <v>43.19</v>
      </c>
    </row>
    <row r="51" spans="1:18" x14ac:dyDescent="0.2">
      <c r="A51" s="129">
        <v>38199</v>
      </c>
      <c r="B51" s="124">
        <v>48.14</v>
      </c>
      <c r="C51" s="124">
        <v>52.26</v>
      </c>
      <c r="D51" s="124">
        <v>52.6</v>
      </c>
      <c r="E51" s="124">
        <v>59.46</v>
      </c>
      <c r="F51" s="124">
        <v>53.43</v>
      </c>
      <c r="H51" s="130">
        <v>0.96999999999999886</v>
      </c>
      <c r="I51" s="130">
        <v>0.96999999999999886</v>
      </c>
      <c r="J51" s="130">
        <v>2</v>
      </c>
      <c r="K51" s="130">
        <v>3.09</v>
      </c>
      <c r="L51" s="130">
        <v>0.96999999999999886</v>
      </c>
      <c r="N51" s="124">
        <v>47.17</v>
      </c>
      <c r="O51" s="124">
        <v>51.29</v>
      </c>
      <c r="P51" s="124">
        <v>50.6</v>
      </c>
      <c r="Q51" s="124">
        <v>56.37</v>
      </c>
      <c r="R51" s="124">
        <v>52.46</v>
      </c>
    </row>
    <row r="52" spans="1:18" x14ac:dyDescent="0.2">
      <c r="A52" s="129">
        <v>38230</v>
      </c>
      <c r="B52" s="124">
        <v>55.01</v>
      </c>
      <c r="C52" s="124">
        <v>58.27</v>
      </c>
      <c r="D52" s="124">
        <v>59.89</v>
      </c>
      <c r="E52" s="124">
        <v>65.819999999999993</v>
      </c>
      <c r="F52" s="124">
        <v>60.84</v>
      </c>
      <c r="H52" s="130">
        <v>0.96999999999999886</v>
      </c>
      <c r="I52" s="130">
        <v>0.96000000000000085</v>
      </c>
      <c r="J52" s="130">
        <v>2</v>
      </c>
      <c r="K52" s="130">
        <v>4.16</v>
      </c>
      <c r="L52" s="130">
        <v>0.97000000000000597</v>
      </c>
      <c r="N52" s="124">
        <v>54.04</v>
      </c>
      <c r="O52" s="124">
        <v>57.31</v>
      </c>
      <c r="P52" s="124">
        <v>57.89</v>
      </c>
      <c r="Q52" s="124">
        <v>61.66</v>
      </c>
      <c r="R52" s="124">
        <v>59.87</v>
      </c>
    </row>
    <row r="53" spans="1:18" x14ac:dyDescent="0.2">
      <c r="A53" s="129">
        <v>38260</v>
      </c>
      <c r="B53" s="124">
        <v>46.42</v>
      </c>
      <c r="C53" s="124">
        <v>49.69</v>
      </c>
      <c r="D53" s="124">
        <v>55.56</v>
      </c>
      <c r="E53" s="124">
        <v>51.44</v>
      </c>
      <c r="F53" s="124">
        <v>51.11</v>
      </c>
      <c r="H53" s="130">
        <v>0.75</v>
      </c>
      <c r="I53" s="130">
        <v>0.75</v>
      </c>
      <c r="J53" s="130">
        <v>2</v>
      </c>
      <c r="K53" s="130">
        <v>1.83</v>
      </c>
      <c r="L53" s="130">
        <v>0.96999999999999886</v>
      </c>
      <c r="N53" s="124">
        <v>45.67</v>
      </c>
      <c r="O53" s="124">
        <v>48.94</v>
      </c>
      <c r="P53" s="124">
        <v>53.56</v>
      </c>
      <c r="Q53" s="124">
        <v>49.61</v>
      </c>
      <c r="R53" s="124">
        <v>50.14</v>
      </c>
    </row>
    <row r="54" spans="1:18" x14ac:dyDescent="0.2">
      <c r="A54" s="129">
        <v>38291</v>
      </c>
      <c r="B54" s="124">
        <v>41.27</v>
      </c>
      <c r="C54" s="124">
        <v>41.96</v>
      </c>
      <c r="D54" s="124">
        <v>39.909999999999997</v>
      </c>
      <c r="E54" s="124">
        <v>39.549999999999997</v>
      </c>
      <c r="F54" s="124">
        <v>39.07</v>
      </c>
      <c r="H54" s="130">
        <v>0.75</v>
      </c>
      <c r="I54" s="130">
        <v>0.75</v>
      </c>
      <c r="J54" s="130">
        <v>-0.75</v>
      </c>
      <c r="K54" s="130">
        <v>-0.56999999999999995</v>
      </c>
      <c r="L54" s="130">
        <v>0.50999999999999801</v>
      </c>
      <c r="N54" s="124">
        <v>40.520000000000003</v>
      </c>
      <c r="O54" s="124">
        <v>41.21</v>
      </c>
      <c r="P54" s="124">
        <v>40.659999999999997</v>
      </c>
      <c r="Q54" s="124">
        <v>40.119999999999997</v>
      </c>
      <c r="R54" s="124">
        <v>38.56</v>
      </c>
    </row>
    <row r="55" spans="1:18" x14ac:dyDescent="0.2">
      <c r="A55" s="129">
        <v>38321</v>
      </c>
      <c r="B55" s="124">
        <v>37.840000000000003</v>
      </c>
      <c r="C55" s="124">
        <v>38.53</v>
      </c>
      <c r="D55" s="124">
        <v>40.159999999999997</v>
      </c>
      <c r="E55" s="124">
        <v>39.270000000000003</v>
      </c>
      <c r="F55" s="124">
        <v>38.14</v>
      </c>
      <c r="H55" s="130">
        <v>0.97000000000000597</v>
      </c>
      <c r="I55" s="130">
        <v>0.96000000000000085</v>
      </c>
      <c r="J55" s="130">
        <v>-0.75</v>
      </c>
      <c r="K55" s="130">
        <v>-0.57999999999999829</v>
      </c>
      <c r="L55" s="130">
        <v>0.50999999999999801</v>
      </c>
      <c r="N55" s="124">
        <v>36.869999999999997</v>
      </c>
      <c r="O55" s="124">
        <v>37.57</v>
      </c>
      <c r="P55" s="124">
        <v>40.909999999999997</v>
      </c>
      <c r="Q55" s="124">
        <v>39.85</v>
      </c>
      <c r="R55" s="124">
        <v>37.630000000000003</v>
      </c>
    </row>
    <row r="56" spans="1:18" x14ac:dyDescent="0.2">
      <c r="A56" s="129">
        <v>38352</v>
      </c>
      <c r="B56" s="124">
        <v>39.56</v>
      </c>
      <c r="C56" s="124">
        <v>40.03</v>
      </c>
      <c r="D56" s="124">
        <v>43.05</v>
      </c>
      <c r="E56" s="124">
        <v>40.659999999999997</v>
      </c>
      <c r="F56" s="124">
        <v>37.68</v>
      </c>
      <c r="H56" s="130">
        <v>1.4000000000000057</v>
      </c>
      <c r="I56" s="130">
        <v>1.39</v>
      </c>
      <c r="J56" s="130">
        <v>-0.75</v>
      </c>
      <c r="K56" s="130">
        <v>-0.38000000000000256</v>
      </c>
      <c r="L56" s="130">
        <v>0.50999999999999801</v>
      </c>
      <c r="N56" s="124">
        <v>38.159999999999997</v>
      </c>
      <c r="O56" s="124">
        <v>38.64</v>
      </c>
      <c r="P56" s="124">
        <v>43.8</v>
      </c>
      <c r="Q56" s="124">
        <v>41.04</v>
      </c>
      <c r="R56" s="124">
        <v>37.17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8.0833333333333339</v>
      </c>
      <c r="C58" s="124">
        <v>8.2083333333333339</v>
      </c>
      <c r="D58" s="124">
        <v>8.0708333333333329</v>
      </c>
      <c r="E58" s="124">
        <v>7.854166666666667</v>
      </c>
      <c r="F58" s="124">
        <v>7.5625</v>
      </c>
      <c r="H58" s="130">
        <v>0.18750000000000089</v>
      </c>
      <c r="I58" s="130">
        <v>0.22916666666666696</v>
      </c>
      <c r="J58" s="130">
        <v>7.083333333333286E-2</v>
      </c>
      <c r="K58" s="130">
        <v>0.20833333333333393</v>
      </c>
      <c r="L58" s="130">
        <v>0.125</v>
      </c>
      <c r="N58" s="124">
        <v>7.895833333333333</v>
      </c>
      <c r="O58" s="124">
        <v>7.979166666666667</v>
      </c>
      <c r="P58" s="124">
        <v>8</v>
      </c>
      <c r="Q58" s="124">
        <v>7.645833333333333</v>
      </c>
      <c r="R58" s="124">
        <v>7.4375</v>
      </c>
    </row>
    <row r="59" spans="1:18" x14ac:dyDescent="0.2">
      <c r="A59" s="131" t="s">
        <v>84</v>
      </c>
      <c r="B59" s="124">
        <v>37.1875</v>
      </c>
      <c r="C59" s="124">
        <v>38.512500000000003</v>
      </c>
      <c r="D59" s="124">
        <v>41</v>
      </c>
      <c r="E59" s="124">
        <v>40.5625</v>
      </c>
      <c r="F59" s="124">
        <v>40.625</v>
      </c>
      <c r="H59" s="130">
        <v>0.5208333333333357</v>
      </c>
      <c r="I59" s="130">
        <v>0.5208333333333286</v>
      </c>
      <c r="J59" s="130">
        <v>0.9375</v>
      </c>
      <c r="K59" s="130">
        <v>1.0625</v>
      </c>
      <c r="L59" s="130">
        <v>0.75</v>
      </c>
      <c r="N59" s="124">
        <v>36.666666666666664</v>
      </c>
      <c r="O59" s="124">
        <v>37.991666666666667</v>
      </c>
      <c r="P59" s="124">
        <v>40.0625</v>
      </c>
      <c r="Q59" s="124">
        <v>39.5</v>
      </c>
      <c r="R59" s="124">
        <v>39.875</v>
      </c>
    </row>
    <row r="60" spans="1:18" x14ac:dyDescent="0.2">
      <c r="A60" s="131" t="s">
        <v>85</v>
      </c>
      <c r="B60" s="124">
        <v>40.083333333333336</v>
      </c>
      <c r="C60" s="124">
        <v>41.916666666666664</v>
      </c>
      <c r="D60" s="124">
        <v>44.25</v>
      </c>
      <c r="E60" s="124">
        <v>44.25</v>
      </c>
      <c r="F60" s="124">
        <v>42.083333333333336</v>
      </c>
      <c r="H60" s="130">
        <v>0.7916666666666714</v>
      </c>
      <c r="I60" s="130">
        <v>0.7916666666666643</v>
      </c>
      <c r="J60" s="130">
        <v>0.5</v>
      </c>
      <c r="K60" s="130">
        <v>0.5</v>
      </c>
      <c r="L60" s="130">
        <v>0.625</v>
      </c>
      <c r="N60" s="124">
        <v>39.291666666666664</v>
      </c>
      <c r="O60" s="124">
        <v>41.125</v>
      </c>
      <c r="P60" s="124">
        <v>43.75</v>
      </c>
      <c r="Q60" s="124">
        <v>43.75</v>
      </c>
      <c r="R60" s="124">
        <v>41.458333333333336</v>
      </c>
    </row>
    <row r="61" spans="1:18" x14ac:dyDescent="0.2">
      <c r="A61" s="131" t="s">
        <v>86</v>
      </c>
      <c r="B61" s="124">
        <v>40.484999999999999</v>
      </c>
      <c r="C61" s="124">
        <v>42.320833333333326</v>
      </c>
      <c r="D61" s="124">
        <v>44.652500000000003</v>
      </c>
      <c r="E61" s="124">
        <v>44.360833333333325</v>
      </c>
      <c r="F61" s="124">
        <v>42.386666666666663</v>
      </c>
      <c r="H61" s="130">
        <v>0.78916666666666657</v>
      </c>
      <c r="I61" s="130">
        <v>0.7916666666666643</v>
      </c>
      <c r="J61" s="130">
        <v>0.49999999999999289</v>
      </c>
      <c r="K61" s="130">
        <v>0.30833333333332291</v>
      </c>
      <c r="L61" s="130">
        <v>0.625</v>
      </c>
      <c r="N61" s="124">
        <v>39.695833333333333</v>
      </c>
      <c r="O61" s="124">
        <v>41.529166666666661</v>
      </c>
      <c r="P61" s="124">
        <v>44.152500000000003</v>
      </c>
      <c r="Q61" s="124">
        <v>44.052500000000002</v>
      </c>
      <c r="R61" s="124">
        <v>41.761666666666663</v>
      </c>
    </row>
    <row r="62" spans="1:18" x14ac:dyDescent="0.2">
      <c r="A62" s="131" t="s">
        <v>87</v>
      </c>
      <c r="B62" s="124">
        <v>40.836666666666666</v>
      </c>
      <c r="C62" s="124">
        <v>42.672499999999999</v>
      </c>
      <c r="D62" s="124">
        <v>45.002499999999998</v>
      </c>
      <c r="E62" s="124">
        <v>44.660833333333329</v>
      </c>
      <c r="F62" s="124">
        <v>42.685000000000002</v>
      </c>
      <c r="H62" s="130">
        <v>0.7916666666666643</v>
      </c>
      <c r="I62" s="130">
        <v>0.6425000000000054</v>
      </c>
      <c r="J62" s="130">
        <v>0.5</v>
      </c>
      <c r="K62" s="130">
        <v>0.30833333333333002</v>
      </c>
      <c r="L62" s="130">
        <v>0.625</v>
      </c>
      <c r="N62" s="124">
        <v>40.045000000000002</v>
      </c>
      <c r="O62" s="124">
        <v>42.03</v>
      </c>
      <c r="P62" s="124">
        <v>44.502499999999998</v>
      </c>
      <c r="Q62" s="124">
        <v>44.352499999999999</v>
      </c>
      <c r="R62" s="124">
        <v>42.06</v>
      </c>
    </row>
    <row r="63" spans="1:18" x14ac:dyDescent="0.2">
      <c r="A63" s="131" t="s">
        <v>88</v>
      </c>
      <c r="B63" s="124">
        <v>41.236666666666672</v>
      </c>
      <c r="C63" s="124">
        <v>43.422499999999999</v>
      </c>
      <c r="D63" s="124">
        <v>45.303333333333335</v>
      </c>
      <c r="E63" s="124">
        <v>44.959166666666668</v>
      </c>
      <c r="F63" s="124">
        <v>42.986666666666672</v>
      </c>
      <c r="H63" s="130">
        <v>0.7916666666666714</v>
      </c>
      <c r="I63" s="130">
        <v>0.64166666666665861</v>
      </c>
      <c r="J63" s="130">
        <v>0.5</v>
      </c>
      <c r="K63" s="130">
        <v>0.30666666666666487</v>
      </c>
      <c r="L63" s="130">
        <v>0.62583333333333258</v>
      </c>
      <c r="N63" s="124">
        <v>40.445</v>
      </c>
      <c r="O63" s="124">
        <v>42.780833333333334</v>
      </c>
      <c r="P63" s="124">
        <v>44.803333333333335</v>
      </c>
      <c r="Q63" s="124">
        <v>44.652500000000003</v>
      </c>
      <c r="R63" s="124">
        <v>42.360833333333339</v>
      </c>
    </row>
    <row r="64" spans="1:18" x14ac:dyDescent="0.2">
      <c r="A64" s="131" t="s">
        <v>89</v>
      </c>
      <c r="B64" s="124">
        <v>41.637500000000003</v>
      </c>
      <c r="C64" s="124">
        <v>44.173333333333339</v>
      </c>
      <c r="D64" s="124">
        <v>45.602499999999999</v>
      </c>
      <c r="E64" s="124">
        <v>45.260833333333331</v>
      </c>
      <c r="F64" s="124">
        <v>43.286666666666662</v>
      </c>
      <c r="H64" s="130">
        <v>0.78999999999999915</v>
      </c>
      <c r="I64" s="130">
        <v>0.64166666666667282</v>
      </c>
      <c r="J64" s="130">
        <v>0.49999999999999289</v>
      </c>
      <c r="K64" s="130">
        <v>0.30916666666665549</v>
      </c>
      <c r="L64" s="130">
        <v>0.62583333333333258</v>
      </c>
      <c r="N64" s="124">
        <v>40.847499999999997</v>
      </c>
      <c r="O64" s="124">
        <v>43.531666666666666</v>
      </c>
      <c r="P64" s="124">
        <v>45.102499999999999</v>
      </c>
      <c r="Q64" s="124">
        <v>44.951666666666675</v>
      </c>
      <c r="R64" s="124">
        <v>42.660833333333329</v>
      </c>
    </row>
    <row r="65" spans="1:18" x14ac:dyDescent="0.2">
      <c r="A65" s="131" t="s">
        <v>90</v>
      </c>
      <c r="B65" s="124">
        <v>42.137500000000003</v>
      </c>
      <c r="C65" s="124">
        <v>44.923333333333325</v>
      </c>
      <c r="D65" s="124">
        <v>45.902500000000003</v>
      </c>
      <c r="E65" s="124">
        <v>45.55916666666667</v>
      </c>
      <c r="F65" s="124">
        <v>43.585833333333333</v>
      </c>
      <c r="H65" s="130">
        <v>0.79083333333333883</v>
      </c>
      <c r="I65" s="130">
        <v>0.64249999999999119</v>
      </c>
      <c r="J65" s="130">
        <v>0.5</v>
      </c>
      <c r="K65" s="130">
        <v>0.30666666666667197</v>
      </c>
      <c r="L65" s="130">
        <v>0.625</v>
      </c>
      <c r="N65" s="124">
        <v>41.346666666666664</v>
      </c>
      <c r="O65" s="124">
        <v>44.280833333333334</v>
      </c>
      <c r="P65" s="124">
        <v>45.402500000000003</v>
      </c>
      <c r="Q65" s="124">
        <v>45.252499999999998</v>
      </c>
      <c r="R65" s="124">
        <v>42.960833333333333</v>
      </c>
    </row>
    <row r="66" spans="1:18" x14ac:dyDescent="0.2">
      <c r="A66" s="131" t="s">
        <v>91</v>
      </c>
      <c r="B66" s="124">
        <v>42.636666666666663</v>
      </c>
      <c r="C66" s="124">
        <v>45.670833333333327</v>
      </c>
      <c r="D66" s="124">
        <v>46.252499999999998</v>
      </c>
      <c r="E66" s="124">
        <v>45.860833333333339</v>
      </c>
      <c r="F66" s="124">
        <v>43.886666666666677</v>
      </c>
      <c r="H66" s="130">
        <v>0.78916666666666657</v>
      </c>
      <c r="I66" s="130">
        <v>0.63666666666666316</v>
      </c>
      <c r="J66" s="130">
        <v>0.5</v>
      </c>
      <c r="K66" s="130">
        <v>0.30750000000001876</v>
      </c>
      <c r="L66" s="130">
        <v>0.62666666666667936</v>
      </c>
      <c r="N66" s="124">
        <v>41.847499999999997</v>
      </c>
      <c r="O66" s="124">
        <v>45.034166666666664</v>
      </c>
      <c r="P66" s="124">
        <v>45.752499999999998</v>
      </c>
      <c r="Q66" s="124">
        <v>45.55333333333332</v>
      </c>
      <c r="R66" s="124">
        <v>43.26</v>
      </c>
    </row>
    <row r="67" spans="1:18" x14ac:dyDescent="0.2">
      <c r="A67" s="131" t="s">
        <v>92</v>
      </c>
      <c r="B67" s="124">
        <v>43.136666666666677</v>
      </c>
      <c r="C67" s="124">
        <v>46.422499999999999</v>
      </c>
      <c r="D67" s="124">
        <v>46.601666666666667</v>
      </c>
      <c r="E67" s="124">
        <v>46.159166666666664</v>
      </c>
      <c r="F67" s="124">
        <v>44.186666666666667</v>
      </c>
      <c r="H67" s="130">
        <v>0.79250000000001819</v>
      </c>
      <c r="I67" s="130">
        <v>0.38999999999999346</v>
      </c>
      <c r="J67" s="130">
        <v>0.5</v>
      </c>
      <c r="K67" s="130">
        <v>0.30583333333333229</v>
      </c>
      <c r="L67" s="130">
        <v>0.62666666666666515</v>
      </c>
      <c r="N67" s="124">
        <v>42.344166666666659</v>
      </c>
      <c r="O67" s="124">
        <v>46.032499999999999</v>
      </c>
      <c r="P67" s="124">
        <v>46.101666666666667</v>
      </c>
      <c r="Q67" s="124">
        <v>45.853333333333332</v>
      </c>
      <c r="R67" s="124">
        <v>43.56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37188</v>
      </c>
      <c r="D1" s="123">
        <v>37188</v>
      </c>
      <c r="J1" s="125" t="s">
        <v>31</v>
      </c>
      <c r="P1" s="123">
        <v>37188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24</v>
      </c>
      <c r="C18" s="124">
        <v>24</v>
      </c>
      <c r="D18" s="124">
        <v>24</v>
      </c>
      <c r="E18" s="124">
        <v>22.75</v>
      </c>
      <c r="F18" s="124">
        <v>22</v>
      </c>
      <c r="H18" s="130">
        <v>0</v>
      </c>
      <c r="I18" s="130">
        <v>0</v>
      </c>
      <c r="J18" s="130">
        <v>0</v>
      </c>
      <c r="K18" s="130">
        <v>0.25</v>
      </c>
      <c r="L18" s="130">
        <v>0.75</v>
      </c>
      <c r="N18" s="124">
        <v>24</v>
      </c>
      <c r="O18" s="124">
        <v>24</v>
      </c>
      <c r="P18" s="124">
        <v>24</v>
      </c>
      <c r="Q18" s="124">
        <v>22.5</v>
      </c>
      <c r="R18" s="124">
        <v>21.25</v>
      </c>
    </row>
    <row r="19" spans="1:18" ht="12.75" customHeight="1" x14ac:dyDescent="0.2">
      <c r="A19" s="129">
        <v>37225</v>
      </c>
      <c r="B19" s="124">
        <v>26.188000000000002</v>
      </c>
      <c r="C19" s="124">
        <v>26</v>
      </c>
      <c r="D19" s="124">
        <v>24.897000000000002</v>
      </c>
      <c r="E19" s="124">
        <v>21.5</v>
      </c>
      <c r="F19" s="124">
        <v>19.728999999999999</v>
      </c>
      <c r="H19" s="130">
        <v>0.33399999999999963</v>
      </c>
      <c r="I19" s="130">
        <v>0.33299999999999841</v>
      </c>
      <c r="J19" s="130">
        <v>0</v>
      </c>
      <c r="K19" s="130">
        <v>0.75</v>
      </c>
      <c r="L19" s="130">
        <v>1.3329999999999984</v>
      </c>
      <c r="N19" s="124">
        <v>25.854000000000003</v>
      </c>
      <c r="O19" s="124">
        <v>25.667000000000002</v>
      </c>
      <c r="P19" s="124">
        <v>24.897000000000002</v>
      </c>
      <c r="Q19" s="124">
        <v>20.75</v>
      </c>
      <c r="R19" s="124">
        <v>18.396000000000001</v>
      </c>
    </row>
    <row r="20" spans="1:18" ht="12.75" customHeight="1" x14ac:dyDescent="0.2">
      <c r="A20" s="129">
        <v>37256</v>
      </c>
      <c r="B20" s="124">
        <v>29.048000000000002</v>
      </c>
      <c r="C20" s="124">
        <v>28.282</v>
      </c>
      <c r="D20" s="124">
        <v>31.129000000000001</v>
      </c>
      <c r="E20" s="124">
        <v>26.379000000000001</v>
      </c>
      <c r="F20" s="124">
        <v>24.258000000000003</v>
      </c>
      <c r="H20" s="130">
        <v>-0.56500000000000128</v>
      </c>
      <c r="I20" s="130">
        <v>-0.21799999999999997</v>
      </c>
      <c r="J20" s="130">
        <v>1.9350000000000001</v>
      </c>
      <c r="K20" s="130">
        <v>2.4840000000000018</v>
      </c>
      <c r="L20" s="130">
        <v>2.6290000000000013</v>
      </c>
      <c r="N20" s="124">
        <v>29.613000000000003</v>
      </c>
      <c r="O20" s="124">
        <v>28.5</v>
      </c>
      <c r="P20" s="124">
        <v>29.194000000000003</v>
      </c>
      <c r="Q20" s="124">
        <v>23.895</v>
      </c>
      <c r="R20" s="124">
        <v>21.629000000000001</v>
      </c>
    </row>
    <row r="21" spans="1:18" ht="12.75" customHeight="1" x14ac:dyDescent="0.2">
      <c r="A21" s="129">
        <v>37287</v>
      </c>
      <c r="B21" s="124">
        <v>27.718</v>
      </c>
      <c r="C21" s="124">
        <v>27.057000000000002</v>
      </c>
      <c r="D21" s="124">
        <v>30.423000000000002</v>
      </c>
      <c r="E21" s="124">
        <v>27.661000000000001</v>
      </c>
      <c r="F21" s="124">
        <v>24.238</v>
      </c>
      <c r="H21" s="130">
        <v>-0.18100000000000094</v>
      </c>
      <c r="I21" s="130">
        <v>-0.18099999999999739</v>
      </c>
      <c r="J21" s="130">
        <v>1.4710000000000001</v>
      </c>
      <c r="K21" s="130">
        <v>1.08</v>
      </c>
      <c r="L21" s="130">
        <v>1.8629999999999995</v>
      </c>
      <c r="N21" s="124">
        <v>27.899000000000001</v>
      </c>
      <c r="O21" s="124">
        <v>27.238</v>
      </c>
      <c r="P21" s="124">
        <v>28.952000000000002</v>
      </c>
      <c r="Q21" s="124">
        <v>26.581</v>
      </c>
      <c r="R21" s="124">
        <v>22.375</v>
      </c>
    </row>
    <row r="22" spans="1:18" ht="12.75" customHeight="1" x14ac:dyDescent="0.2">
      <c r="A22" s="129">
        <v>37315</v>
      </c>
      <c r="B22" s="124">
        <v>26.036000000000001</v>
      </c>
      <c r="C22" s="124">
        <v>25.736000000000001</v>
      </c>
      <c r="D22" s="124">
        <v>29.571000000000002</v>
      </c>
      <c r="E22" s="124">
        <v>26.411000000000001</v>
      </c>
      <c r="F22" s="124">
        <v>24.482000000000003</v>
      </c>
      <c r="H22" s="130">
        <v>0.59</v>
      </c>
      <c r="I22" s="130">
        <v>0.91100000000000136</v>
      </c>
      <c r="J22" s="130">
        <v>1.3389999999999986</v>
      </c>
      <c r="K22" s="130">
        <v>0.96499999999999997</v>
      </c>
      <c r="L22" s="130">
        <v>2.25</v>
      </c>
      <c r="N22" s="124">
        <v>25.446000000000002</v>
      </c>
      <c r="O22" s="124">
        <v>24.824999999999999</v>
      </c>
      <c r="P22" s="124">
        <v>28.232000000000003</v>
      </c>
      <c r="Q22" s="124">
        <v>25.446000000000002</v>
      </c>
      <c r="R22" s="124">
        <v>22.231999999999999</v>
      </c>
    </row>
    <row r="23" spans="1:18" x14ac:dyDescent="0.2">
      <c r="A23" s="129">
        <v>37346</v>
      </c>
      <c r="B23" s="124">
        <v>22.827000000000002</v>
      </c>
      <c r="C23" s="124">
        <v>23.819000000000003</v>
      </c>
      <c r="D23" s="124">
        <v>27.992000000000001</v>
      </c>
      <c r="E23" s="124">
        <v>25.319000000000003</v>
      </c>
      <c r="F23" s="124">
        <v>23.879000000000001</v>
      </c>
      <c r="H23" s="130">
        <v>0.33099999999999952</v>
      </c>
      <c r="I23" s="130">
        <v>0.66200000000000259</v>
      </c>
      <c r="J23" s="130">
        <v>1.4110000000000014</v>
      </c>
      <c r="K23" s="130">
        <v>1.0210000000000008</v>
      </c>
      <c r="L23" s="130">
        <v>1.8629999999999995</v>
      </c>
      <c r="N23" s="124">
        <v>22.496000000000002</v>
      </c>
      <c r="O23" s="124">
        <v>23.157</v>
      </c>
      <c r="P23" s="124">
        <v>26.581</v>
      </c>
      <c r="Q23" s="124">
        <v>24.298000000000002</v>
      </c>
      <c r="R23" s="124">
        <v>22.016000000000002</v>
      </c>
    </row>
    <row r="24" spans="1:18" x14ac:dyDescent="0.2">
      <c r="A24" s="129">
        <v>37376</v>
      </c>
      <c r="B24" s="124">
        <v>18.917000000000002</v>
      </c>
      <c r="C24" s="124">
        <v>20.100000000000001</v>
      </c>
      <c r="D24" s="124">
        <v>23.433</v>
      </c>
      <c r="E24" s="124">
        <v>25.7</v>
      </c>
      <c r="F24" s="124">
        <v>24.1</v>
      </c>
      <c r="H24" s="130">
        <v>0.31700000000000017</v>
      </c>
      <c r="I24" s="130">
        <v>0.63299999999999912</v>
      </c>
      <c r="J24" s="130">
        <v>1.8</v>
      </c>
      <c r="K24" s="130">
        <v>1.1169999999999973</v>
      </c>
      <c r="L24" s="130">
        <v>1.7</v>
      </c>
      <c r="N24" s="124">
        <v>18.600000000000001</v>
      </c>
      <c r="O24" s="124">
        <v>19.467000000000002</v>
      </c>
      <c r="P24" s="124">
        <v>21.633000000000003</v>
      </c>
      <c r="Q24" s="124">
        <v>24.583000000000002</v>
      </c>
      <c r="R24" s="124">
        <v>22.4</v>
      </c>
    </row>
    <row r="25" spans="1:18" x14ac:dyDescent="0.2">
      <c r="A25" s="129">
        <v>37407</v>
      </c>
      <c r="B25" s="124">
        <v>20.218</v>
      </c>
      <c r="C25" s="124">
        <v>21.597000000000001</v>
      </c>
      <c r="D25" s="124">
        <v>25.742000000000001</v>
      </c>
      <c r="E25" s="124">
        <v>26.371000000000002</v>
      </c>
      <c r="F25" s="124">
        <v>23.573</v>
      </c>
      <c r="H25" s="130">
        <v>0.66199999999999903</v>
      </c>
      <c r="I25" s="130">
        <v>0.66200000000000259</v>
      </c>
      <c r="J25" s="130">
        <v>1.8629999999999995</v>
      </c>
      <c r="K25" s="130">
        <v>1.1410000000000018</v>
      </c>
      <c r="L25" s="130">
        <v>2.4039999999999999</v>
      </c>
      <c r="N25" s="124">
        <v>19.556000000000001</v>
      </c>
      <c r="O25" s="124">
        <v>20.934999999999999</v>
      </c>
      <c r="P25" s="124">
        <v>23.879000000000001</v>
      </c>
      <c r="Q25" s="124">
        <v>25.23</v>
      </c>
      <c r="R25" s="124">
        <v>21.169</v>
      </c>
    </row>
    <row r="26" spans="1:18" x14ac:dyDescent="0.2">
      <c r="A26" s="129">
        <v>37437</v>
      </c>
      <c r="B26" s="124">
        <v>21.292000000000002</v>
      </c>
      <c r="C26" s="124">
        <v>22.667000000000002</v>
      </c>
      <c r="D26" s="124">
        <v>27.458000000000002</v>
      </c>
      <c r="E26" s="124">
        <v>26.875</v>
      </c>
      <c r="F26" s="124">
        <v>22.333000000000002</v>
      </c>
      <c r="H26" s="130">
        <v>0.66700000000000159</v>
      </c>
      <c r="I26" s="130">
        <v>0.66700000000000159</v>
      </c>
      <c r="J26" s="130">
        <v>1.875</v>
      </c>
      <c r="K26" s="130">
        <v>1.1459999999999972</v>
      </c>
      <c r="L26" s="130">
        <v>2.208000000000002</v>
      </c>
      <c r="N26" s="124">
        <v>20.625</v>
      </c>
      <c r="O26" s="124">
        <v>22</v>
      </c>
      <c r="P26" s="124">
        <v>25.583000000000002</v>
      </c>
      <c r="Q26" s="124">
        <v>25.729000000000003</v>
      </c>
      <c r="R26" s="124">
        <v>20.125</v>
      </c>
    </row>
    <row r="27" spans="1:18" x14ac:dyDescent="0.2">
      <c r="A27" s="129">
        <v>37468</v>
      </c>
      <c r="B27" s="124">
        <v>29.274000000000001</v>
      </c>
      <c r="C27" s="124">
        <v>31.194000000000003</v>
      </c>
      <c r="D27" s="124">
        <v>30.798000000000002</v>
      </c>
      <c r="E27" s="124">
        <v>32.302</v>
      </c>
      <c r="F27" s="124">
        <v>30.823</v>
      </c>
      <c r="H27" s="130">
        <v>-0.12099999999999866</v>
      </c>
      <c r="I27" s="130">
        <v>0.54100000000000037</v>
      </c>
      <c r="J27" s="130">
        <v>0.75</v>
      </c>
      <c r="K27" s="130">
        <v>1.1729999999999983</v>
      </c>
      <c r="L27" s="130">
        <v>1.0809999999999995</v>
      </c>
      <c r="N27" s="124">
        <v>29.395</v>
      </c>
      <c r="O27" s="124">
        <v>30.653000000000002</v>
      </c>
      <c r="P27" s="124">
        <v>30.048000000000002</v>
      </c>
      <c r="Q27" s="124">
        <v>31.129000000000001</v>
      </c>
      <c r="R27" s="124">
        <v>29.742000000000001</v>
      </c>
    </row>
    <row r="28" spans="1:18" x14ac:dyDescent="0.2">
      <c r="A28" s="129">
        <v>37499</v>
      </c>
      <c r="B28" s="124">
        <v>33.097000000000001</v>
      </c>
      <c r="C28" s="124">
        <v>35.758000000000003</v>
      </c>
      <c r="D28" s="124">
        <v>31.766000000000002</v>
      </c>
      <c r="E28" s="124">
        <v>32.831000000000003</v>
      </c>
      <c r="F28" s="124">
        <v>32.032000000000004</v>
      </c>
      <c r="H28" s="130">
        <v>-9.7000000000001307E-2</v>
      </c>
      <c r="I28" s="130">
        <v>1.1610000000000014</v>
      </c>
      <c r="J28" s="130">
        <v>0.75</v>
      </c>
      <c r="K28" s="130">
        <v>0.65400000000000347</v>
      </c>
      <c r="L28" s="130">
        <v>1.0640000000000036</v>
      </c>
      <c r="N28" s="124">
        <v>33.194000000000003</v>
      </c>
      <c r="O28" s="124">
        <v>34.597000000000001</v>
      </c>
      <c r="P28" s="124">
        <v>31.016000000000002</v>
      </c>
      <c r="Q28" s="124">
        <v>32.177</v>
      </c>
      <c r="R28" s="124">
        <v>30.968</v>
      </c>
    </row>
    <row r="29" spans="1:18" x14ac:dyDescent="0.2">
      <c r="A29" s="129">
        <v>37529</v>
      </c>
      <c r="B29" s="124">
        <v>28.4</v>
      </c>
      <c r="C29" s="124">
        <v>30.15</v>
      </c>
      <c r="D29" s="124">
        <v>30.75</v>
      </c>
      <c r="E29" s="124">
        <v>28.024999999999999</v>
      </c>
      <c r="F29" s="124">
        <v>26.7</v>
      </c>
      <c r="H29" s="130">
        <v>-0.30000000000000071</v>
      </c>
      <c r="I29" s="130">
        <v>0.39999999999999858</v>
      </c>
      <c r="J29" s="130">
        <v>0.75</v>
      </c>
      <c r="K29" s="130">
        <v>0.59999999999999787</v>
      </c>
      <c r="L29" s="130">
        <v>1.1000000000000001</v>
      </c>
      <c r="N29" s="124">
        <v>28.7</v>
      </c>
      <c r="O29" s="124">
        <v>29.75</v>
      </c>
      <c r="P29" s="124">
        <v>30</v>
      </c>
      <c r="Q29" s="124">
        <v>27.425000000000001</v>
      </c>
      <c r="R29" s="124">
        <v>25.6</v>
      </c>
    </row>
    <row r="30" spans="1:18" x14ac:dyDescent="0.2">
      <c r="A30" s="129">
        <v>37560</v>
      </c>
      <c r="B30" s="124">
        <v>26.42</v>
      </c>
      <c r="C30" s="124">
        <v>29.25</v>
      </c>
      <c r="D30" s="124">
        <v>26.395</v>
      </c>
      <c r="E30" s="124">
        <v>26.226000000000003</v>
      </c>
      <c r="F30" s="124">
        <v>24.726000000000003</v>
      </c>
      <c r="H30" s="130">
        <v>-4.7999999999998266E-2</v>
      </c>
      <c r="I30" s="130">
        <v>0.89500000000000002</v>
      </c>
      <c r="J30" s="130">
        <v>0.3869999999999969</v>
      </c>
      <c r="K30" s="130">
        <v>0.33900000000000219</v>
      </c>
      <c r="L30" s="130">
        <v>0.4360000000000035</v>
      </c>
      <c r="N30" s="124">
        <v>26.468</v>
      </c>
      <c r="O30" s="124">
        <v>28.355</v>
      </c>
      <c r="P30" s="124">
        <v>26.008000000000003</v>
      </c>
      <c r="Q30" s="124">
        <v>25.887</v>
      </c>
      <c r="R30" s="124">
        <v>24.29</v>
      </c>
    </row>
    <row r="31" spans="1:18" x14ac:dyDescent="0.2">
      <c r="A31" s="129">
        <v>37590</v>
      </c>
      <c r="B31" s="124">
        <v>22.75</v>
      </c>
      <c r="C31" s="124">
        <v>22.083000000000002</v>
      </c>
      <c r="D31" s="124">
        <v>27.729000000000003</v>
      </c>
      <c r="E31" s="124">
        <v>24.25</v>
      </c>
      <c r="F31" s="124">
        <v>23</v>
      </c>
      <c r="H31" s="130">
        <v>-0.375</v>
      </c>
      <c r="I31" s="130">
        <v>0.29100000000000037</v>
      </c>
      <c r="J31" s="130">
        <v>0.35400000000000276</v>
      </c>
      <c r="K31" s="130">
        <v>0.29199999999999804</v>
      </c>
      <c r="L31" s="130">
        <v>1.0829999999999984</v>
      </c>
      <c r="N31" s="124">
        <v>23.125</v>
      </c>
      <c r="O31" s="124">
        <v>21.792000000000002</v>
      </c>
      <c r="P31" s="124">
        <v>27.375</v>
      </c>
      <c r="Q31" s="124">
        <v>23.958000000000002</v>
      </c>
      <c r="R31" s="124">
        <v>21.917000000000002</v>
      </c>
    </row>
    <row r="32" spans="1:18" x14ac:dyDescent="0.2">
      <c r="A32" s="129">
        <v>37621</v>
      </c>
      <c r="B32" s="124">
        <v>29.049000000000003</v>
      </c>
      <c r="C32" s="124">
        <v>27.662000000000003</v>
      </c>
      <c r="D32" s="124">
        <v>29.492000000000001</v>
      </c>
      <c r="E32" s="124">
        <v>27.629000000000001</v>
      </c>
      <c r="F32" s="124">
        <v>22.694000000000003</v>
      </c>
      <c r="H32" s="130">
        <v>-0.43499999999999872</v>
      </c>
      <c r="I32" s="130">
        <v>-0.43499999999999872</v>
      </c>
      <c r="J32" s="130">
        <v>0.33099999999999952</v>
      </c>
      <c r="K32" s="130">
        <v>0.25799999999999912</v>
      </c>
      <c r="L32" s="130">
        <v>1.2430000000000021</v>
      </c>
      <c r="N32" s="124">
        <v>29.484000000000002</v>
      </c>
      <c r="O32" s="124">
        <v>28.097000000000001</v>
      </c>
      <c r="P32" s="124">
        <v>29.161000000000001</v>
      </c>
      <c r="Q32" s="124">
        <v>27.371000000000002</v>
      </c>
      <c r="R32" s="124">
        <v>21.451000000000001</v>
      </c>
    </row>
    <row r="33" spans="1:18" x14ac:dyDescent="0.2">
      <c r="A33" s="129">
        <v>37652</v>
      </c>
      <c r="B33" s="124">
        <v>28.855</v>
      </c>
      <c r="C33" s="124">
        <v>27.472000000000001</v>
      </c>
      <c r="D33" s="124">
        <v>29.184999999999999</v>
      </c>
      <c r="E33" s="124">
        <v>26.782</v>
      </c>
      <c r="F33" s="124">
        <v>23.573</v>
      </c>
      <c r="H33" s="130">
        <v>-5.9999999999998721E-2</v>
      </c>
      <c r="I33" s="130">
        <v>-5.9999999999998721E-2</v>
      </c>
      <c r="J33" s="130">
        <v>0.63299999999999912</v>
      </c>
      <c r="K33" s="130">
        <v>0.60099999999999909</v>
      </c>
      <c r="L33" s="130">
        <v>-0.12100000000000222</v>
      </c>
      <c r="N33" s="124">
        <v>28.914999999999999</v>
      </c>
      <c r="O33" s="124">
        <v>27.532</v>
      </c>
      <c r="P33" s="124">
        <v>28.552</v>
      </c>
      <c r="Q33" s="124">
        <v>26.181000000000001</v>
      </c>
      <c r="R33" s="124">
        <v>23.694000000000003</v>
      </c>
    </row>
    <row r="34" spans="1:18" x14ac:dyDescent="0.2">
      <c r="A34" s="129">
        <v>37680</v>
      </c>
      <c r="B34" s="124">
        <v>27.857000000000003</v>
      </c>
      <c r="C34" s="124">
        <v>27.428000000000001</v>
      </c>
      <c r="D34" s="124">
        <v>27.428000000000001</v>
      </c>
      <c r="E34" s="124">
        <v>26.571000000000002</v>
      </c>
      <c r="F34" s="124">
        <v>23.679000000000002</v>
      </c>
      <c r="H34" s="130">
        <v>-5.3999999999998494E-2</v>
      </c>
      <c r="I34" s="130">
        <v>-5.4000000000002046E-2</v>
      </c>
      <c r="J34" s="130">
        <v>0.58899999999999864</v>
      </c>
      <c r="K34" s="130">
        <v>0.58899999999999864</v>
      </c>
      <c r="L34" s="130">
        <v>-0.10699999999999932</v>
      </c>
      <c r="N34" s="124">
        <v>27.911000000000001</v>
      </c>
      <c r="O34" s="124">
        <v>27.482000000000003</v>
      </c>
      <c r="P34" s="124">
        <v>26.839000000000002</v>
      </c>
      <c r="Q34" s="124">
        <v>25.982000000000003</v>
      </c>
      <c r="R34" s="124">
        <v>23.786000000000001</v>
      </c>
    </row>
    <row r="35" spans="1:18" x14ac:dyDescent="0.2">
      <c r="A35" s="129">
        <v>37711</v>
      </c>
      <c r="B35" s="124">
        <v>25.677</v>
      </c>
      <c r="C35" s="124">
        <v>26.157</v>
      </c>
      <c r="D35" s="124">
        <v>26.516000000000002</v>
      </c>
      <c r="E35" s="124">
        <v>26.004000000000001</v>
      </c>
      <c r="F35" s="124">
        <v>23.032</v>
      </c>
      <c r="H35" s="130">
        <v>-0.24200000000000088</v>
      </c>
      <c r="I35" s="130">
        <v>-0.24200000000000088</v>
      </c>
      <c r="J35" s="130">
        <v>0.63299999999999912</v>
      </c>
      <c r="K35" s="130">
        <v>0.60099999999999909</v>
      </c>
      <c r="L35" s="130">
        <v>-0.12100000000000222</v>
      </c>
      <c r="N35" s="124">
        <v>25.919</v>
      </c>
      <c r="O35" s="124">
        <v>26.399000000000001</v>
      </c>
      <c r="P35" s="124">
        <v>25.883000000000003</v>
      </c>
      <c r="Q35" s="124">
        <v>25.403000000000002</v>
      </c>
      <c r="R35" s="124">
        <v>23.153000000000002</v>
      </c>
    </row>
    <row r="36" spans="1:18" x14ac:dyDescent="0.2">
      <c r="A36" s="129">
        <v>37741</v>
      </c>
      <c r="B36" s="124">
        <v>22.533000000000001</v>
      </c>
      <c r="C36" s="124">
        <v>24.683</v>
      </c>
      <c r="D36" s="124">
        <v>24.8</v>
      </c>
      <c r="E36" s="124">
        <v>25.65</v>
      </c>
      <c r="F36" s="124">
        <v>22.667000000000002</v>
      </c>
      <c r="H36" s="130">
        <v>-0.19999999999999929</v>
      </c>
      <c r="I36" s="130">
        <v>-0.20000000000000284</v>
      </c>
      <c r="J36" s="130">
        <v>-8.3000000000001961E-2</v>
      </c>
      <c r="K36" s="130">
        <v>0.48299999999999699</v>
      </c>
      <c r="L36" s="130">
        <v>-9.9999999999997868E-2</v>
      </c>
      <c r="N36" s="124">
        <v>22.733000000000001</v>
      </c>
      <c r="O36" s="124">
        <v>24.883000000000003</v>
      </c>
      <c r="P36" s="124">
        <v>24.883000000000003</v>
      </c>
      <c r="Q36" s="124">
        <v>25.167000000000002</v>
      </c>
      <c r="R36" s="124">
        <v>22.766999999999999</v>
      </c>
    </row>
    <row r="37" spans="1:18" x14ac:dyDescent="0.2">
      <c r="A37" s="129">
        <v>37772</v>
      </c>
      <c r="B37" s="124">
        <v>12.161000000000001</v>
      </c>
      <c r="C37" s="124">
        <v>15.282</v>
      </c>
      <c r="D37" s="124">
        <v>25.524000000000001</v>
      </c>
      <c r="E37" s="124">
        <v>25.343</v>
      </c>
      <c r="F37" s="124">
        <v>22.25</v>
      </c>
      <c r="H37" s="130">
        <v>-0.12099999999999866</v>
      </c>
      <c r="I37" s="130">
        <v>-0.12100000000000044</v>
      </c>
      <c r="J37" s="130">
        <v>-0.15299999999999869</v>
      </c>
      <c r="K37" s="130">
        <v>0.48</v>
      </c>
      <c r="L37" s="130">
        <v>-0.12100000000000222</v>
      </c>
      <c r="N37" s="124">
        <v>12.282</v>
      </c>
      <c r="O37" s="124">
        <v>15.403</v>
      </c>
      <c r="P37" s="124">
        <v>25.677</v>
      </c>
      <c r="Q37" s="124">
        <v>24.863</v>
      </c>
      <c r="R37" s="124">
        <v>22.371000000000002</v>
      </c>
    </row>
    <row r="38" spans="1:18" x14ac:dyDescent="0.2">
      <c r="A38" s="129">
        <v>37802</v>
      </c>
      <c r="B38" s="124">
        <v>15.167000000000002</v>
      </c>
      <c r="C38" s="124">
        <v>19.646000000000001</v>
      </c>
      <c r="D38" s="124">
        <v>27.25</v>
      </c>
      <c r="E38" s="124">
        <v>26.187000000000001</v>
      </c>
      <c r="F38" s="124">
        <v>22.458000000000002</v>
      </c>
      <c r="H38" s="130">
        <v>-0.125</v>
      </c>
      <c r="I38" s="130">
        <v>-0.125</v>
      </c>
      <c r="J38" s="130">
        <v>-0.16700000000000159</v>
      </c>
      <c r="K38" s="130">
        <v>0.4789999999999992</v>
      </c>
      <c r="L38" s="130">
        <v>-0.125</v>
      </c>
      <c r="N38" s="124">
        <v>15.292000000000002</v>
      </c>
      <c r="O38" s="124">
        <v>19.771000000000001</v>
      </c>
      <c r="P38" s="124">
        <v>27.417000000000002</v>
      </c>
      <c r="Q38" s="124">
        <v>25.708000000000002</v>
      </c>
      <c r="R38" s="124">
        <v>22.583000000000002</v>
      </c>
    </row>
    <row r="39" spans="1:18" x14ac:dyDescent="0.2">
      <c r="A39" s="129">
        <v>37833</v>
      </c>
      <c r="B39" s="124">
        <v>35.758000000000003</v>
      </c>
      <c r="C39" s="124">
        <v>37.314</v>
      </c>
      <c r="D39" s="124">
        <v>30.101000000000003</v>
      </c>
      <c r="E39" s="124">
        <v>28.682000000000002</v>
      </c>
      <c r="F39" s="124">
        <v>27.934999999999999</v>
      </c>
      <c r="H39" s="130">
        <v>-0.24199999999999733</v>
      </c>
      <c r="I39" s="130">
        <v>-0.24200000000000443</v>
      </c>
      <c r="J39" s="130">
        <v>-0.15299999999999869</v>
      </c>
      <c r="K39" s="130">
        <v>0.48</v>
      </c>
      <c r="L39" s="130">
        <v>-0.24200000000000088</v>
      </c>
      <c r="N39" s="124">
        <v>36</v>
      </c>
      <c r="O39" s="124">
        <v>37.556000000000004</v>
      </c>
      <c r="P39" s="124">
        <v>30.254000000000001</v>
      </c>
      <c r="Q39" s="124">
        <v>28.202000000000002</v>
      </c>
      <c r="R39" s="124">
        <v>28.177</v>
      </c>
    </row>
    <row r="40" spans="1:18" x14ac:dyDescent="0.2">
      <c r="A40" s="129">
        <v>37864</v>
      </c>
      <c r="B40" s="124">
        <v>37.79</v>
      </c>
      <c r="C40" s="124">
        <v>39.39</v>
      </c>
      <c r="D40" s="124">
        <v>30.028000000000002</v>
      </c>
      <c r="E40" s="124">
        <v>32.581000000000003</v>
      </c>
      <c r="F40" s="124">
        <v>31.29</v>
      </c>
      <c r="H40" s="130">
        <v>-0.24200000000000443</v>
      </c>
      <c r="I40" s="130">
        <v>-0.24200000000000443</v>
      </c>
      <c r="J40" s="130">
        <v>-0.15299999999999869</v>
      </c>
      <c r="K40" s="130">
        <v>0.48000000000000398</v>
      </c>
      <c r="L40" s="130">
        <v>-0.24200000000000088</v>
      </c>
      <c r="N40" s="124">
        <v>38.032000000000004</v>
      </c>
      <c r="O40" s="124">
        <v>39.632000000000005</v>
      </c>
      <c r="P40" s="124">
        <v>30.181000000000001</v>
      </c>
      <c r="Q40" s="124">
        <v>32.100999999999999</v>
      </c>
      <c r="R40" s="124">
        <v>31.532</v>
      </c>
    </row>
    <row r="41" spans="1:18" x14ac:dyDescent="0.2">
      <c r="A41" s="129">
        <v>37894</v>
      </c>
      <c r="B41" s="124">
        <v>32.251000000000005</v>
      </c>
      <c r="C41" s="124">
        <v>33.709000000000003</v>
      </c>
      <c r="D41" s="124">
        <v>29.147000000000002</v>
      </c>
      <c r="E41" s="124">
        <v>31.042000000000002</v>
      </c>
      <c r="F41" s="124">
        <v>29.125</v>
      </c>
      <c r="H41" s="130">
        <v>-0.18699999999999761</v>
      </c>
      <c r="I41" s="130">
        <v>-0.18699999999999761</v>
      </c>
      <c r="J41" s="130">
        <v>-0.16600000000000037</v>
      </c>
      <c r="K41" s="130">
        <v>0.4789999999999992</v>
      </c>
      <c r="L41" s="130">
        <v>-0.25</v>
      </c>
      <c r="N41" s="124">
        <v>32.438000000000002</v>
      </c>
      <c r="O41" s="124">
        <v>33.896000000000001</v>
      </c>
      <c r="P41" s="124">
        <v>29.313000000000002</v>
      </c>
      <c r="Q41" s="124">
        <v>30.563000000000002</v>
      </c>
      <c r="R41" s="124">
        <v>29.375</v>
      </c>
    </row>
    <row r="42" spans="1:18" x14ac:dyDescent="0.2">
      <c r="A42" s="129">
        <v>37925</v>
      </c>
      <c r="B42" s="124">
        <v>28.549000000000003</v>
      </c>
      <c r="C42" s="124">
        <v>30.653000000000002</v>
      </c>
      <c r="D42" s="124">
        <v>28.258000000000003</v>
      </c>
      <c r="E42" s="124">
        <v>25.646000000000001</v>
      </c>
      <c r="F42" s="124">
        <v>25.887</v>
      </c>
      <c r="H42" s="130">
        <v>-0.14499999999999999</v>
      </c>
      <c r="I42" s="130">
        <v>-0.14499999999999999</v>
      </c>
      <c r="J42" s="130">
        <v>0.46000000000000085</v>
      </c>
      <c r="K42" s="130">
        <v>0.58099999999999952</v>
      </c>
      <c r="L42" s="130">
        <v>-9.7000000000001307E-2</v>
      </c>
      <c r="N42" s="124">
        <v>28.694000000000003</v>
      </c>
      <c r="O42" s="124">
        <v>30.798000000000002</v>
      </c>
      <c r="P42" s="124">
        <v>27.798000000000002</v>
      </c>
      <c r="Q42" s="124">
        <v>25.065000000000001</v>
      </c>
      <c r="R42" s="124">
        <v>25.984000000000002</v>
      </c>
    </row>
    <row r="43" spans="1:18" x14ac:dyDescent="0.2">
      <c r="A43" s="129">
        <v>37955</v>
      </c>
      <c r="B43" s="124">
        <v>23.9</v>
      </c>
      <c r="C43" s="124">
        <v>26.2</v>
      </c>
      <c r="D43" s="124">
        <v>27.774999999999999</v>
      </c>
      <c r="E43" s="124">
        <v>24.9</v>
      </c>
      <c r="F43" s="124">
        <v>21.65</v>
      </c>
      <c r="H43" s="130">
        <v>-0.30000000000000071</v>
      </c>
      <c r="I43" s="130">
        <v>-0.30000000000000071</v>
      </c>
      <c r="J43" s="130">
        <v>0.57499999999999929</v>
      </c>
      <c r="K43" s="130">
        <v>0.625</v>
      </c>
      <c r="L43" s="130">
        <v>-0.15000000000000213</v>
      </c>
      <c r="N43" s="124">
        <v>24.2</v>
      </c>
      <c r="O43" s="124">
        <v>26.5</v>
      </c>
      <c r="P43" s="124">
        <v>27.2</v>
      </c>
      <c r="Q43" s="124">
        <v>24.274999999999999</v>
      </c>
      <c r="R43" s="124">
        <v>21.8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29.786000000000001</v>
      </c>
      <c r="E44" s="124">
        <v>28.496000000000002</v>
      </c>
      <c r="F44" s="124">
        <v>22.79</v>
      </c>
      <c r="H44" s="130">
        <v>-0.36299999999999955</v>
      </c>
      <c r="I44" s="130">
        <v>-0.36299999999999955</v>
      </c>
      <c r="J44" s="130">
        <v>0.51200000000000045</v>
      </c>
      <c r="K44" s="130">
        <v>0.60100000000000264</v>
      </c>
      <c r="L44" s="130">
        <v>-0.12100000000000222</v>
      </c>
      <c r="N44" s="124">
        <v>30.605</v>
      </c>
      <c r="O44" s="124">
        <v>32.859000000000002</v>
      </c>
      <c r="P44" s="124">
        <v>29.274000000000001</v>
      </c>
      <c r="Q44" s="124">
        <v>27.895</v>
      </c>
      <c r="R44" s="124">
        <v>22.911000000000001</v>
      </c>
    </row>
    <row r="45" spans="1:18" x14ac:dyDescent="0.2">
      <c r="A45" s="129">
        <v>38017</v>
      </c>
      <c r="B45" s="124">
        <v>28.149000000000001</v>
      </c>
      <c r="C45" s="124">
        <v>27.344999999999999</v>
      </c>
      <c r="D45" s="124">
        <v>28.818000000000001</v>
      </c>
      <c r="E45" s="124">
        <v>27.155000000000001</v>
      </c>
      <c r="F45" s="124">
        <v>24.076000000000001</v>
      </c>
      <c r="H45" s="130">
        <v>-7.7000000000001734E-2</v>
      </c>
      <c r="I45" s="130">
        <v>-8.2000000000000739E-2</v>
      </c>
      <c r="J45" s="130">
        <v>0.63300000000000267</v>
      </c>
      <c r="K45" s="130">
        <v>0.5</v>
      </c>
      <c r="L45" s="130">
        <v>-0.12300000000000111</v>
      </c>
      <c r="N45" s="124">
        <v>28.226000000000003</v>
      </c>
      <c r="O45" s="124">
        <v>27.427</v>
      </c>
      <c r="P45" s="124">
        <v>28.184999999999999</v>
      </c>
      <c r="Q45" s="124">
        <v>26.655000000000001</v>
      </c>
      <c r="R45" s="124">
        <v>24.199000000000002</v>
      </c>
    </row>
    <row r="46" spans="1:18" x14ac:dyDescent="0.2">
      <c r="A46" s="129">
        <v>38046</v>
      </c>
      <c r="B46" s="124">
        <v>27.264000000000003</v>
      </c>
      <c r="C46" s="124">
        <v>27.194000000000003</v>
      </c>
      <c r="D46" s="124">
        <v>27.38</v>
      </c>
      <c r="E46" s="124">
        <v>26.771000000000001</v>
      </c>
      <c r="F46" s="124">
        <v>24.011000000000003</v>
      </c>
      <c r="H46" s="130">
        <v>-8.2999999999998408E-2</v>
      </c>
      <c r="I46" s="130">
        <v>-8.49999999999973E-2</v>
      </c>
      <c r="J46" s="130">
        <v>0.65899999999999892</v>
      </c>
      <c r="K46" s="130">
        <v>0.5</v>
      </c>
      <c r="L46" s="130">
        <v>-0.1319999999999979</v>
      </c>
      <c r="N46" s="124">
        <v>27.347000000000001</v>
      </c>
      <c r="O46" s="124">
        <v>27.279</v>
      </c>
      <c r="P46" s="124">
        <v>26.721</v>
      </c>
      <c r="Q46" s="124">
        <v>26.271000000000001</v>
      </c>
      <c r="R46" s="124">
        <v>24.143000000000001</v>
      </c>
    </row>
    <row r="47" spans="1:18" x14ac:dyDescent="0.2">
      <c r="A47" s="129">
        <v>38077</v>
      </c>
      <c r="B47" s="124">
        <v>25.791</v>
      </c>
      <c r="C47" s="124">
        <v>26.495000000000001</v>
      </c>
      <c r="D47" s="124">
        <v>26.913</v>
      </c>
      <c r="E47" s="124">
        <v>26.611000000000001</v>
      </c>
      <c r="F47" s="124">
        <v>23.835000000000001</v>
      </c>
      <c r="H47" s="130">
        <v>-0.18800000000000239</v>
      </c>
      <c r="I47" s="130">
        <v>-0.18999999999999773</v>
      </c>
      <c r="J47" s="130">
        <v>0.55599999999999739</v>
      </c>
      <c r="K47" s="130">
        <v>0.5</v>
      </c>
      <c r="L47" s="130">
        <v>-9.9000000000000199E-2</v>
      </c>
      <c r="N47" s="124">
        <v>25.979000000000003</v>
      </c>
      <c r="O47" s="124">
        <v>26.684999999999999</v>
      </c>
      <c r="P47" s="124">
        <v>26.357000000000003</v>
      </c>
      <c r="Q47" s="124">
        <v>26.111000000000001</v>
      </c>
      <c r="R47" s="124">
        <v>23.934000000000001</v>
      </c>
    </row>
    <row r="48" spans="1:18" x14ac:dyDescent="0.2">
      <c r="A48" s="129">
        <v>38107</v>
      </c>
      <c r="B48" s="124">
        <v>23.229000000000003</v>
      </c>
      <c r="C48" s="124">
        <v>25.26</v>
      </c>
      <c r="D48" s="124">
        <v>25.263000000000002</v>
      </c>
      <c r="E48" s="124">
        <v>26.529</v>
      </c>
      <c r="F48" s="124">
        <v>23.383000000000003</v>
      </c>
      <c r="H48" s="130">
        <v>-0.19399999999999906</v>
      </c>
      <c r="I48" s="130">
        <v>-0.19399999999999906</v>
      </c>
      <c r="J48" s="130">
        <v>-8.2999999999998408E-2</v>
      </c>
      <c r="K48" s="130">
        <v>0.71599999999999753</v>
      </c>
      <c r="L48" s="130">
        <v>-0.10199999999999676</v>
      </c>
      <c r="N48" s="124">
        <v>23.423000000000002</v>
      </c>
      <c r="O48" s="124">
        <v>25.454000000000001</v>
      </c>
      <c r="P48" s="124">
        <v>25.346</v>
      </c>
      <c r="Q48" s="124">
        <v>25.813000000000002</v>
      </c>
      <c r="R48" s="124">
        <v>23.484999999999999</v>
      </c>
    </row>
    <row r="49" spans="1:18" x14ac:dyDescent="0.2">
      <c r="A49" s="129">
        <v>38138</v>
      </c>
      <c r="B49" s="124">
        <v>14.353000000000002</v>
      </c>
      <c r="C49" s="124">
        <v>17.204999999999998</v>
      </c>
      <c r="D49" s="124">
        <v>25.62</v>
      </c>
      <c r="E49" s="124">
        <v>26.128</v>
      </c>
      <c r="F49" s="124">
        <v>22.763999999999999</v>
      </c>
      <c r="H49" s="130">
        <v>-0.15699999999999825</v>
      </c>
      <c r="I49" s="130">
        <v>-0.16</v>
      </c>
      <c r="J49" s="130">
        <v>-0.23400000000000176</v>
      </c>
      <c r="K49" s="130">
        <v>0.77999999999999758</v>
      </c>
      <c r="L49" s="130">
        <v>-0.14800000000000324</v>
      </c>
      <c r="N49" s="124">
        <v>14.51</v>
      </c>
      <c r="O49" s="124">
        <v>17.364999999999998</v>
      </c>
      <c r="P49" s="124">
        <v>25.854000000000003</v>
      </c>
      <c r="Q49" s="124">
        <v>25.348000000000003</v>
      </c>
      <c r="R49" s="124">
        <v>22.912000000000003</v>
      </c>
    </row>
    <row r="50" spans="1:18" x14ac:dyDescent="0.2">
      <c r="A50" s="129">
        <v>38168</v>
      </c>
      <c r="B50" s="124">
        <v>17.574000000000002</v>
      </c>
      <c r="C50" s="124">
        <v>21.382000000000001</v>
      </c>
      <c r="D50" s="124">
        <v>27.543000000000003</v>
      </c>
      <c r="E50" s="124">
        <v>26.936</v>
      </c>
      <c r="F50" s="124">
        <v>23.484000000000002</v>
      </c>
      <c r="H50" s="130">
        <v>-0.10800000000000054</v>
      </c>
      <c r="I50" s="130">
        <v>-0.10999999999999943</v>
      </c>
      <c r="J50" s="130">
        <v>-8.2999999999998408E-2</v>
      </c>
      <c r="K50" s="130">
        <v>0.53200000000000003</v>
      </c>
      <c r="L50" s="130">
        <v>-0.10200000000000031</v>
      </c>
      <c r="N50" s="124">
        <v>17.682000000000002</v>
      </c>
      <c r="O50" s="124">
        <v>21.492000000000001</v>
      </c>
      <c r="P50" s="124">
        <v>27.626000000000001</v>
      </c>
      <c r="Q50" s="124">
        <v>26.404</v>
      </c>
      <c r="R50" s="124">
        <v>23.586000000000002</v>
      </c>
    </row>
    <row r="51" spans="1:18" x14ac:dyDescent="0.2">
      <c r="A51" s="129">
        <v>38199</v>
      </c>
      <c r="B51" s="124">
        <v>33.994999999999997</v>
      </c>
      <c r="C51" s="124">
        <v>35.551000000000002</v>
      </c>
      <c r="D51" s="124">
        <v>29.015000000000001</v>
      </c>
      <c r="E51" s="124">
        <v>27.725000000000001</v>
      </c>
      <c r="F51" s="124">
        <v>27.279</v>
      </c>
      <c r="H51" s="130">
        <v>-0.23499999999999943</v>
      </c>
      <c r="I51" s="130">
        <v>-0.23499999999999943</v>
      </c>
      <c r="J51" s="130">
        <v>-0.15300000000000225</v>
      </c>
      <c r="K51" s="130">
        <v>-8.6999999999999744E-2</v>
      </c>
      <c r="L51" s="130">
        <v>-0.23500000000000298</v>
      </c>
      <c r="N51" s="124">
        <v>34.229999999999997</v>
      </c>
      <c r="O51" s="124">
        <v>35.786000000000001</v>
      </c>
      <c r="P51" s="124">
        <v>29.168000000000003</v>
      </c>
      <c r="Q51" s="124">
        <v>27.812000000000001</v>
      </c>
      <c r="R51" s="124">
        <v>27.514000000000003</v>
      </c>
    </row>
    <row r="52" spans="1:18" x14ac:dyDescent="0.2">
      <c r="A52" s="129">
        <v>38230</v>
      </c>
      <c r="B52" s="124">
        <v>35.652999999999999</v>
      </c>
      <c r="C52" s="124">
        <v>37.231999999999999</v>
      </c>
      <c r="D52" s="124">
        <v>29.684999999999999</v>
      </c>
      <c r="E52" s="124">
        <v>30.565000000000001</v>
      </c>
      <c r="F52" s="124">
        <v>29.864999999999998</v>
      </c>
      <c r="H52" s="130">
        <v>-0.23500000000000654</v>
      </c>
      <c r="I52" s="130">
        <v>-0.23199999999999932</v>
      </c>
      <c r="J52" s="130">
        <v>-0.15300000000000225</v>
      </c>
      <c r="K52" s="130">
        <v>-0.34499999999999886</v>
      </c>
      <c r="L52" s="130">
        <v>-0.23500000000000298</v>
      </c>
      <c r="N52" s="124">
        <v>35.888000000000005</v>
      </c>
      <c r="O52" s="124">
        <v>37.463999999999999</v>
      </c>
      <c r="P52" s="124">
        <v>29.838000000000001</v>
      </c>
      <c r="Q52" s="124">
        <v>30.91</v>
      </c>
      <c r="R52" s="124">
        <v>30.1</v>
      </c>
    </row>
    <row r="53" spans="1:18" x14ac:dyDescent="0.2">
      <c r="A53" s="129">
        <v>38260</v>
      </c>
      <c r="B53" s="124">
        <v>31.221</v>
      </c>
      <c r="C53" s="124">
        <v>32.697000000000003</v>
      </c>
      <c r="D53" s="124">
        <v>28.803000000000001</v>
      </c>
      <c r="E53" s="124">
        <v>30.154</v>
      </c>
      <c r="F53" s="124">
        <v>28.317</v>
      </c>
      <c r="H53" s="130">
        <v>-0.18800000000000239</v>
      </c>
      <c r="I53" s="130">
        <v>-0.18799999999999528</v>
      </c>
      <c r="J53" s="130">
        <v>-0.16699999999999804</v>
      </c>
      <c r="K53" s="130">
        <v>0.20899999999999963</v>
      </c>
      <c r="L53" s="130">
        <v>-0.24200000000000088</v>
      </c>
      <c r="N53" s="124">
        <v>31.409000000000002</v>
      </c>
      <c r="O53" s="124">
        <v>32.884999999999998</v>
      </c>
      <c r="P53" s="124">
        <v>28.97</v>
      </c>
      <c r="Q53" s="124">
        <v>29.945</v>
      </c>
      <c r="R53" s="124">
        <v>28.559000000000001</v>
      </c>
    </row>
    <row r="54" spans="1:18" x14ac:dyDescent="0.2">
      <c r="A54" s="129">
        <v>38291</v>
      </c>
      <c r="B54" s="124">
        <v>28.184999999999999</v>
      </c>
      <c r="C54" s="124">
        <v>30.293000000000003</v>
      </c>
      <c r="D54" s="124">
        <v>28.315000000000001</v>
      </c>
      <c r="E54" s="124">
        <v>25.757000000000001</v>
      </c>
      <c r="F54" s="124">
        <v>25.847000000000001</v>
      </c>
      <c r="H54" s="130">
        <v>-0.18100000000000094</v>
      </c>
      <c r="I54" s="130">
        <v>-0.18099999999999739</v>
      </c>
      <c r="J54" s="130">
        <v>0.51200000000000045</v>
      </c>
      <c r="K54" s="130">
        <v>0.79899999999999949</v>
      </c>
      <c r="L54" s="130">
        <v>-0.12299999999999756</v>
      </c>
      <c r="N54" s="124">
        <v>28.366</v>
      </c>
      <c r="O54" s="124">
        <v>30.474</v>
      </c>
      <c r="P54" s="124">
        <v>27.803000000000001</v>
      </c>
      <c r="Q54" s="124">
        <v>24.958000000000002</v>
      </c>
      <c r="R54" s="124">
        <v>25.97</v>
      </c>
    </row>
    <row r="55" spans="1:18" x14ac:dyDescent="0.2">
      <c r="A55" s="129">
        <v>38321</v>
      </c>
      <c r="B55" s="124">
        <v>24.66</v>
      </c>
      <c r="C55" s="124">
        <v>26.781000000000002</v>
      </c>
      <c r="D55" s="124">
        <v>28.12</v>
      </c>
      <c r="E55" s="124">
        <v>26.014000000000003</v>
      </c>
      <c r="F55" s="124">
        <v>22.745000000000001</v>
      </c>
      <c r="H55" s="130">
        <v>-0.24200000000000088</v>
      </c>
      <c r="I55" s="130">
        <v>-0.23999999999999844</v>
      </c>
      <c r="J55" s="130">
        <v>0.5210000000000008</v>
      </c>
      <c r="K55" s="130">
        <v>0.81200000000000117</v>
      </c>
      <c r="L55" s="130">
        <v>-0.12800000000000011</v>
      </c>
      <c r="N55" s="124">
        <v>24.902000000000001</v>
      </c>
      <c r="O55" s="124">
        <v>27.021000000000001</v>
      </c>
      <c r="P55" s="124">
        <v>27.599</v>
      </c>
      <c r="Q55" s="124">
        <v>25.202000000000002</v>
      </c>
      <c r="R55" s="124">
        <v>22.873000000000001</v>
      </c>
    </row>
    <row r="56" spans="1:18" x14ac:dyDescent="0.2">
      <c r="A56" s="129">
        <v>38352</v>
      </c>
      <c r="B56" s="124">
        <v>29.776</v>
      </c>
      <c r="C56" s="124">
        <v>31.924000000000003</v>
      </c>
      <c r="D56" s="124">
        <v>29.527000000000001</v>
      </c>
      <c r="E56" s="124">
        <v>29.152000000000001</v>
      </c>
      <c r="F56" s="124">
        <v>23.459</v>
      </c>
      <c r="H56" s="130">
        <v>-0.33899999999999864</v>
      </c>
      <c r="I56" s="130">
        <v>-0.33599999999999497</v>
      </c>
      <c r="J56" s="130">
        <v>0.51200000000000045</v>
      </c>
      <c r="K56" s="130">
        <v>0.75300000000000011</v>
      </c>
      <c r="L56" s="130">
        <v>-0.12300000000000111</v>
      </c>
      <c r="N56" s="124">
        <v>30.114999999999998</v>
      </c>
      <c r="O56" s="124">
        <v>32.26</v>
      </c>
      <c r="P56" s="124">
        <v>29.015000000000001</v>
      </c>
      <c r="Q56" s="124">
        <v>28.399000000000001</v>
      </c>
      <c r="R56" s="124">
        <v>23.582000000000001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6.6030000000000006</v>
      </c>
      <c r="C58" s="124">
        <v>6.5234999999999994</v>
      </c>
      <c r="D58" s="124">
        <v>6.6688333333333345</v>
      </c>
      <c r="E58" s="124">
        <v>5.8857500000000007</v>
      </c>
      <c r="F58" s="124">
        <v>5.4989166666666662</v>
      </c>
      <c r="H58" s="130">
        <v>-1.9249999999999545E-2</v>
      </c>
      <c r="I58" s="130">
        <v>9.5833333333326109E-3</v>
      </c>
      <c r="J58" s="130">
        <v>0.16125000000000078</v>
      </c>
      <c r="K58" s="130">
        <v>0.29033333333333466</v>
      </c>
      <c r="L58" s="130">
        <v>0.39266666666666605</v>
      </c>
      <c r="N58" s="124">
        <v>6.6222500000000002</v>
      </c>
      <c r="O58" s="124">
        <v>6.5139166666666668</v>
      </c>
      <c r="P58" s="124">
        <v>6.5075833333333337</v>
      </c>
      <c r="Q58" s="124">
        <v>5.595416666666666</v>
      </c>
      <c r="R58" s="124">
        <v>5.1062500000000002</v>
      </c>
    </row>
    <row r="59" spans="1:18" x14ac:dyDescent="0.2">
      <c r="A59" s="131" t="s">
        <v>84</v>
      </c>
      <c r="B59" s="124">
        <v>25.499833333333331</v>
      </c>
      <c r="C59" s="124">
        <v>26.422750000000004</v>
      </c>
      <c r="D59" s="124">
        <v>28.462416666666666</v>
      </c>
      <c r="E59" s="124">
        <v>27.466666666666672</v>
      </c>
      <c r="F59" s="124">
        <v>25.215</v>
      </c>
      <c r="H59" s="130">
        <v>8.4166666666664725E-2</v>
      </c>
      <c r="I59" s="130">
        <v>0.51725000000000421</v>
      </c>
      <c r="J59" s="130">
        <v>1.090083333333336</v>
      </c>
      <c r="K59" s="130">
        <v>0.81550000000000367</v>
      </c>
      <c r="L59" s="130">
        <v>1.5245833333333394</v>
      </c>
      <c r="N59" s="124">
        <v>25.415666666666667</v>
      </c>
      <c r="O59" s="124">
        <v>25.9055</v>
      </c>
      <c r="P59" s="124">
        <v>27.37233333333333</v>
      </c>
      <c r="Q59" s="124">
        <v>26.651166666666668</v>
      </c>
      <c r="R59" s="124">
        <v>23.690416666666664</v>
      </c>
    </row>
    <row r="60" spans="1:18" x14ac:dyDescent="0.2">
      <c r="A60" s="131" t="s">
        <v>85</v>
      </c>
      <c r="B60" s="124">
        <v>26.728333333333335</v>
      </c>
      <c r="C60" s="124">
        <v>28.369166666666668</v>
      </c>
      <c r="D60" s="124">
        <v>27.983166666666662</v>
      </c>
      <c r="E60" s="124">
        <v>27.323666666666664</v>
      </c>
      <c r="F60" s="124">
        <v>24.694666666666667</v>
      </c>
      <c r="H60" s="130">
        <v>-0.19008333333333738</v>
      </c>
      <c r="I60" s="130">
        <v>-0.19008333333333383</v>
      </c>
      <c r="J60" s="130">
        <v>0.21058333333332868</v>
      </c>
      <c r="K60" s="130">
        <v>0.53991666666666305</v>
      </c>
      <c r="L60" s="130">
        <v>-0.14975000000000449</v>
      </c>
      <c r="N60" s="124">
        <v>26.918416666666673</v>
      </c>
      <c r="O60" s="124">
        <v>28.559250000000002</v>
      </c>
      <c r="P60" s="124">
        <v>27.772583333333333</v>
      </c>
      <c r="Q60" s="124">
        <v>26.783750000000001</v>
      </c>
      <c r="R60" s="124">
        <v>24.844416666666671</v>
      </c>
    </row>
    <row r="61" spans="1:18" x14ac:dyDescent="0.2">
      <c r="A61" s="131" t="s">
        <v>86</v>
      </c>
      <c r="B61" s="124">
        <v>26.654166666666669</v>
      </c>
      <c r="C61" s="124">
        <v>28.279916666666665</v>
      </c>
      <c r="D61" s="124">
        <v>27.916833333333333</v>
      </c>
      <c r="E61" s="124">
        <v>27.458083333333335</v>
      </c>
      <c r="F61" s="124">
        <v>24.922083333333333</v>
      </c>
      <c r="H61" s="130">
        <v>-0.1855833333333301</v>
      </c>
      <c r="I61" s="130">
        <v>-0.18608333333333249</v>
      </c>
      <c r="J61" s="130">
        <v>0.2099999999999973</v>
      </c>
      <c r="K61" s="130">
        <v>0.47241666666666404</v>
      </c>
      <c r="L61" s="130">
        <v>-0.14933333333333465</v>
      </c>
      <c r="N61" s="124">
        <v>26.839749999999999</v>
      </c>
      <c r="O61" s="124">
        <v>28.465999999999998</v>
      </c>
      <c r="P61" s="124">
        <v>27.706833333333336</v>
      </c>
      <c r="Q61" s="124">
        <v>26.98566666666667</v>
      </c>
      <c r="R61" s="124">
        <v>25.071416666666668</v>
      </c>
    </row>
    <row r="62" spans="1:18" x14ac:dyDescent="0.2">
      <c r="A62" s="131" t="s">
        <v>87</v>
      </c>
      <c r="B62" s="124">
        <v>27.04183333333334</v>
      </c>
      <c r="C62" s="124">
        <v>28.667999999999996</v>
      </c>
      <c r="D62" s="124">
        <v>28.114166666666666</v>
      </c>
      <c r="E62" s="124">
        <v>27.796999999999997</v>
      </c>
      <c r="F62" s="124">
        <v>25.127083333333335</v>
      </c>
      <c r="H62" s="130">
        <v>-0.18649999999999523</v>
      </c>
      <c r="I62" s="130">
        <v>-0.15116666666666845</v>
      </c>
      <c r="J62" s="130">
        <v>0.21049999999999613</v>
      </c>
      <c r="K62" s="130">
        <v>0.61791666666666245</v>
      </c>
      <c r="L62" s="130">
        <v>-0.14958333333333229</v>
      </c>
      <c r="N62" s="124">
        <v>27.228333333333335</v>
      </c>
      <c r="O62" s="124">
        <v>28.819166666666664</v>
      </c>
      <c r="P62" s="124">
        <v>27.90366666666667</v>
      </c>
      <c r="Q62" s="124">
        <v>27.179083333333335</v>
      </c>
      <c r="R62" s="124">
        <v>25.276666666666667</v>
      </c>
    </row>
    <row r="63" spans="1:18" x14ac:dyDescent="0.2">
      <c r="A63" s="131" t="s">
        <v>88</v>
      </c>
      <c r="B63" s="124">
        <v>27.355499999999996</v>
      </c>
      <c r="C63" s="124">
        <v>28.976166666666668</v>
      </c>
      <c r="D63" s="124">
        <v>28.28125</v>
      </c>
      <c r="E63" s="124">
        <v>27.946750000000005</v>
      </c>
      <c r="F63" s="124">
        <v>25.305</v>
      </c>
      <c r="H63" s="130">
        <v>-0.19325000000000259</v>
      </c>
      <c r="I63" s="130">
        <v>-0.15699999999999648</v>
      </c>
      <c r="J63" s="130">
        <v>0.21474999999999866</v>
      </c>
      <c r="K63" s="130">
        <v>0.57741666666666447</v>
      </c>
      <c r="L63" s="130">
        <v>-0.15174999999999983</v>
      </c>
      <c r="N63" s="124">
        <v>27.548749999999998</v>
      </c>
      <c r="O63" s="124">
        <v>29.133166666666664</v>
      </c>
      <c r="P63" s="124">
        <v>28.066500000000005</v>
      </c>
      <c r="Q63" s="124">
        <v>27.369333333333341</v>
      </c>
      <c r="R63" s="124">
        <v>25.456750000000003</v>
      </c>
    </row>
    <row r="64" spans="1:18" x14ac:dyDescent="0.2">
      <c r="A64" s="131" t="s">
        <v>89</v>
      </c>
      <c r="B64" s="124">
        <v>27.598083333333339</v>
      </c>
      <c r="C64" s="124">
        <v>29.437250000000006</v>
      </c>
      <c r="D64" s="124">
        <v>28.380750000000003</v>
      </c>
      <c r="E64" s="124">
        <v>28.070166666666665</v>
      </c>
      <c r="F64" s="124">
        <v>25.479333333333329</v>
      </c>
      <c r="H64" s="130">
        <v>-0.1908333333333303</v>
      </c>
      <c r="I64" s="130">
        <v>-0.15549999999999287</v>
      </c>
      <c r="J64" s="130">
        <v>0.19691666666666663</v>
      </c>
      <c r="K64" s="130">
        <v>0.50433333333333508</v>
      </c>
      <c r="L64" s="130">
        <v>-0.15183333333334303</v>
      </c>
      <c r="N64" s="124">
        <v>27.788916666666669</v>
      </c>
      <c r="O64" s="124">
        <v>29.592749999999999</v>
      </c>
      <c r="P64" s="124">
        <v>28.183833333333336</v>
      </c>
      <c r="Q64" s="124">
        <v>27.56583333333333</v>
      </c>
      <c r="R64" s="124">
        <v>25.631166666666672</v>
      </c>
    </row>
    <row r="65" spans="1:18" x14ac:dyDescent="0.2">
      <c r="A65" s="131" t="s">
        <v>90</v>
      </c>
      <c r="B65" s="124">
        <v>27.779000000000007</v>
      </c>
      <c r="C65" s="124">
        <v>30.503333333333334</v>
      </c>
      <c r="D65" s="124">
        <v>28.665583333333331</v>
      </c>
      <c r="E65" s="124">
        <v>28.25141666666666</v>
      </c>
      <c r="F65" s="124">
        <v>25.66116666666667</v>
      </c>
      <c r="H65" s="130">
        <v>-0.18883333333332075</v>
      </c>
      <c r="I65" s="130">
        <v>-0.15366666666666617</v>
      </c>
      <c r="J65" s="130">
        <v>0.20958333333333101</v>
      </c>
      <c r="K65" s="130">
        <v>0.5</v>
      </c>
      <c r="L65" s="130">
        <v>-0.14941666666666009</v>
      </c>
      <c r="N65" s="124">
        <v>27.967833333333328</v>
      </c>
      <c r="O65" s="124">
        <v>30.657</v>
      </c>
      <c r="P65" s="124">
        <v>28.456</v>
      </c>
      <c r="Q65" s="124">
        <v>27.75141666666666</v>
      </c>
      <c r="R65" s="124">
        <v>25.81058333333333</v>
      </c>
    </row>
    <row r="66" spans="1:18" x14ac:dyDescent="0.2">
      <c r="A66" s="131" t="s">
        <v>91</v>
      </c>
      <c r="B66" s="124">
        <v>27.982166666666668</v>
      </c>
      <c r="C66" s="124">
        <v>31.69</v>
      </c>
      <c r="D66" s="124">
        <v>28.915166666666668</v>
      </c>
      <c r="E66" s="124">
        <v>28.425916666666669</v>
      </c>
      <c r="F66" s="124">
        <v>25.876083333333341</v>
      </c>
      <c r="H66" s="130">
        <v>-0.18875000000000242</v>
      </c>
      <c r="I66" s="130">
        <v>-0.15233333333333832</v>
      </c>
      <c r="J66" s="130">
        <v>0.21074999999999733</v>
      </c>
      <c r="K66" s="130">
        <v>0.46991666666666987</v>
      </c>
      <c r="L66" s="130">
        <v>-0.14991666666665893</v>
      </c>
      <c r="N66" s="124">
        <v>28.17091666666667</v>
      </c>
      <c r="O66" s="124">
        <v>31.84233333333334</v>
      </c>
      <c r="P66" s="124">
        <v>28.70441666666667</v>
      </c>
      <c r="Q66" s="124">
        <v>27.956</v>
      </c>
      <c r="R66" s="124">
        <v>26.026</v>
      </c>
    </row>
    <row r="67" spans="1:18" x14ac:dyDescent="0.2">
      <c r="A67" s="131" t="s">
        <v>92</v>
      </c>
      <c r="B67" s="124">
        <v>28.193833333333334</v>
      </c>
      <c r="C67" s="124">
        <v>32.892166666666675</v>
      </c>
      <c r="D67" s="124">
        <v>29.161833333333334</v>
      </c>
      <c r="E67" s="124">
        <v>28.753916666666672</v>
      </c>
      <c r="F67" s="124">
        <v>26.072333333333336</v>
      </c>
      <c r="H67" s="130">
        <v>-0.18725000000000236</v>
      </c>
      <c r="I67" s="130">
        <v>-9.1249999999988063E-2</v>
      </c>
      <c r="J67" s="130">
        <v>0.21058333333333223</v>
      </c>
      <c r="K67" s="130">
        <v>0.62058333333333593</v>
      </c>
      <c r="L67" s="130">
        <v>-0.14983333333333348</v>
      </c>
      <c r="N67" s="124">
        <v>28.381083333333336</v>
      </c>
      <c r="O67" s="124">
        <v>32.983416666666663</v>
      </c>
      <c r="P67" s="124">
        <v>28.951250000000002</v>
      </c>
      <c r="Q67" s="124">
        <v>28.133333333333336</v>
      </c>
      <c r="R67" s="124">
        <v>26.22216666666667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2001-10-23T18:23:25Z</cp:lastPrinted>
  <dcterms:created xsi:type="dcterms:W3CDTF">2000-04-24T18:04:08Z</dcterms:created>
  <dcterms:modified xsi:type="dcterms:W3CDTF">2014-09-05T10:00:23Z</dcterms:modified>
</cp:coreProperties>
</file>