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85" windowWidth="11100" windowHeight="5835" activeTab="2"/>
  </bookViews>
  <sheets>
    <sheet name="10-11-99 Org Formula" sheetId="1" r:id="rId1"/>
    <sheet name="10-11-99 Formula using BSV" sheetId="2" r:id="rId2"/>
    <sheet name="Sept 2000 Formula" sheetId="4" r:id="rId3"/>
  </sheets>
  <definedNames>
    <definedName name="_xlnm.Print_Area" localSheetId="2">'Sept 2000 Formula'!$A$1:$H$41</definedName>
  </definedNames>
  <calcPr calcId="152511"/>
</workbook>
</file>

<file path=xl/calcChain.xml><?xml version="1.0" encoding="utf-8"?>
<calcChain xmlns="http://schemas.openxmlformats.org/spreadsheetml/2006/main">
  <c r="B9" i="2" l="1"/>
  <c r="E9" i="2" s="1"/>
  <c r="C9" i="2"/>
  <c r="D9" i="2"/>
  <c r="G9" i="2"/>
  <c r="H9" i="2"/>
  <c r="B11" i="2"/>
  <c r="C11" i="2" s="1"/>
  <c r="B13" i="2"/>
  <c r="D13" i="2" s="1"/>
  <c r="C13" i="2"/>
  <c r="F13" i="2"/>
  <c r="B15" i="2"/>
  <c r="E15" i="2" s="1"/>
  <c r="C15" i="2"/>
  <c r="D15" i="2"/>
  <c r="F15" i="2"/>
  <c r="G15" i="2"/>
  <c r="B17" i="2"/>
  <c r="C17" i="2"/>
  <c r="D17" i="2"/>
  <c r="E17" i="2"/>
  <c r="F17" i="2"/>
  <c r="G17" i="2"/>
  <c r="H17" i="2"/>
  <c r="C19" i="2"/>
  <c r="D19" i="2"/>
  <c r="E19" i="2"/>
  <c r="F19" i="2"/>
  <c r="G19" i="2"/>
  <c r="H19" i="2"/>
  <c r="C9" i="1"/>
  <c r="D9" i="1"/>
  <c r="E9" i="1"/>
  <c r="F9" i="1"/>
  <c r="G9" i="1"/>
  <c r="H9" i="1"/>
  <c r="C11" i="1"/>
  <c r="D11" i="1"/>
  <c r="E11" i="1"/>
  <c r="F11" i="1"/>
  <c r="G11" i="1"/>
  <c r="H11" i="1"/>
  <c r="C13" i="1"/>
  <c r="D13" i="1"/>
  <c r="E13" i="1"/>
  <c r="F13" i="1"/>
  <c r="G13" i="1"/>
  <c r="H13" i="1"/>
  <c r="C15" i="1"/>
  <c r="D15" i="1"/>
  <c r="E15" i="1"/>
  <c r="F15" i="1"/>
  <c r="G15" i="1"/>
  <c r="H15" i="1"/>
  <c r="C17" i="1"/>
  <c r="D17" i="1"/>
  <c r="E17" i="1"/>
  <c r="F17" i="1"/>
  <c r="G17" i="1"/>
  <c r="H17" i="1"/>
  <c r="C19" i="1"/>
  <c r="D19" i="1"/>
  <c r="E19" i="1"/>
  <c r="F19" i="1"/>
  <c r="G19" i="1"/>
  <c r="H19" i="1"/>
  <c r="C9" i="4"/>
  <c r="D9" i="4"/>
  <c r="E9" i="4"/>
  <c r="F9" i="4"/>
  <c r="G9" i="4"/>
  <c r="H9" i="4"/>
  <c r="C11" i="4"/>
  <c r="D11" i="4"/>
  <c r="E11" i="4"/>
  <c r="F11" i="4"/>
  <c r="G11" i="4"/>
  <c r="H11" i="4"/>
  <c r="C13" i="4"/>
  <c r="D13" i="4"/>
  <c r="E13" i="4"/>
  <c r="F13" i="4"/>
  <c r="G13" i="4"/>
  <c r="H13" i="4"/>
  <c r="C15" i="4"/>
  <c r="D15" i="4"/>
  <c r="E15" i="4"/>
  <c r="F15" i="4"/>
  <c r="G15" i="4"/>
  <c r="H15" i="4"/>
  <c r="C17" i="4"/>
  <c r="D17" i="4"/>
  <c r="E17" i="4"/>
  <c r="F17" i="4"/>
  <c r="G17" i="4"/>
  <c r="H17" i="4"/>
  <c r="C19" i="4"/>
  <c r="D19" i="4"/>
  <c r="E19" i="4"/>
  <c r="F19" i="4"/>
  <c r="G19" i="4"/>
  <c r="H19" i="4"/>
  <c r="H11" i="2" l="1"/>
  <c r="H13" i="2"/>
  <c r="G11" i="2"/>
  <c r="F9" i="2"/>
  <c r="H15" i="2"/>
  <c r="G13" i="2"/>
  <c r="F11" i="2"/>
  <c r="E11" i="2"/>
  <c r="E13" i="2"/>
  <c r="D11" i="2"/>
</calcChain>
</file>

<file path=xl/sharedStrings.xml><?xml version="1.0" encoding="utf-8"?>
<sst xmlns="http://schemas.openxmlformats.org/spreadsheetml/2006/main" count="87" uniqueCount="46">
  <si>
    <t>Job Level</t>
  </si>
  <si>
    <t>Sr Director</t>
  </si>
  <si>
    <t>Director / Tech Dir</t>
  </si>
  <si>
    <t>Mgr / Tech Consultant</t>
  </si>
  <si>
    <t>Sr Specialist</t>
  </si>
  <si>
    <t>Specialist</t>
  </si>
  <si>
    <t>Staff</t>
  </si>
  <si>
    <t>Overall Performance Rating</t>
  </si>
  <si>
    <t>Superior</t>
  </si>
  <si>
    <t>Excellent</t>
  </si>
  <si>
    <t>Strong</t>
  </si>
  <si>
    <t>Satisfactory</t>
  </si>
  <si>
    <t>Issues</t>
  </si>
  <si>
    <t>Needs Impmnt</t>
  </si>
  <si>
    <t>%</t>
  </si>
  <si>
    <t>Determine the correct % for the employee's job level and overall performance rating.</t>
  </si>
  <si>
    <t xml:space="preserve">1) </t>
  </si>
  <si>
    <t xml:space="preserve">2) </t>
  </si>
  <si>
    <t>Multiple the correct % by the employee's base salary.</t>
  </si>
  <si>
    <t xml:space="preserve">3) </t>
  </si>
  <si>
    <t xml:space="preserve">4) </t>
  </si>
  <si>
    <t>Divide that number by the Strike price (used $42.87 for 10/11/99 grants) to determine the initial number of options.</t>
  </si>
  <si>
    <t>For options &lt; 100, increase number of options to 100.</t>
  </si>
  <si>
    <t>Information Technology 10/11/99 Retention Equity (stock option) Original Formula</t>
  </si>
  <si>
    <t>Information Technology 10/11/99 Retention Equity (stock option) Formula Using BSV</t>
  </si>
  <si>
    <t>Divide that number by the BSV (used $10.50 for 10/11/99 grants) to determine the initial number of options.</t>
  </si>
  <si>
    <t>The only change the BSV Formula has vs the Formula actually used for 10/11/99 grants, is the amount</t>
  </si>
  <si>
    <t>in the % column has been decreased by 25% ($10.50 BSV / $42.87 Strike price = 24.5%).</t>
  </si>
  <si>
    <t>Information Technology Sept. 2000 Retention Equity (stock option value) Formula</t>
  </si>
  <si>
    <t>Mid-Year 2000 Overall Performance Rating *</t>
  </si>
  <si>
    <t xml:space="preserve">* </t>
  </si>
  <si>
    <t>For employees who were not rated during the mid-year 2000 PRC process, the employee is</t>
  </si>
  <si>
    <t>to be considered as a "Strong" performer for this program.  If the manager/director sends Human</t>
  </si>
  <si>
    <t>Rescources documentation indicating that the employee's performance is less than "Strong", the</t>
  </si>
  <si>
    <t>indicated performance will be used for determining the employee's eligibilty for options.</t>
  </si>
  <si>
    <t>Eligibility Factors:</t>
  </si>
  <si>
    <t>Hired on or before August 7, 2000</t>
  </si>
  <si>
    <t>25% vesting September 2000, 2001, 2002, &amp; 2003</t>
  </si>
  <si>
    <t>7-year term</t>
  </si>
  <si>
    <t>Staff thru Sr Director level employee in Information Technology</t>
  </si>
  <si>
    <t>Vesting / Term of Options:</t>
  </si>
  <si>
    <r>
      <t xml:space="preserve">For employees with a value &lt; $750 </t>
    </r>
    <r>
      <rPr>
        <b/>
        <u/>
        <sz val="10"/>
        <rFont val="Arial"/>
        <family val="2"/>
      </rPr>
      <t>and</t>
    </r>
    <r>
      <rPr>
        <b/>
        <sz val="10"/>
        <rFont val="Arial"/>
        <family val="2"/>
      </rPr>
      <t xml:space="preserve"> &gt; $0, increase the value to $750.</t>
    </r>
  </si>
  <si>
    <t>For employees promoted mid-year 2000, their options should be determined by their former job level</t>
  </si>
  <si>
    <t>(the level the employee's rating was based on).</t>
  </si>
  <si>
    <t>Assigned to Global Info Technology or GPG's IT group</t>
  </si>
  <si>
    <t>Active employee, or on non-FMLA 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</si>
</sst>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9" fontId="4" fillId="0" borderId="8" xfId="1" applyFont="1" applyBorder="1" applyAlignment="1">
      <alignment horizontal="center"/>
    </xf>
    <xf numFmtId="9" fontId="4" fillId="0" borderId="9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2" fillId="0" borderId="10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10" fontId="0" fillId="0" borderId="1" xfId="0" applyNumberFormat="1" applyBorder="1"/>
    <xf numFmtId="10" fontId="2" fillId="0" borderId="5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0" fontId="6" fillId="0" borderId="0" xfId="0" applyNumberFormat="1" applyFont="1"/>
    <xf numFmtId="9" fontId="6" fillId="0" borderId="0" xfId="1" applyFont="1"/>
    <xf numFmtId="10" fontId="2" fillId="0" borderId="0" xfId="0" applyNumberFormat="1" applyFont="1"/>
    <xf numFmtId="0" fontId="2" fillId="0" borderId="0" xfId="0" applyFont="1" applyFill="1"/>
    <xf numFmtId="9" fontId="3" fillId="0" borderId="1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7" sqref="B7"/>
    </sheetView>
  </sheetViews>
  <sheetFormatPr defaultRowHeight="12.75" x14ac:dyDescent="0.2"/>
  <cols>
    <col min="1" max="1" width="19.28515625" bestFit="1" customWidth="1"/>
    <col min="2" max="2" width="5.5703125" customWidth="1"/>
    <col min="3" max="8" width="14.7109375" style="2" customWidth="1"/>
  </cols>
  <sheetData>
    <row r="1" spans="1:8" ht="18" x14ac:dyDescent="0.25">
      <c r="A1" s="42" t="s">
        <v>23</v>
      </c>
      <c r="B1" s="43"/>
      <c r="C1" s="43"/>
      <c r="D1" s="43"/>
      <c r="E1" s="43"/>
      <c r="F1" s="43"/>
      <c r="G1" s="43"/>
      <c r="H1" s="43"/>
    </row>
    <row r="5" spans="1:8" ht="18" x14ac:dyDescent="0.25">
      <c r="A5" s="3"/>
      <c r="B5" s="3"/>
      <c r="C5" s="39" t="s">
        <v>7</v>
      </c>
      <c r="D5" s="40"/>
      <c r="E5" s="40"/>
      <c r="F5" s="40"/>
      <c r="G5" s="40"/>
      <c r="H5" s="41"/>
    </row>
    <row r="6" spans="1:8" s="1" customFormat="1" x14ac:dyDescent="0.2">
      <c r="A6" s="7"/>
      <c r="B6" s="8"/>
      <c r="C6" s="22" t="s">
        <v>8</v>
      </c>
      <c r="D6" s="23" t="s">
        <v>9</v>
      </c>
      <c r="E6" s="23" t="s">
        <v>10</v>
      </c>
      <c r="F6" s="23" t="s">
        <v>11</v>
      </c>
      <c r="G6" s="23" t="s">
        <v>13</v>
      </c>
      <c r="H6" s="24" t="s">
        <v>12</v>
      </c>
    </row>
    <row r="7" spans="1:8" s="1" customFormat="1" ht="13.5" thickBot="1" x14ac:dyDescent="0.25">
      <c r="A7" s="4" t="s">
        <v>0</v>
      </c>
      <c r="B7" s="9" t="s">
        <v>14</v>
      </c>
      <c r="C7" s="10">
        <v>1.25</v>
      </c>
      <c r="D7" s="11">
        <v>1</v>
      </c>
      <c r="E7" s="11">
        <v>0.75</v>
      </c>
      <c r="F7" s="11">
        <v>0.5</v>
      </c>
      <c r="G7" s="11">
        <v>0</v>
      </c>
      <c r="H7" s="12">
        <v>0</v>
      </c>
    </row>
    <row r="8" spans="1:8" ht="13.5" thickTop="1" x14ac:dyDescent="0.2">
      <c r="A8" s="5"/>
      <c r="B8" s="19"/>
      <c r="C8" s="13"/>
      <c r="D8" s="14"/>
      <c r="E8" s="14"/>
      <c r="F8" s="14"/>
      <c r="G8" s="14"/>
      <c r="H8" s="15"/>
    </row>
    <row r="9" spans="1:8" x14ac:dyDescent="0.2">
      <c r="A9" s="5" t="s">
        <v>1</v>
      </c>
      <c r="B9" s="20">
        <v>0.75</v>
      </c>
      <c r="C9" s="25">
        <f>B9*C7</f>
        <v>0.9375</v>
      </c>
      <c r="D9" s="26">
        <f>B9*D7</f>
        <v>0.75</v>
      </c>
      <c r="E9" s="26">
        <f>B9*E7</f>
        <v>0.5625</v>
      </c>
      <c r="F9" s="26">
        <f>B9*F7</f>
        <v>0.375</v>
      </c>
      <c r="G9" s="26">
        <f>B9*G7</f>
        <v>0</v>
      </c>
      <c r="H9" s="27">
        <f>B9*H7</f>
        <v>0</v>
      </c>
    </row>
    <row r="10" spans="1:8" x14ac:dyDescent="0.2">
      <c r="A10" s="5"/>
      <c r="B10" s="20"/>
      <c r="C10" s="25"/>
      <c r="D10" s="26"/>
      <c r="E10" s="26"/>
      <c r="F10" s="26"/>
      <c r="G10" s="26"/>
      <c r="H10" s="27"/>
    </row>
    <row r="11" spans="1:8" x14ac:dyDescent="0.2">
      <c r="A11" s="5" t="s">
        <v>2</v>
      </c>
      <c r="B11" s="20">
        <v>0.5</v>
      </c>
      <c r="C11" s="25">
        <f>B11*C7</f>
        <v>0.625</v>
      </c>
      <c r="D11" s="26">
        <f>B11*D7</f>
        <v>0.5</v>
      </c>
      <c r="E11" s="26">
        <f>B11*E7</f>
        <v>0.375</v>
      </c>
      <c r="F11" s="26">
        <f>B11*F7</f>
        <v>0.25</v>
      </c>
      <c r="G11" s="26">
        <f>B11*G7</f>
        <v>0</v>
      </c>
      <c r="H11" s="27">
        <f>B11*H7</f>
        <v>0</v>
      </c>
    </row>
    <row r="12" spans="1:8" x14ac:dyDescent="0.2">
      <c r="A12" s="5"/>
      <c r="B12" s="20"/>
      <c r="C12" s="25"/>
      <c r="D12" s="26"/>
      <c r="E12" s="26"/>
      <c r="F12" s="26"/>
      <c r="G12" s="26"/>
      <c r="H12" s="27"/>
    </row>
    <row r="13" spans="1:8" x14ac:dyDescent="0.2">
      <c r="A13" s="5" t="s">
        <v>3</v>
      </c>
      <c r="B13" s="20">
        <v>0.25</v>
      </c>
      <c r="C13" s="25">
        <f>B13*C7</f>
        <v>0.3125</v>
      </c>
      <c r="D13" s="26">
        <f>B13*D7</f>
        <v>0.25</v>
      </c>
      <c r="E13" s="26">
        <f>B13*E7</f>
        <v>0.1875</v>
      </c>
      <c r="F13" s="26">
        <f>B13*F7</f>
        <v>0.125</v>
      </c>
      <c r="G13" s="26">
        <f>B13*G7</f>
        <v>0</v>
      </c>
      <c r="H13" s="27">
        <f>B13*H7</f>
        <v>0</v>
      </c>
    </row>
    <row r="14" spans="1:8" x14ac:dyDescent="0.2">
      <c r="A14" s="5"/>
      <c r="B14" s="20"/>
      <c r="C14" s="25"/>
      <c r="D14" s="26"/>
      <c r="E14" s="26"/>
      <c r="F14" s="26"/>
      <c r="G14" s="26"/>
      <c r="H14" s="27"/>
    </row>
    <row r="15" spans="1:8" x14ac:dyDescent="0.2">
      <c r="A15" s="5" t="s">
        <v>4</v>
      </c>
      <c r="B15" s="20">
        <v>0.13</v>
      </c>
      <c r="C15" s="25">
        <f>B15*C7</f>
        <v>0.16250000000000001</v>
      </c>
      <c r="D15" s="26">
        <f>B15*D7</f>
        <v>0.13</v>
      </c>
      <c r="E15" s="26">
        <f>B15*E7</f>
        <v>9.7500000000000003E-2</v>
      </c>
      <c r="F15" s="26">
        <f>B15*F7</f>
        <v>6.5000000000000002E-2</v>
      </c>
      <c r="G15" s="26">
        <f>B15*G7</f>
        <v>0</v>
      </c>
      <c r="H15" s="27">
        <f>B15*H7</f>
        <v>0</v>
      </c>
    </row>
    <row r="16" spans="1:8" x14ac:dyDescent="0.2">
      <c r="A16" s="5"/>
      <c r="B16" s="20"/>
      <c r="C16" s="25"/>
      <c r="D16" s="26"/>
      <c r="E16" s="26"/>
      <c r="F16" s="26"/>
      <c r="G16" s="26"/>
      <c r="H16" s="27"/>
    </row>
    <row r="17" spans="1:8" x14ac:dyDescent="0.2">
      <c r="A17" s="5" t="s">
        <v>5</v>
      </c>
      <c r="B17" s="20">
        <v>0.1</v>
      </c>
      <c r="C17" s="25">
        <f>B17*C7</f>
        <v>0.125</v>
      </c>
      <c r="D17" s="26">
        <f>B17*D7</f>
        <v>0.1</v>
      </c>
      <c r="E17" s="26">
        <f>B17*E7</f>
        <v>7.5000000000000011E-2</v>
      </c>
      <c r="F17" s="26">
        <f>B17*F7</f>
        <v>0.05</v>
      </c>
      <c r="G17" s="26">
        <f>B17*G7</f>
        <v>0</v>
      </c>
      <c r="H17" s="27">
        <f>B17*H7</f>
        <v>0</v>
      </c>
    </row>
    <row r="18" spans="1:8" x14ac:dyDescent="0.2">
      <c r="A18" s="5"/>
      <c r="B18" s="20"/>
      <c r="C18" s="25"/>
      <c r="D18" s="26"/>
      <c r="E18" s="26"/>
      <c r="F18" s="26"/>
      <c r="G18" s="26"/>
      <c r="H18" s="27"/>
    </row>
    <row r="19" spans="1:8" x14ac:dyDescent="0.2">
      <c r="A19" s="5" t="s">
        <v>6</v>
      </c>
      <c r="B19" s="20">
        <v>0</v>
      </c>
      <c r="C19" s="25">
        <f>B19*C7</f>
        <v>0</v>
      </c>
      <c r="D19" s="26">
        <f>B19*D7</f>
        <v>0</v>
      </c>
      <c r="E19" s="26">
        <f>B19*E7</f>
        <v>0</v>
      </c>
      <c r="F19" s="26">
        <f>B19*F7</f>
        <v>0</v>
      </c>
      <c r="G19" s="26">
        <f>B19*G7</f>
        <v>0</v>
      </c>
      <c r="H19" s="27">
        <f>B19*H7</f>
        <v>0</v>
      </c>
    </row>
    <row r="20" spans="1:8" x14ac:dyDescent="0.2">
      <c r="A20" s="6"/>
      <c r="B20" s="21"/>
      <c r="C20" s="16"/>
      <c r="D20" s="17"/>
      <c r="E20" s="17"/>
      <c r="F20" s="17"/>
      <c r="G20" s="17"/>
      <c r="H20" s="18"/>
    </row>
    <row r="23" spans="1:8" x14ac:dyDescent="0.2">
      <c r="A23" s="28" t="s">
        <v>16</v>
      </c>
      <c r="B23" t="s">
        <v>15</v>
      </c>
    </row>
    <row r="24" spans="1:8" x14ac:dyDescent="0.2">
      <c r="A24" s="28" t="s">
        <v>17</v>
      </c>
      <c r="B24" t="s">
        <v>18</v>
      </c>
    </row>
    <row r="25" spans="1:8" x14ac:dyDescent="0.2">
      <c r="A25" s="28" t="s">
        <v>19</v>
      </c>
      <c r="B25" t="s">
        <v>21</v>
      </c>
    </row>
    <row r="26" spans="1:8" x14ac:dyDescent="0.2">
      <c r="A26" s="28" t="s">
        <v>20</v>
      </c>
      <c r="B26" t="s">
        <v>22</v>
      </c>
    </row>
  </sheetData>
  <mergeCells count="2">
    <mergeCell ref="C5:H5"/>
    <mergeCell ref="A1:H1"/>
  </mergeCells>
  <printOptions horizontalCentered="1"/>
  <pageMargins left="0.1" right="0.1" top="1" bottom="0.5" header="0.5" footer="0.25"/>
  <pageSetup orientation="landscape" horizontalDpi="0" r:id="rId1"/>
  <headerFooter alignWithMargins="0">
    <oddHeader>&amp;R&amp;"Arial,Bold"&amp;14Attachment  A</oddHeader>
    <oddFooter>&amp;L&amp;8Prepared By:  Kari Oquinn   4/17/00&amp;R&amp;8s:/common/comp/IT Stock Options/2000/&amp;F 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B26" sqref="B26"/>
    </sheetView>
  </sheetViews>
  <sheetFormatPr defaultRowHeight="12.75" x14ac:dyDescent="0.2"/>
  <cols>
    <col min="1" max="1" width="19.28515625" customWidth="1"/>
    <col min="2" max="2" width="8.140625" style="29" customWidth="1"/>
    <col min="3" max="8" width="14.7109375" style="2" customWidth="1"/>
  </cols>
  <sheetData>
    <row r="1" spans="1:8" ht="18" x14ac:dyDescent="0.25">
      <c r="A1" s="44" t="s">
        <v>24</v>
      </c>
      <c r="B1" s="45"/>
      <c r="C1" s="45"/>
      <c r="D1" s="45"/>
      <c r="E1" s="45"/>
      <c r="F1" s="45"/>
      <c r="G1" s="45"/>
      <c r="H1" s="45"/>
    </row>
    <row r="5" spans="1:8" ht="18" x14ac:dyDescent="0.25">
      <c r="A5" s="3"/>
      <c r="B5" s="30"/>
      <c r="C5" s="39" t="s">
        <v>7</v>
      </c>
      <c r="D5" s="40"/>
      <c r="E5" s="40"/>
      <c r="F5" s="40"/>
      <c r="G5" s="40"/>
      <c r="H5" s="41"/>
    </row>
    <row r="6" spans="1:8" s="1" customFormat="1" x14ac:dyDescent="0.2">
      <c r="A6" s="7"/>
      <c r="B6" s="31"/>
      <c r="C6" s="22" t="s">
        <v>8</v>
      </c>
      <c r="D6" s="23" t="s">
        <v>9</v>
      </c>
      <c r="E6" s="23" t="s">
        <v>10</v>
      </c>
      <c r="F6" s="23" t="s">
        <v>11</v>
      </c>
      <c r="G6" s="23" t="s">
        <v>13</v>
      </c>
      <c r="H6" s="24" t="s">
        <v>12</v>
      </c>
    </row>
    <row r="7" spans="1:8" s="1" customFormat="1" ht="13.5" thickBot="1" x14ac:dyDescent="0.25">
      <c r="A7" s="4" t="s">
        <v>0</v>
      </c>
      <c r="B7" s="32" t="s">
        <v>14</v>
      </c>
      <c r="C7" s="10">
        <v>1.25</v>
      </c>
      <c r="D7" s="11">
        <v>1</v>
      </c>
      <c r="E7" s="11">
        <v>0.75</v>
      </c>
      <c r="F7" s="11">
        <v>0.5</v>
      </c>
      <c r="G7" s="11">
        <v>0</v>
      </c>
      <c r="H7" s="12">
        <v>0</v>
      </c>
    </row>
    <row r="8" spans="1:8" ht="13.5" thickTop="1" x14ac:dyDescent="0.2">
      <c r="A8" s="5"/>
      <c r="B8" s="33"/>
      <c r="C8" s="13"/>
      <c r="D8" s="14"/>
      <c r="E8" s="14"/>
      <c r="F8" s="14"/>
      <c r="G8" s="14"/>
      <c r="H8" s="15"/>
    </row>
    <row r="9" spans="1:8" x14ac:dyDescent="0.2">
      <c r="A9" s="5" t="s">
        <v>1</v>
      </c>
      <c r="B9" s="33">
        <f>0.75*0.25</f>
        <v>0.1875</v>
      </c>
      <c r="C9" s="25">
        <f>B9*C7</f>
        <v>0.234375</v>
      </c>
      <c r="D9" s="26">
        <f>B9*D7</f>
        <v>0.1875</v>
      </c>
      <c r="E9" s="26">
        <f>B9*E7</f>
        <v>0.140625</v>
      </c>
      <c r="F9" s="26">
        <f>B9*F7</f>
        <v>9.375E-2</v>
      </c>
      <c r="G9" s="26">
        <f>B9*G7</f>
        <v>0</v>
      </c>
      <c r="H9" s="27">
        <f>B9*H7</f>
        <v>0</v>
      </c>
    </row>
    <row r="10" spans="1:8" x14ac:dyDescent="0.2">
      <c r="A10" s="5"/>
      <c r="B10" s="33"/>
      <c r="C10" s="25"/>
      <c r="D10" s="26"/>
      <c r="E10" s="26"/>
      <c r="F10" s="26"/>
      <c r="G10" s="26"/>
      <c r="H10" s="27"/>
    </row>
    <row r="11" spans="1:8" x14ac:dyDescent="0.2">
      <c r="A11" s="5" t="s">
        <v>2</v>
      </c>
      <c r="B11" s="33">
        <f>0.5*0.25</f>
        <v>0.125</v>
      </c>
      <c r="C11" s="25">
        <f>B11*C7</f>
        <v>0.15625</v>
      </c>
      <c r="D11" s="26">
        <f>B11*D7</f>
        <v>0.125</v>
      </c>
      <c r="E11" s="26">
        <f>B11*E7</f>
        <v>9.375E-2</v>
      </c>
      <c r="F11" s="26">
        <f>B11*F7</f>
        <v>6.25E-2</v>
      </c>
      <c r="G11" s="26">
        <f>B11*G7</f>
        <v>0</v>
      </c>
      <c r="H11" s="27">
        <f>B11*H7</f>
        <v>0</v>
      </c>
    </row>
    <row r="12" spans="1:8" x14ac:dyDescent="0.2">
      <c r="A12" s="5"/>
      <c r="B12" s="33"/>
      <c r="C12" s="25"/>
      <c r="D12" s="26"/>
      <c r="E12" s="26"/>
      <c r="F12" s="26"/>
      <c r="G12" s="26"/>
      <c r="H12" s="27"/>
    </row>
    <row r="13" spans="1:8" x14ac:dyDescent="0.2">
      <c r="A13" s="5" t="s">
        <v>3</v>
      </c>
      <c r="B13" s="33">
        <f>0.25*0.25</f>
        <v>6.25E-2</v>
      </c>
      <c r="C13" s="25">
        <f>B13*C7</f>
        <v>7.8125E-2</v>
      </c>
      <c r="D13" s="26">
        <f>B13*D7</f>
        <v>6.25E-2</v>
      </c>
      <c r="E13" s="26">
        <f>B13*E7</f>
        <v>4.6875E-2</v>
      </c>
      <c r="F13" s="26">
        <f>B13*F7</f>
        <v>3.125E-2</v>
      </c>
      <c r="G13" s="26">
        <f>B13*G7</f>
        <v>0</v>
      </c>
      <c r="H13" s="27">
        <f>B13*H7</f>
        <v>0</v>
      </c>
    </row>
    <row r="14" spans="1:8" x14ac:dyDescent="0.2">
      <c r="A14" s="5"/>
      <c r="B14" s="33"/>
      <c r="C14" s="25"/>
      <c r="D14" s="26"/>
      <c r="E14" s="26"/>
      <c r="F14" s="26"/>
      <c r="G14" s="26"/>
      <c r="H14" s="27"/>
    </row>
    <row r="15" spans="1:8" x14ac:dyDescent="0.2">
      <c r="A15" s="5" t="s">
        <v>4</v>
      </c>
      <c r="B15" s="33">
        <f>0.13*0.25</f>
        <v>3.2500000000000001E-2</v>
      </c>
      <c r="C15" s="25">
        <f>B15*C7</f>
        <v>4.0625000000000001E-2</v>
      </c>
      <c r="D15" s="26">
        <f>B15*D7</f>
        <v>3.2500000000000001E-2</v>
      </c>
      <c r="E15" s="26">
        <f>B15*E7</f>
        <v>2.4375000000000001E-2</v>
      </c>
      <c r="F15" s="26">
        <f>B15*F7</f>
        <v>1.6250000000000001E-2</v>
      </c>
      <c r="G15" s="26">
        <f>B15*G7</f>
        <v>0</v>
      </c>
      <c r="H15" s="27">
        <f>B15*H7</f>
        <v>0</v>
      </c>
    </row>
    <row r="16" spans="1:8" x14ac:dyDescent="0.2">
      <c r="A16" s="5"/>
      <c r="B16" s="33"/>
      <c r="C16" s="25"/>
      <c r="D16" s="26"/>
      <c r="E16" s="26"/>
      <c r="F16" s="26"/>
      <c r="G16" s="26"/>
      <c r="H16" s="27"/>
    </row>
    <row r="17" spans="1:8" x14ac:dyDescent="0.2">
      <c r="A17" s="5" t="s">
        <v>5</v>
      </c>
      <c r="B17" s="33">
        <f>0.1*0.25</f>
        <v>2.5000000000000001E-2</v>
      </c>
      <c r="C17" s="25">
        <f>B17*C7</f>
        <v>3.125E-2</v>
      </c>
      <c r="D17" s="26">
        <f>B17*D7</f>
        <v>2.5000000000000001E-2</v>
      </c>
      <c r="E17" s="26">
        <f>B17*E7</f>
        <v>1.8750000000000003E-2</v>
      </c>
      <c r="F17" s="26">
        <f>B17*F7</f>
        <v>1.2500000000000001E-2</v>
      </c>
      <c r="G17" s="26">
        <f>B17*G7</f>
        <v>0</v>
      </c>
      <c r="H17" s="27">
        <f>B17*H7</f>
        <v>0</v>
      </c>
    </row>
    <row r="18" spans="1:8" x14ac:dyDescent="0.2">
      <c r="A18" s="5"/>
      <c r="B18" s="33"/>
      <c r="C18" s="25"/>
      <c r="D18" s="26"/>
      <c r="E18" s="26"/>
      <c r="F18" s="26"/>
      <c r="G18" s="26"/>
      <c r="H18" s="27"/>
    </row>
    <row r="19" spans="1:8" x14ac:dyDescent="0.2">
      <c r="A19" s="5" t="s">
        <v>6</v>
      </c>
      <c r="B19" s="33">
        <v>0</v>
      </c>
      <c r="C19" s="25">
        <f>B19*C7</f>
        <v>0</v>
      </c>
      <c r="D19" s="26">
        <f>B19*D7</f>
        <v>0</v>
      </c>
      <c r="E19" s="26">
        <f>B19*E7</f>
        <v>0</v>
      </c>
      <c r="F19" s="26">
        <f>B19*F7</f>
        <v>0</v>
      </c>
      <c r="G19" s="26">
        <f>B19*G7</f>
        <v>0</v>
      </c>
      <c r="H19" s="27">
        <f>B19*H7</f>
        <v>0</v>
      </c>
    </row>
    <row r="20" spans="1:8" x14ac:dyDescent="0.2">
      <c r="A20" s="6"/>
      <c r="B20" s="34"/>
      <c r="C20" s="16"/>
      <c r="D20" s="17"/>
      <c r="E20" s="17"/>
      <c r="F20" s="17"/>
      <c r="G20" s="17"/>
      <c r="H20" s="18"/>
    </row>
    <row r="23" spans="1:8" x14ac:dyDescent="0.2">
      <c r="A23" s="28" t="s">
        <v>16</v>
      </c>
      <c r="B23" s="29" t="s">
        <v>15</v>
      </c>
    </row>
    <row r="24" spans="1:8" x14ac:dyDescent="0.2">
      <c r="A24" s="28" t="s">
        <v>17</v>
      </c>
      <c r="B24" s="29" t="s">
        <v>18</v>
      </c>
    </row>
    <row r="25" spans="1:8" x14ac:dyDescent="0.2">
      <c r="A25" s="28" t="s">
        <v>19</v>
      </c>
      <c r="B25" s="29" t="s">
        <v>25</v>
      </c>
    </row>
    <row r="26" spans="1:8" x14ac:dyDescent="0.2">
      <c r="A26" s="28" t="s">
        <v>20</v>
      </c>
      <c r="B26" s="29" t="s">
        <v>22</v>
      </c>
    </row>
    <row r="28" spans="1:8" x14ac:dyDescent="0.2">
      <c r="B28" s="29" t="s">
        <v>26</v>
      </c>
    </row>
    <row r="29" spans="1:8" x14ac:dyDescent="0.2">
      <c r="B29" s="29" t="s">
        <v>27</v>
      </c>
    </row>
  </sheetData>
  <mergeCells count="2">
    <mergeCell ref="A1:H1"/>
    <mergeCell ref="C5:H5"/>
  </mergeCells>
  <printOptions horizontalCentered="1"/>
  <pageMargins left="0.1" right="0.1" top="1" bottom="0.5" header="0.5" footer="0.25"/>
  <pageSetup orientation="landscape" r:id="rId1"/>
  <headerFooter alignWithMargins="0">
    <oddHeader>&amp;R&amp;"Arial,Bold"&amp;14Attachment  B</oddHeader>
    <oddFooter>&amp;L&amp;8Prepared By:  Kari Oquinn   4/18/00&amp;R&amp;8s:/common/comp/IT Stock Options/2000/&amp;F 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topLeftCell="A19" workbookViewId="0">
      <selection activeCell="A47" sqref="A47"/>
    </sheetView>
  </sheetViews>
  <sheetFormatPr defaultRowHeight="12.75" x14ac:dyDescent="0.2"/>
  <cols>
    <col min="1" max="1" width="19.28515625" customWidth="1"/>
    <col min="2" max="2" width="8.140625" style="29" customWidth="1"/>
    <col min="3" max="8" width="14.7109375" style="2" customWidth="1"/>
  </cols>
  <sheetData>
    <row r="1" spans="1:8" ht="18" x14ac:dyDescent="0.25">
      <c r="A1" s="44" t="s">
        <v>28</v>
      </c>
      <c r="B1" s="45"/>
      <c r="C1" s="45"/>
      <c r="D1" s="45"/>
      <c r="E1" s="45"/>
      <c r="F1" s="45"/>
      <c r="G1" s="45"/>
      <c r="H1" s="45"/>
    </row>
    <row r="5" spans="1:8" ht="18" x14ac:dyDescent="0.25">
      <c r="A5" s="3"/>
      <c r="B5" s="30"/>
      <c r="C5" s="39" t="s">
        <v>29</v>
      </c>
      <c r="D5" s="40"/>
      <c r="E5" s="40"/>
      <c r="F5" s="40"/>
      <c r="G5" s="40"/>
      <c r="H5" s="41"/>
    </row>
    <row r="6" spans="1:8" s="1" customFormat="1" x14ac:dyDescent="0.2">
      <c r="A6" s="7"/>
      <c r="B6" s="31"/>
      <c r="C6" s="22" t="s">
        <v>8</v>
      </c>
      <c r="D6" s="23" t="s">
        <v>9</v>
      </c>
      <c r="E6" s="23" t="s">
        <v>10</v>
      </c>
      <c r="F6" s="23" t="s">
        <v>11</v>
      </c>
      <c r="G6" s="23" t="s">
        <v>13</v>
      </c>
      <c r="H6" s="24" t="s">
        <v>12</v>
      </c>
    </row>
    <row r="7" spans="1:8" s="1" customFormat="1" ht="13.5" thickBot="1" x14ac:dyDescent="0.25">
      <c r="A7" s="4" t="s">
        <v>0</v>
      </c>
      <c r="B7" s="32" t="s">
        <v>14</v>
      </c>
      <c r="C7" s="10">
        <v>1.25</v>
      </c>
      <c r="D7" s="11">
        <v>1</v>
      </c>
      <c r="E7" s="11">
        <v>0.5</v>
      </c>
      <c r="F7" s="11">
        <v>0.25</v>
      </c>
      <c r="G7" s="11">
        <v>0</v>
      </c>
      <c r="H7" s="12">
        <v>0</v>
      </c>
    </row>
    <row r="8" spans="1:8" ht="13.5" thickTop="1" x14ac:dyDescent="0.2">
      <c r="A8" s="5"/>
      <c r="B8" s="33"/>
      <c r="C8" s="13"/>
      <c r="D8" s="14"/>
      <c r="E8" s="14"/>
      <c r="F8" s="14"/>
      <c r="G8" s="14"/>
      <c r="H8" s="15"/>
    </row>
    <row r="9" spans="1:8" x14ac:dyDescent="0.2">
      <c r="A9" s="5" t="s">
        <v>1</v>
      </c>
      <c r="B9" s="33">
        <v>0.25</v>
      </c>
      <c r="C9" s="25">
        <f>B9*C7</f>
        <v>0.3125</v>
      </c>
      <c r="D9" s="26">
        <f>B9*D7</f>
        <v>0.25</v>
      </c>
      <c r="E9" s="26">
        <f>B9*E7</f>
        <v>0.125</v>
      </c>
      <c r="F9" s="26">
        <f>B9*F7</f>
        <v>6.25E-2</v>
      </c>
      <c r="G9" s="26">
        <f>B9*G7</f>
        <v>0</v>
      </c>
      <c r="H9" s="27">
        <f>B9*H7</f>
        <v>0</v>
      </c>
    </row>
    <row r="10" spans="1:8" x14ac:dyDescent="0.2">
      <c r="A10" s="5"/>
      <c r="B10" s="33"/>
      <c r="C10" s="25"/>
      <c r="D10" s="26"/>
      <c r="E10" s="26"/>
      <c r="F10" s="26"/>
      <c r="G10" s="26"/>
      <c r="H10" s="27"/>
    </row>
    <row r="11" spans="1:8" x14ac:dyDescent="0.2">
      <c r="A11" s="5" t="s">
        <v>2</v>
      </c>
      <c r="B11" s="33">
        <v>0.2</v>
      </c>
      <c r="C11" s="25">
        <f>B11*C7</f>
        <v>0.25</v>
      </c>
      <c r="D11" s="26">
        <f>B11*D7</f>
        <v>0.2</v>
      </c>
      <c r="E11" s="26">
        <f>B11*E7</f>
        <v>0.1</v>
      </c>
      <c r="F11" s="26">
        <f>B11*F7</f>
        <v>0.05</v>
      </c>
      <c r="G11" s="26">
        <f>B11*G7</f>
        <v>0</v>
      </c>
      <c r="H11" s="27">
        <f>B11*H7</f>
        <v>0</v>
      </c>
    </row>
    <row r="12" spans="1:8" x14ac:dyDescent="0.2">
      <c r="A12" s="5"/>
      <c r="B12" s="33"/>
      <c r="C12" s="25"/>
      <c r="D12" s="26"/>
      <c r="E12" s="26"/>
      <c r="F12" s="26"/>
      <c r="G12" s="26"/>
      <c r="H12" s="27"/>
    </row>
    <row r="13" spans="1:8" x14ac:dyDescent="0.2">
      <c r="A13" s="5" t="s">
        <v>3</v>
      </c>
      <c r="B13" s="33">
        <v>0.15</v>
      </c>
      <c r="C13" s="25">
        <f>B13*C7</f>
        <v>0.1875</v>
      </c>
      <c r="D13" s="26">
        <f>B13*D7</f>
        <v>0.15</v>
      </c>
      <c r="E13" s="26">
        <f>B13*E7</f>
        <v>7.4999999999999997E-2</v>
      </c>
      <c r="F13" s="26">
        <f>B13*F7</f>
        <v>3.7499999999999999E-2</v>
      </c>
      <c r="G13" s="26">
        <f>B13*G7</f>
        <v>0</v>
      </c>
      <c r="H13" s="27">
        <f>B13*H7</f>
        <v>0</v>
      </c>
    </row>
    <row r="14" spans="1:8" x14ac:dyDescent="0.2">
      <c r="A14" s="5"/>
      <c r="B14" s="33"/>
      <c r="C14" s="25"/>
      <c r="D14" s="26"/>
      <c r="E14" s="26"/>
      <c r="F14" s="26"/>
      <c r="G14" s="26"/>
      <c r="H14" s="27"/>
    </row>
    <row r="15" spans="1:8" x14ac:dyDescent="0.2">
      <c r="A15" s="5" t="s">
        <v>4</v>
      </c>
      <c r="B15" s="33">
        <v>0.11</v>
      </c>
      <c r="C15" s="25">
        <f>B15*C7</f>
        <v>0.13750000000000001</v>
      </c>
      <c r="D15" s="26">
        <f>B15*D7</f>
        <v>0.11</v>
      </c>
      <c r="E15" s="26">
        <f>B15*E7</f>
        <v>5.5E-2</v>
      </c>
      <c r="F15" s="26">
        <f>B15*F7</f>
        <v>2.75E-2</v>
      </c>
      <c r="G15" s="26">
        <f>B15*G7</f>
        <v>0</v>
      </c>
      <c r="H15" s="27">
        <f>B15*H7</f>
        <v>0</v>
      </c>
    </row>
    <row r="16" spans="1:8" x14ac:dyDescent="0.2">
      <c r="A16" s="5"/>
      <c r="B16" s="33"/>
      <c r="C16" s="25"/>
      <c r="D16" s="26"/>
      <c r="E16" s="26"/>
      <c r="F16" s="26"/>
      <c r="G16" s="26"/>
      <c r="H16" s="27"/>
    </row>
    <row r="17" spans="1:8" x14ac:dyDescent="0.2">
      <c r="A17" s="5" t="s">
        <v>5</v>
      </c>
      <c r="B17" s="33">
        <v>0.05</v>
      </c>
      <c r="C17" s="25">
        <f>B17*C7</f>
        <v>6.25E-2</v>
      </c>
      <c r="D17" s="26">
        <f>B17*D7</f>
        <v>0.05</v>
      </c>
      <c r="E17" s="26">
        <f>B17*E7</f>
        <v>2.5000000000000001E-2</v>
      </c>
      <c r="F17" s="26">
        <f>B17*F7</f>
        <v>1.2500000000000001E-2</v>
      </c>
      <c r="G17" s="26">
        <f>B17*G7</f>
        <v>0</v>
      </c>
      <c r="H17" s="27">
        <f>B17*H7</f>
        <v>0</v>
      </c>
    </row>
    <row r="18" spans="1:8" x14ac:dyDescent="0.2">
      <c r="A18" s="5"/>
      <c r="B18" s="33"/>
      <c r="C18" s="25"/>
      <c r="D18" s="26"/>
      <c r="E18" s="26"/>
      <c r="F18" s="26"/>
      <c r="G18" s="26"/>
      <c r="H18" s="27"/>
    </row>
    <row r="19" spans="1:8" x14ac:dyDescent="0.2">
      <c r="A19" s="5" t="s">
        <v>6</v>
      </c>
      <c r="B19" s="33">
        <v>0</v>
      </c>
      <c r="C19" s="25">
        <f>B19*C7</f>
        <v>0</v>
      </c>
      <c r="D19" s="26">
        <f>B19*D7</f>
        <v>0</v>
      </c>
      <c r="E19" s="26">
        <f>B19*E7</f>
        <v>0</v>
      </c>
      <c r="F19" s="26">
        <f>B19*F7</f>
        <v>0</v>
      </c>
      <c r="G19" s="26">
        <f>B19*G7</f>
        <v>0</v>
      </c>
      <c r="H19" s="27">
        <f>B19*H7</f>
        <v>0</v>
      </c>
    </row>
    <row r="20" spans="1:8" x14ac:dyDescent="0.2">
      <c r="A20" s="6"/>
      <c r="B20" s="34"/>
      <c r="C20" s="16"/>
      <c r="D20" s="17"/>
      <c r="E20" s="17"/>
      <c r="F20" s="17"/>
      <c r="G20" s="17"/>
      <c r="H20" s="18"/>
    </row>
    <row r="23" spans="1:8" x14ac:dyDescent="0.2">
      <c r="A23" s="28" t="s">
        <v>16</v>
      </c>
      <c r="B23" s="29" t="s">
        <v>15</v>
      </c>
    </row>
    <row r="24" spans="1:8" x14ac:dyDescent="0.2">
      <c r="A24" s="28" t="s">
        <v>17</v>
      </c>
      <c r="B24" s="29" t="s">
        <v>18</v>
      </c>
    </row>
    <row r="25" spans="1:8" x14ac:dyDescent="0.2">
      <c r="A25" s="28" t="s">
        <v>19</v>
      </c>
      <c r="B25" s="37" t="s">
        <v>41</v>
      </c>
    </row>
    <row r="26" spans="1:8" x14ac:dyDescent="0.2">
      <c r="A26" s="28"/>
    </row>
    <row r="28" spans="1:8" x14ac:dyDescent="0.2">
      <c r="A28" s="28" t="s">
        <v>30</v>
      </c>
      <c r="B28" s="29" t="s">
        <v>31</v>
      </c>
    </row>
    <row r="29" spans="1:8" x14ac:dyDescent="0.2">
      <c r="B29" s="29" t="s">
        <v>32</v>
      </c>
    </row>
    <row r="30" spans="1:8" x14ac:dyDescent="0.2">
      <c r="B30" s="29" t="s">
        <v>33</v>
      </c>
    </row>
    <row r="31" spans="1:8" x14ac:dyDescent="0.2">
      <c r="B31" s="29" t="s">
        <v>34</v>
      </c>
    </row>
    <row r="32" spans="1:8" x14ac:dyDescent="0.2">
      <c r="B32" s="29" t="s">
        <v>42</v>
      </c>
    </row>
    <row r="33" spans="1:6" x14ac:dyDescent="0.2">
      <c r="B33" s="29" t="s">
        <v>43</v>
      </c>
    </row>
    <row r="36" spans="1:6" x14ac:dyDescent="0.2">
      <c r="B36" s="35" t="s">
        <v>35</v>
      </c>
      <c r="F36" s="36" t="s">
        <v>40</v>
      </c>
    </row>
    <row r="37" spans="1:6" x14ac:dyDescent="0.2">
      <c r="A37" s="38"/>
      <c r="B37" s="29" t="s">
        <v>44</v>
      </c>
      <c r="F37" s="2" t="s">
        <v>37</v>
      </c>
    </row>
    <row r="38" spans="1:6" x14ac:dyDescent="0.2">
      <c r="B38" s="29" t="s">
        <v>39</v>
      </c>
      <c r="F38" s="2" t="s">
        <v>38</v>
      </c>
    </row>
    <row r="39" spans="1:6" x14ac:dyDescent="0.2">
      <c r="B39" s="29" t="s">
        <v>36</v>
      </c>
    </row>
    <row r="40" spans="1:6" x14ac:dyDescent="0.2">
      <c r="B40" s="29" t="s">
        <v>45</v>
      </c>
    </row>
  </sheetData>
  <mergeCells count="2">
    <mergeCell ref="A1:H1"/>
    <mergeCell ref="C5:H5"/>
  </mergeCells>
  <printOptions horizontalCentered="1"/>
  <pageMargins left="0.1" right="0.1" top="0.75" bottom="0.5" header="0.25" footer="0.25"/>
  <pageSetup scale="90" orientation="landscape" verticalDpi="196" r:id="rId1"/>
  <headerFooter alignWithMargins="0">
    <oddHeader>&amp;R&amp;"Arial,Bold"&amp;14Attachment  C</oddHeader>
    <oddFooter>&amp;L&amp;8Prepared By:  Kari Oquinn   7/14/00&amp;R&amp;8s:/common/comp/IT Stock Options/2000/&amp;F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10-11-99 Org Formula</vt:lpstr>
      <vt:lpstr>10-11-99 Formula using BSV</vt:lpstr>
      <vt:lpstr>Sept 2000 Formula</vt:lpstr>
      <vt:lpstr>'Sept 2000 Formula'!Print_Area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koquinn</dc:creator>
  <cp:lastModifiedBy>Felienne</cp:lastModifiedBy>
  <cp:lastPrinted>2000-07-24T21:39:28Z</cp:lastPrinted>
  <dcterms:created xsi:type="dcterms:W3CDTF">2000-04-17T19:35:19Z</dcterms:created>
  <dcterms:modified xsi:type="dcterms:W3CDTF">2014-09-04T08:05:21Z</dcterms:modified>
</cp:coreProperties>
</file>