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11" i="1" l="1"/>
  <c r="P11" i="1"/>
  <c r="Q11" i="1"/>
  <c r="D12" i="1"/>
  <c r="D13" i="1" s="1"/>
  <c r="D14" i="1" s="1"/>
  <c r="D15" i="1" s="1"/>
  <c r="D16" i="1" s="1"/>
  <c r="D17" i="1" s="1"/>
  <c r="D18" i="1" s="1"/>
  <c r="D19" i="1" s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P20" i="1" s="1"/>
  <c r="Q16" i="1"/>
  <c r="O17" i="1"/>
  <c r="P17" i="1"/>
  <c r="Q17" i="1"/>
  <c r="O18" i="1"/>
  <c r="O20" i="1" s="1"/>
  <c r="P18" i="1"/>
  <c r="Q18" i="1"/>
  <c r="O19" i="1"/>
  <c r="P19" i="1"/>
  <c r="Q19" i="1"/>
  <c r="G20" i="1"/>
  <c r="Q20" i="1"/>
</calcChain>
</file>

<file path=xl/sharedStrings.xml><?xml version="1.0" encoding="utf-8"?>
<sst xmlns="http://schemas.openxmlformats.org/spreadsheetml/2006/main" count="30" uniqueCount="26">
  <si>
    <t>Effective Date</t>
  </si>
  <si>
    <t>Frito Lay</t>
  </si>
  <si>
    <t>OneOK</t>
  </si>
  <si>
    <t>BP Energy</t>
  </si>
  <si>
    <t>US Gypsum</t>
  </si>
  <si>
    <t>PPL</t>
  </si>
  <si>
    <t>Calpine</t>
  </si>
  <si>
    <t>No.</t>
  </si>
  <si>
    <t>Firm Customer</t>
  </si>
  <si>
    <t>These are all Red Rock Contracts and the current in-service date is assumed to be 6/1/2002.</t>
  </si>
  <si>
    <t>Red Rock Firm Transportation Service Contracts</t>
  </si>
  <si>
    <t>No contract out language.</t>
  </si>
  <si>
    <t>22 months</t>
  </si>
  <si>
    <t>Western Gas</t>
  </si>
  <si>
    <t>30 plus 1 month</t>
  </si>
  <si>
    <t>Contract-out Date</t>
  </si>
  <si>
    <t>Contract No.</t>
  </si>
  <si>
    <t>Term/Years</t>
  </si>
  <si>
    <t>The Service Agreement - Form M was available from the FERC RIMS web page.  Transwestern does not include the "priviledge and</t>
  </si>
  <si>
    <t>confidential information " in the Form M, such as the discounted rate or contract out terms.  The contract information was supplied</t>
  </si>
  <si>
    <t xml:space="preserve">by Lorraine Lindberg, responsible for the Red Rock contracts at 713-853-5403.   </t>
  </si>
  <si>
    <t>(Dth/day)</t>
  </si>
  <si>
    <t>Rate/MMBtu</t>
  </si>
  <si>
    <t xml:space="preserve">   Second Quarter 2002 Projected Revenues</t>
  </si>
  <si>
    <t>Fuel Usage =</t>
  </si>
  <si>
    <r>
      <t xml:space="preserve">      </t>
    </r>
    <r>
      <rPr>
        <u/>
        <sz val="12"/>
        <rFont val="Arial"/>
        <family val="2"/>
      </rPr>
      <t>MMBtu/day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</si>
</sst>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8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7.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4" fontId="3" fillId="0" borderId="0" xfId="0" applyNumberFormat="1" applyFont="1"/>
    <xf numFmtId="3" fontId="6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68" fontId="3" fillId="0" borderId="0" xfId="1" applyNumberFormat="1" applyFont="1"/>
    <xf numFmtId="169" fontId="3" fillId="0" borderId="0" xfId="1" applyNumberFormat="1" applyFont="1"/>
    <xf numFmtId="3" fontId="5" fillId="0" borderId="0" xfId="0" applyNumberFormat="1" applyFont="1" applyAlignment="1">
      <alignment horizontal="center"/>
    </xf>
    <xf numFmtId="3" fontId="3" fillId="0" borderId="2" xfId="0" applyNumberFormat="1" applyFont="1" applyBorder="1" applyAlignment="1">
      <alignment horizontal="center"/>
    </xf>
    <xf numFmtId="169" fontId="3" fillId="0" borderId="3" xfId="0" applyNumberFormat="1" applyFont="1" applyBorder="1"/>
    <xf numFmtId="0" fontId="3" fillId="0" borderId="0" xfId="0" applyFont="1" applyAlignment="1">
      <alignment horizontal="left" indent="15"/>
    </xf>
    <xf numFmtId="9" fontId="3" fillId="0" borderId="0" xfId="0" applyNumberFormat="1" applyFont="1"/>
    <xf numFmtId="0" fontId="7" fillId="0" borderId="0" xfId="0" applyFont="1" applyFill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31"/>
  <sheetViews>
    <sheetView tabSelected="1" zoomScale="75" workbookViewId="0">
      <selection activeCell="D2" sqref="D2"/>
    </sheetView>
  </sheetViews>
  <sheetFormatPr defaultRowHeight="12.75" x14ac:dyDescent="0.2"/>
  <cols>
    <col min="1" max="2" width="9.140625" style="5"/>
    <col min="3" max="3" width="5.7109375" style="5" customWidth="1"/>
    <col min="4" max="4" width="9.140625" style="4"/>
    <col min="5" max="5" width="20.7109375" style="5" customWidth="1"/>
    <col min="6" max="6" width="15.7109375" style="4" customWidth="1"/>
    <col min="7" max="7" width="16.85546875" style="4" bestFit="1" customWidth="1"/>
    <col min="8" max="8" width="5.7109375" style="5" customWidth="1"/>
    <col min="9" max="9" width="15.7109375" style="4" customWidth="1"/>
    <col min="10" max="10" width="15.7109375" style="5" customWidth="1"/>
    <col min="11" max="11" width="15.7109375" style="4" customWidth="1"/>
    <col min="12" max="12" width="5.7109375" style="5" customWidth="1"/>
    <col min="13" max="13" width="22.85546875" style="5" bestFit="1" customWidth="1"/>
    <col min="14" max="14" width="9.140625" style="5"/>
    <col min="15" max="17" width="13.85546875" style="5" bestFit="1" customWidth="1"/>
    <col min="18" max="16384" width="9.140625" style="5"/>
  </cols>
  <sheetData>
    <row r="6" spans="3:17" x14ac:dyDescent="0.2">
      <c r="C6" s="1" t="s">
        <v>10</v>
      </c>
    </row>
    <row r="8" spans="3:17" x14ac:dyDescent="0.2">
      <c r="G8" s="4" t="s">
        <v>21</v>
      </c>
      <c r="O8" s="6" t="s">
        <v>23</v>
      </c>
      <c r="P8" s="6"/>
      <c r="Q8" s="6"/>
    </row>
    <row r="9" spans="3:17" ht="15" x14ac:dyDescent="0.2">
      <c r="C9" s="7"/>
      <c r="D9" s="2" t="s">
        <v>7</v>
      </c>
      <c r="E9" s="1" t="s">
        <v>8</v>
      </c>
      <c r="F9" s="2" t="s">
        <v>16</v>
      </c>
      <c r="G9" s="8" t="s">
        <v>25</v>
      </c>
      <c r="I9" s="2" t="s">
        <v>0</v>
      </c>
      <c r="J9" s="2" t="s">
        <v>22</v>
      </c>
      <c r="K9" s="2" t="s">
        <v>17</v>
      </c>
      <c r="M9" s="2" t="s">
        <v>15</v>
      </c>
      <c r="O9" s="3">
        <v>37438</v>
      </c>
      <c r="P9" s="3">
        <v>37469</v>
      </c>
      <c r="Q9" s="3">
        <v>37500</v>
      </c>
    </row>
    <row r="10" spans="3:17" ht="15" x14ac:dyDescent="0.2">
      <c r="C10" s="9"/>
    </row>
    <row r="11" spans="3:17" ht="15.75" x14ac:dyDescent="0.25">
      <c r="C11" s="10"/>
      <c r="D11" s="4">
        <v>1</v>
      </c>
      <c r="E11" s="9" t="s">
        <v>1</v>
      </c>
      <c r="F11" s="8">
        <v>27604</v>
      </c>
      <c r="G11" s="11">
        <v>5300</v>
      </c>
      <c r="I11" s="12">
        <v>37408</v>
      </c>
      <c r="J11" s="13">
        <v>2.2000000000000002</v>
      </c>
      <c r="K11" s="4">
        <v>1</v>
      </c>
      <c r="M11" s="10">
        <v>37611</v>
      </c>
      <c r="O11" s="14">
        <f>+(J11*$G$11)*31</f>
        <v>361460.00000000006</v>
      </c>
      <c r="P11" s="14">
        <f>+J11*G11*31</f>
        <v>361460.00000000006</v>
      </c>
      <c r="Q11" s="14">
        <f>+J11*G11*30</f>
        <v>349800.00000000006</v>
      </c>
    </row>
    <row r="12" spans="3:17" ht="15.75" x14ac:dyDescent="0.25">
      <c r="C12" s="10"/>
      <c r="D12" s="4">
        <f>+D11+1</f>
        <v>2</v>
      </c>
      <c r="E12" s="9" t="s">
        <v>1</v>
      </c>
      <c r="F12" s="8">
        <v>27605</v>
      </c>
      <c r="G12" s="11">
        <v>2700</v>
      </c>
      <c r="I12" s="12">
        <v>37408</v>
      </c>
      <c r="J12" s="13">
        <v>0.38</v>
      </c>
      <c r="K12" s="4">
        <v>15</v>
      </c>
      <c r="M12" s="10">
        <v>37611</v>
      </c>
      <c r="O12" s="14">
        <f t="shared" ref="O12:O19" si="0">+(J12*G12)*31</f>
        <v>31806</v>
      </c>
      <c r="P12" s="14">
        <f t="shared" ref="P12:P19" si="1">+J12*G12*31</f>
        <v>31806</v>
      </c>
      <c r="Q12" s="14">
        <f t="shared" ref="Q12:Q19" si="2">+J12*G12*30</f>
        <v>30780</v>
      </c>
    </row>
    <row r="13" spans="3:17" ht="15" x14ac:dyDescent="0.2">
      <c r="D13" s="4">
        <f t="shared" ref="D13:D19" si="3">+D12+1</f>
        <v>3</v>
      </c>
      <c r="E13" s="9" t="s">
        <v>2</v>
      </c>
      <c r="F13" s="8">
        <v>27607</v>
      </c>
      <c r="G13" s="15">
        <v>1700</v>
      </c>
      <c r="I13" s="12">
        <v>37408</v>
      </c>
      <c r="J13" s="13">
        <v>1.75</v>
      </c>
      <c r="K13" s="4" t="s">
        <v>12</v>
      </c>
      <c r="M13" s="5" t="s">
        <v>11</v>
      </c>
      <c r="O13" s="14">
        <f t="shared" si="0"/>
        <v>92225</v>
      </c>
      <c r="P13" s="14">
        <f t="shared" si="1"/>
        <v>92225</v>
      </c>
      <c r="Q13" s="14">
        <f t="shared" si="2"/>
        <v>89250</v>
      </c>
    </row>
    <row r="14" spans="3:17" ht="15.75" x14ac:dyDescent="0.25">
      <c r="C14" s="10"/>
      <c r="D14" s="4">
        <f t="shared" si="3"/>
        <v>4</v>
      </c>
      <c r="E14" s="9" t="s">
        <v>13</v>
      </c>
      <c r="F14" s="8">
        <v>27608</v>
      </c>
      <c r="G14" s="11">
        <v>10000</v>
      </c>
      <c r="I14" s="12">
        <v>37408</v>
      </c>
      <c r="J14" s="13">
        <v>0.38500000000000001</v>
      </c>
      <c r="K14" s="4">
        <v>15</v>
      </c>
      <c r="M14" s="10">
        <v>37611</v>
      </c>
      <c r="O14" s="14">
        <f t="shared" si="0"/>
        <v>119350</v>
      </c>
      <c r="P14" s="14">
        <f t="shared" si="1"/>
        <v>119350</v>
      </c>
      <c r="Q14" s="14">
        <f t="shared" si="2"/>
        <v>115500</v>
      </c>
    </row>
    <row r="15" spans="3:17" ht="15" x14ac:dyDescent="0.2">
      <c r="D15" s="4">
        <f t="shared" si="3"/>
        <v>5</v>
      </c>
      <c r="E15" s="9" t="s">
        <v>3</v>
      </c>
      <c r="F15" s="8">
        <v>27609</v>
      </c>
      <c r="G15" s="15">
        <v>15000</v>
      </c>
      <c r="I15" s="12">
        <v>37408</v>
      </c>
      <c r="J15" s="13">
        <v>0.38</v>
      </c>
      <c r="K15" s="4">
        <v>10</v>
      </c>
      <c r="M15" s="5" t="s">
        <v>11</v>
      </c>
      <c r="O15" s="14">
        <f t="shared" si="0"/>
        <v>176700</v>
      </c>
      <c r="P15" s="14">
        <f t="shared" si="1"/>
        <v>176700</v>
      </c>
      <c r="Q15" s="14">
        <f t="shared" si="2"/>
        <v>171000</v>
      </c>
    </row>
    <row r="16" spans="3:17" ht="15" x14ac:dyDescent="0.2">
      <c r="D16" s="4">
        <f t="shared" si="3"/>
        <v>6</v>
      </c>
      <c r="E16" s="9" t="s">
        <v>4</v>
      </c>
      <c r="F16" s="8">
        <v>27622</v>
      </c>
      <c r="G16" s="15">
        <v>4500</v>
      </c>
      <c r="I16" s="12">
        <v>37408</v>
      </c>
      <c r="J16" s="13">
        <v>0.42</v>
      </c>
      <c r="K16" s="4">
        <v>12.25</v>
      </c>
      <c r="M16" s="5" t="s">
        <v>11</v>
      </c>
      <c r="O16" s="14">
        <f t="shared" si="0"/>
        <v>58590</v>
      </c>
      <c r="P16" s="14">
        <f t="shared" si="1"/>
        <v>58590</v>
      </c>
      <c r="Q16" s="14">
        <f t="shared" si="2"/>
        <v>56700</v>
      </c>
    </row>
    <row r="17" spans="3:17" ht="15.75" x14ac:dyDescent="0.25">
      <c r="C17" s="10"/>
      <c r="D17" s="4">
        <f t="shared" si="3"/>
        <v>7</v>
      </c>
      <c r="E17" s="9" t="s">
        <v>5</v>
      </c>
      <c r="F17" s="8">
        <v>27641</v>
      </c>
      <c r="G17" s="11">
        <v>20000</v>
      </c>
      <c r="I17" s="12">
        <v>37408</v>
      </c>
      <c r="J17" s="13">
        <v>0.38</v>
      </c>
      <c r="K17" s="5" t="s">
        <v>14</v>
      </c>
      <c r="M17" s="10">
        <v>37611</v>
      </c>
      <c r="O17" s="14">
        <f t="shared" si="0"/>
        <v>235600</v>
      </c>
      <c r="P17" s="14">
        <f t="shared" si="1"/>
        <v>235600</v>
      </c>
      <c r="Q17" s="14">
        <f t="shared" si="2"/>
        <v>228000</v>
      </c>
    </row>
    <row r="18" spans="3:17" ht="15.75" x14ac:dyDescent="0.25">
      <c r="C18" s="10"/>
      <c r="D18" s="4">
        <f t="shared" si="3"/>
        <v>8</v>
      </c>
      <c r="E18" s="9" t="s">
        <v>6</v>
      </c>
      <c r="F18" s="8">
        <v>27642</v>
      </c>
      <c r="G18" s="11">
        <v>40000</v>
      </c>
      <c r="I18" s="12">
        <v>37438</v>
      </c>
      <c r="J18" s="13">
        <v>0.38</v>
      </c>
      <c r="K18" s="4">
        <v>15</v>
      </c>
      <c r="M18" s="10">
        <v>37976</v>
      </c>
      <c r="O18" s="14">
        <f t="shared" si="0"/>
        <v>471200</v>
      </c>
      <c r="P18" s="14">
        <f t="shared" si="1"/>
        <v>471200</v>
      </c>
      <c r="Q18" s="14">
        <f t="shared" si="2"/>
        <v>456000</v>
      </c>
    </row>
    <row r="19" spans="3:17" ht="15.75" x14ac:dyDescent="0.25">
      <c r="C19" s="10"/>
      <c r="D19" s="4">
        <f t="shared" si="3"/>
        <v>9</v>
      </c>
      <c r="E19" s="9" t="s">
        <v>5</v>
      </c>
      <c r="F19" s="8">
        <v>27649</v>
      </c>
      <c r="G19" s="11">
        <v>7500</v>
      </c>
      <c r="I19" s="12">
        <v>37408</v>
      </c>
      <c r="J19" s="13">
        <v>0.22500000000000001</v>
      </c>
      <c r="K19" s="4">
        <v>5</v>
      </c>
      <c r="M19" s="10">
        <v>37611</v>
      </c>
      <c r="O19" s="14">
        <f t="shared" si="0"/>
        <v>52312.5</v>
      </c>
      <c r="P19" s="14">
        <f t="shared" si="1"/>
        <v>52312.5</v>
      </c>
      <c r="Q19" s="14">
        <f t="shared" si="2"/>
        <v>50625</v>
      </c>
    </row>
    <row r="20" spans="3:17" ht="13.5" thickBot="1" x14ac:dyDescent="0.25">
      <c r="G20" s="16">
        <f>SUM(G11:G19)</f>
        <v>106700</v>
      </c>
      <c r="O20" s="17">
        <f>SUM(O11:O19)</f>
        <v>1599243.5</v>
      </c>
      <c r="P20" s="17">
        <f>SUM(P11:P19)</f>
        <v>1599243.5</v>
      </c>
      <c r="Q20" s="17">
        <f>SUM(Q11:Q19)</f>
        <v>1547655</v>
      </c>
    </row>
    <row r="21" spans="3:17" ht="13.5" thickTop="1" x14ac:dyDescent="0.2">
      <c r="C21" s="18"/>
    </row>
    <row r="22" spans="3:17" x14ac:dyDescent="0.2">
      <c r="C22" s="5" t="s">
        <v>9</v>
      </c>
      <c r="D22" s="5"/>
    </row>
    <row r="23" spans="3:17" x14ac:dyDescent="0.2">
      <c r="O23" s="4" t="s">
        <v>24</v>
      </c>
      <c r="P23" s="19">
        <v>0.05</v>
      </c>
    </row>
    <row r="24" spans="3:17" x14ac:dyDescent="0.2">
      <c r="C24" s="5" t="s">
        <v>18</v>
      </c>
    </row>
    <row r="25" spans="3:17" x14ac:dyDescent="0.2">
      <c r="C25" s="5" t="s">
        <v>19</v>
      </c>
    </row>
    <row r="26" spans="3:17" x14ac:dyDescent="0.2">
      <c r="C26" s="5" t="s">
        <v>20</v>
      </c>
    </row>
    <row r="31" spans="3:17" x14ac:dyDescent="0.2">
      <c r="E31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kallen4</dc:creator>
  <cp:lastModifiedBy>Felienne</cp:lastModifiedBy>
  <dcterms:created xsi:type="dcterms:W3CDTF">2002-01-04T14:37:06Z</dcterms:created>
  <dcterms:modified xsi:type="dcterms:W3CDTF">2014-09-04T06:10:07Z</dcterms:modified>
</cp:coreProperties>
</file>