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rice Table" sheetId="1" r:id="rId1"/>
    <sheet name="Prices - Graph" sheetId="2" r:id="rId2"/>
    <sheet name="Differentials" sheetId="3" r:id="rId3"/>
    <sheet name="Diff. MLNG-Adgas-Pert." sheetId="4" r:id="rId4"/>
  </sheets>
  <calcPr calcId="152511" iterate="1" iterateCount="50"/>
</workbook>
</file>

<file path=xl/calcChain.xml><?xml version="1.0" encoding="utf-8"?>
<calcChain xmlns="http://schemas.openxmlformats.org/spreadsheetml/2006/main">
  <c r="L46" i="3" l="1"/>
  <c r="M46" i="3"/>
  <c r="N46" i="3"/>
  <c r="O46" i="3"/>
  <c r="P46" i="3"/>
  <c r="B47" i="3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K47" i="3"/>
  <c r="L47" i="3"/>
  <c r="M47" i="3"/>
  <c r="N47" i="3"/>
  <c r="O47" i="3"/>
  <c r="P47" i="3"/>
  <c r="K48" i="3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88" i="3"/>
  <c r="M88" i="3"/>
  <c r="N88" i="3"/>
  <c r="O88" i="3"/>
  <c r="P88" i="3"/>
  <c r="Q88" i="3"/>
  <c r="B89" i="3"/>
  <c r="K89" i="3"/>
  <c r="L89" i="3"/>
  <c r="M89" i="3"/>
  <c r="N89" i="3"/>
  <c r="O89" i="3"/>
  <c r="P89" i="3"/>
  <c r="Q89" i="3"/>
  <c r="P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A48" i="1"/>
  <c r="P48" i="1"/>
  <c r="A49" i="1"/>
  <c r="P49" i="1"/>
  <c r="A50" i="1"/>
  <c r="A51" i="1" s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</calcChain>
</file>

<file path=xl/comments1.xml><?xml version="1.0" encoding="utf-8"?>
<comments xmlns="http://schemas.openxmlformats.org/spreadsheetml/2006/main">
  <authors>
    <author>Zdenek Gerych</author>
  </authors>
  <commentList>
    <comment ref="F57" authorId="0" shapeId="0">
      <text>
        <r>
          <rPr>
            <b/>
            <sz val="8"/>
            <color indexed="81"/>
            <rFont val="Tahoma"/>
          </rPr>
          <t>Zdenek Gerych:</t>
        </r>
        <r>
          <rPr>
            <sz val="8"/>
            <color indexed="81"/>
            <rFont val="Tahoma"/>
          </rPr>
          <t xml:space="preserve">
Pertamina changed the crude pricing formula on Oct.1 without prior notification.  New weighting: APPI - 20%, Platt's - 40%, RIM - 40%.</t>
        </r>
      </text>
    </comment>
  </commentList>
</comments>
</file>

<file path=xl/sharedStrings.xml><?xml version="1.0" encoding="utf-8"?>
<sst xmlns="http://schemas.openxmlformats.org/spreadsheetml/2006/main" count="65" uniqueCount="37">
  <si>
    <t>LNG  CIF  Prices  from  World Gas Intelligence  ($/MMBtu)</t>
  </si>
  <si>
    <t>NAPHTHA</t>
  </si>
  <si>
    <t>DISTILLATE</t>
  </si>
  <si>
    <t>CIF Buyer</t>
  </si>
  <si>
    <t>JAPAN</t>
  </si>
  <si>
    <t>BELGIUM</t>
  </si>
  <si>
    <t>FRANCE</t>
  </si>
  <si>
    <t>SPAIN</t>
  </si>
  <si>
    <t>India</t>
  </si>
  <si>
    <t>Delivery from</t>
  </si>
  <si>
    <t>Abu Dhabi</t>
  </si>
  <si>
    <t>Alaska</t>
  </si>
  <si>
    <t>Australia</t>
  </si>
  <si>
    <t>Brunei</t>
  </si>
  <si>
    <t>Indonesia</t>
  </si>
  <si>
    <t>Malaysia</t>
  </si>
  <si>
    <t>Qatar</t>
  </si>
  <si>
    <t>Average</t>
  </si>
  <si>
    <t>Algeria</t>
  </si>
  <si>
    <t>Arab Gulf</t>
  </si>
  <si>
    <t>ITALY Pipeline Gas</t>
  </si>
  <si>
    <t>Libya</t>
  </si>
  <si>
    <t xml:space="preserve">     J A P A N *</t>
  </si>
  <si>
    <t>KOREA *</t>
  </si>
  <si>
    <t>*</t>
  </si>
  <si>
    <t>Japanese and Korean prices are CIF before regasification.</t>
  </si>
  <si>
    <t>n.a.</t>
  </si>
  <si>
    <t xml:space="preserve">     J A P A N </t>
  </si>
  <si>
    <t>Differentials</t>
  </si>
  <si>
    <t>Malaysia vs. Abu Dhabi</t>
  </si>
  <si>
    <t>Malaysia vs.  Alaska</t>
  </si>
  <si>
    <t>Malaysia vs. Australia</t>
  </si>
  <si>
    <t>Malaysia vs. Indonesia</t>
  </si>
  <si>
    <t>Malaysia vs.  Brunei</t>
  </si>
  <si>
    <t>Malaysia vs. Qatar</t>
  </si>
  <si>
    <t>LNG EUROPE (Av.)</t>
  </si>
  <si>
    <t>Indonesia/ Various since Feb-99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</si>
</sst>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\-yyyy"/>
  </numFmts>
  <fonts count="13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Border="1"/>
    <xf numFmtId="0" fontId="3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7" fontId="0" fillId="0" borderId="8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43" fontId="0" fillId="0" borderId="9" xfId="1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17" fontId="0" fillId="0" borderId="10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43" fontId="0" fillId="0" borderId="12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0" fontId="6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ill="1" applyBorder="1"/>
    <xf numFmtId="0" fontId="0" fillId="2" borderId="6" xfId="0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2" fontId="0" fillId="0" borderId="8" xfId="0" applyNumberForma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wrapText="1"/>
    </xf>
    <xf numFmtId="0" fontId="0" fillId="2" borderId="14" xfId="0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43" fontId="0" fillId="0" borderId="16" xfId="1" applyFont="1" applyFill="1" applyBorder="1" applyAlignment="1">
      <alignment horizontal="center"/>
    </xf>
    <xf numFmtId="43" fontId="0" fillId="0" borderId="17" xfId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left" indent="5"/>
    </xf>
    <xf numFmtId="0" fontId="7" fillId="0" borderId="0" xfId="0" applyFont="1" applyAlignment="1">
      <alignment wrapText="1"/>
    </xf>
    <xf numFmtId="0" fontId="0" fillId="2" borderId="0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wrapText="1"/>
    </xf>
    <xf numFmtId="17" fontId="0" fillId="0" borderId="0" xfId="0" applyNumberFormat="1" applyFont="1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64" fontId="0" fillId="0" borderId="8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LNG Delivered Prices: Japan 1995-1999</a:t>
            </a:r>
          </a:p>
        </c:rich>
      </c:tx>
      <c:layout>
        <c:manualLayout>
          <c:xMode val="edge"/>
          <c:yMode val="edge"/>
          <c:x val="0.20643729189789123"/>
          <c:y val="3.2626427406199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45E-2"/>
          <c:y val="0.13539967373572595"/>
          <c:w val="0.76470588235294112"/>
          <c:h val="0.79771615008156604"/>
        </c:manualLayout>
      </c:layout>
      <c:lineChart>
        <c:grouping val="standard"/>
        <c:varyColors val="0"/>
        <c:ser>
          <c:idx val="0"/>
          <c:order val="0"/>
          <c:tx>
            <c:strRef>
              <c:f>'Price Table'!$B$4</c:f>
              <c:strCache>
                <c:ptCount val="1"/>
                <c:pt idx="0">
                  <c:v>Abu Dhabi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'Price Table'!$A$5:$A$48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'Price Table'!$B$5:$B$48</c:f>
              <c:numCache>
                <c:formatCode>0.00</c:formatCode>
                <c:ptCount val="44"/>
                <c:pt idx="0">
                  <c:v>3.07</c:v>
                </c:pt>
                <c:pt idx="1">
                  <c:v>3.05</c:v>
                </c:pt>
                <c:pt idx="2">
                  <c:v>3.08</c:v>
                </c:pt>
                <c:pt idx="3">
                  <c:v>3.08</c:v>
                </c:pt>
                <c:pt idx="4">
                  <c:v>3.07</c:v>
                </c:pt>
                <c:pt idx="5">
                  <c:v>3.04</c:v>
                </c:pt>
                <c:pt idx="6">
                  <c:v>3.03</c:v>
                </c:pt>
                <c:pt idx="7">
                  <c:v>3.06</c:v>
                </c:pt>
                <c:pt idx="8">
                  <c:v>3.06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3.06</c:v>
                </c:pt>
                <c:pt idx="13">
                  <c:v>3.05</c:v>
                </c:pt>
                <c:pt idx="14">
                  <c:v>3.05</c:v>
                </c:pt>
                <c:pt idx="15">
                  <c:v>3.06</c:v>
                </c:pt>
                <c:pt idx="16">
                  <c:v>3.06</c:v>
                </c:pt>
                <c:pt idx="17" formatCode="General">
                  <c:v>3.84</c:v>
                </c:pt>
                <c:pt idx="18">
                  <c:v>3.89</c:v>
                </c:pt>
                <c:pt idx="19">
                  <c:v>4</c:v>
                </c:pt>
                <c:pt idx="20">
                  <c:v>4.18</c:v>
                </c:pt>
                <c:pt idx="21">
                  <c:v>4.17</c:v>
                </c:pt>
                <c:pt idx="22">
                  <c:v>4.41</c:v>
                </c:pt>
                <c:pt idx="23">
                  <c:v>4.45</c:v>
                </c:pt>
                <c:pt idx="24">
                  <c:v>4.37</c:v>
                </c:pt>
                <c:pt idx="25">
                  <c:v>4.25</c:v>
                </c:pt>
                <c:pt idx="26">
                  <c:v>3.99</c:v>
                </c:pt>
                <c:pt idx="27">
                  <c:v>3.9</c:v>
                </c:pt>
                <c:pt idx="28">
                  <c:v>3.83</c:v>
                </c:pt>
                <c:pt idx="29">
                  <c:v>3.77</c:v>
                </c:pt>
                <c:pt idx="30">
                  <c:v>3.82</c:v>
                </c:pt>
                <c:pt idx="31">
                  <c:v>3.75</c:v>
                </c:pt>
                <c:pt idx="32">
                  <c:v>3.81</c:v>
                </c:pt>
                <c:pt idx="33">
                  <c:v>3.83</c:v>
                </c:pt>
                <c:pt idx="34">
                  <c:v>3.54</c:v>
                </c:pt>
                <c:pt idx="35">
                  <c:v>3.41</c:v>
                </c:pt>
                <c:pt idx="36">
                  <c:v>3.41</c:v>
                </c:pt>
                <c:pt idx="37">
                  <c:v>3.21</c:v>
                </c:pt>
                <c:pt idx="38">
                  <c:v>3.17</c:v>
                </c:pt>
                <c:pt idx="39">
                  <c:v>2.98</c:v>
                </c:pt>
                <c:pt idx="40">
                  <c:v>2.78</c:v>
                </c:pt>
                <c:pt idx="41">
                  <c:v>2.75</c:v>
                </c:pt>
                <c:pt idx="42">
                  <c:v>2.75</c:v>
                </c:pt>
                <c:pt idx="43">
                  <c:v>2.76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'Price Table'!$C$4</c:f>
              <c:strCache>
                <c:ptCount val="1"/>
                <c:pt idx="0">
                  <c:v>Alaska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'Price Table'!$A$5:$A$48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'Price Table'!$C$5:$C$48</c:f>
              <c:numCache>
                <c:formatCode>0.00</c:formatCode>
                <c:ptCount val="44"/>
                <c:pt idx="0">
                  <c:v>3.38</c:v>
                </c:pt>
                <c:pt idx="1">
                  <c:v>3.44</c:v>
                </c:pt>
                <c:pt idx="2">
                  <c:v>3.47</c:v>
                </c:pt>
                <c:pt idx="3">
                  <c:v>3.54</c:v>
                </c:pt>
                <c:pt idx="4">
                  <c:v>3.52</c:v>
                </c:pt>
                <c:pt idx="5">
                  <c:v>3.45</c:v>
                </c:pt>
                <c:pt idx="6">
                  <c:v>3.37</c:v>
                </c:pt>
                <c:pt idx="7">
                  <c:v>3.26</c:v>
                </c:pt>
                <c:pt idx="8">
                  <c:v>3.26</c:v>
                </c:pt>
                <c:pt idx="9">
                  <c:v>3.21</c:v>
                </c:pt>
                <c:pt idx="10">
                  <c:v>3.33</c:v>
                </c:pt>
                <c:pt idx="11">
                  <c:v>3.44</c:v>
                </c:pt>
                <c:pt idx="12">
                  <c:v>3.5</c:v>
                </c:pt>
                <c:pt idx="13">
                  <c:v>3.53</c:v>
                </c:pt>
                <c:pt idx="14">
                  <c:v>3.56</c:v>
                </c:pt>
                <c:pt idx="15">
                  <c:v>3.62</c:v>
                </c:pt>
                <c:pt idx="16">
                  <c:v>3.63</c:v>
                </c:pt>
                <c:pt idx="17">
                  <c:v>3.62</c:v>
                </c:pt>
                <c:pt idx="18">
                  <c:v>3.69</c:v>
                </c:pt>
                <c:pt idx="19">
                  <c:v>3.77</c:v>
                </c:pt>
                <c:pt idx="20">
                  <c:v>4</c:v>
                </c:pt>
                <c:pt idx="21">
                  <c:v>3.94</c:v>
                </c:pt>
                <c:pt idx="22">
                  <c:v>4.18</c:v>
                </c:pt>
                <c:pt idx="23">
                  <c:v>4.38</c:v>
                </c:pt>
                <c:pt idx="24">
                  <c:v>4.24</c:v>
                </c:pt>
                <c:pt idx="25">
                  <c:v>4.09</c:v>
                </c:pt>
                <c:pt idx="26">
                  <c:v>3.8</c:v>
                </c:pt>
                <c:pt idx="27">
                  <c:v>3.69</c:v>
                </c:pt>
                <c:pt idx="28">
                  <c:v>3.62</c:v>
                </c:pt>
                <c:pt idx="29">
                  <c:v>3.58</c:v>
                </c:pt>
                <c:pt idx="30">
                  <c:v>3.62</c:v>
                </c:pt>
                <c:pt idx="31">
                  <c:v>3.58</c:v>
                </c:pt>
                <c:pt idx="32">
                  <c:v>3.6</c:v>
                </c:pt>
                <c:pt idx="33">
                  <c:v>3.63</c:v>
                </c:pt>
                <c:pt idx="34">
                  <c:v>3.55</c:v>
                </c:pt>
                <c:pt idx="35">
                  <c:v>3.49</c:v>
                </c:pt>
                <c:pt idx="36">
                  <c:v>3.06</c:v>
                </c:pt>
                <c:pt idx="37">
                  <c:v>2.78</c:v>
                </c:pt>
                <c:pt idx="38">
                  <c:v>2.68</c:v>
                </c:pt>
                <c:pt idx="39">
                  <c:v>2.65</c:v>
                </c:pt>
                <c:pt idx="40">
                  <c:v>2.74</c:v>
                </c:pt>
                <c:pt idx="41">
                  <c:v>2.67</c:v>
                </c:pt>
                <c:pt idx="42">
                  <c:v>2.66</c:v>
                </c:pt>
                <c:pt idx="43">
                  <c:v>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'Price Table'!$D$4</c:f>
              <c:strCache>
                <c:ptCount val="1"/>
                <c:pt idx="0">
                  <c:v>Australia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'Price Table'!$A$5:$A$48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'Price Table'!$D$5:$D$48</c:f>
              <c:numCache>
                <c:formatCode>0.00</c:formatCode>
                <c:ptCount val="44"/>
                <c:pt idx="0">
                  <c:v>3.63</c:v>
                </c:pt>
                <c:pt idx="1">
                  <c:v>3.67</c:v>
                </c:pt>
                <c:pt idx="2">
                  <c:v>3.74</c:v>
                </c:pt>
                <c:pt idx="3">
                  <c:v>3.81</c:v>
                </c:pt>
                <c:pt idx="4">
                  <c:v>3.63</c:v>
                </c:pt>
                <c:pt idx="5">
                  <c:v>3.47</c:v>
                </c:pt>
                <c:pt idx="6">
                  <c:v>3.42</c:v>
                </c:pt>
                <c:pt idx="7">
                  <c:v>3.48</c:v>
                </c:pt>
                <c:pt idx="8">
                  <c:v>3.44</c:v>
                </c:pt>
                <c:pt idx="9">
                  <c:v>3.5</c:v>
                </c:pt>
                <c:pt idx="10">
                  <c:v>3.68</c:v>
                </c:pt>
                <c:pt idx="11">
                  <c:v>3.73</c:v>
                </c:pt>
                <c:pt idx="12">
                  <c:v>3.58</c:v>
                </c:pt>
                <c:pt idx="13">
                  <c:v>3.76</c:v>
                </c:pt>
                <c:pt idx="14">
                  <c:v>3.85</c:v>
                </c:pt>
                <c:pt idx="15">
                  <c:v>3.82</c:v>
                </c:pt>
                <c:pt idx="16">
                  <c:v>3.8</c:v>
                </c:pt>
                <c:pt idx="17">
                  <c:v>3.87</c:v>
                </c:pt>
                <c:pt idx="18">
                  <c:v>3.97</c:v>
                </c:pt>
                <c:pt idx="19">
                  <c:v>4.13</c:v>
                </c:pt>
                <c:pt idx="20">
                  <c:v>4.37</c:v>
                </c:pt>
                <c:pt idx="21">
                  <c:v>4.3899999999999997</c:v>
                </c:pt>
                <c:pt idx="22">
                  <c:v>4.45</c:v>
                </c:pt>
                <c:pt idx="23">
                  <c:v>4.4800000000000004</c:v>
                </c:pt>
                <c:pt idx="24">
                  <c:v>4.2300000000000004</c:v>
                </c:pt>
                <c:pt idx="25">
                  <c:v>4.01</c:v>
                </c:pt>
                <c:pt idx="26">
                  <c:v>3.81</c:v>
                </c:pt>
                <c:pt idx="27">
                  <c:v>3.89</c:v>
                </c:pt>
                <c:pt idx="28">
                  <c:v>3.74</c:v>
                </c:pt>
                <c:pt idx="29">
                  <c:v>3.69</c:v>
                </c:pt>
                <c:pt idx="30">
                  <c:v>3.77</c:v>
                </c:pt>
                <c:pt idx="31">
                  <c:v>3.78</c:v>
                </c:pt>
                <c:pt idx="32">
                  <c:v>3.92</c:v>
                </c:pt>
                <c:pt idx="33">
                  <c:v>3.94</c:v>
                </c:pt>
                <c:pt idx="34">
                  <c:v>3.57</c:v>
                </c:pt>
                <c:pt idx="35">
                  <c:v>3.35</c:v>
                </c:pt>
                <c:pt idx="36">
                  <c:v>3.23</c:v>
                </c:pt>
                <c:pt idx="37">
                  <c:v>3.12</c:v>
                </c:pt>
                <c:pt idx="38">
                  <c:v>3.12</c:v>
                </c:pt>
                <c:pt idx="39">
                  <c:v>3.17</c:v>
                </c:pt>
                <c:pt idx="40">
                  <c:v>3.1</c:v>
                </c:pt>
                <c:pt idx="41">
                  <c:v>3.15</c:v>
                </c:pt>
                <c:pt idx="42">
                  <c:v>3.15</c:v>
                </c:pt>
                <c:pt idx="43">
                  <c:v>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'Price Table'!$E$4</c:f>
              <c:strCache>
                <c:ptCount val="1"/>
                <c:pt idx="0">
                  <c:v>Brunei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'Price Table'!$A$5:$A$48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'Price Table'!$E$5:$E$48</c:f>
              <c:numCache>
                <c:formatCode>0.00</c:formatCode>
                <c:ptCount val="44"/>
                <c:pt idx="0">
                  <c:v>3.3</c:v>
                </c:pt>
                <c:pt idx="1">
                  <c:v>3.45</c:v>
                </c:pt>
                <c:pt idx="2">
                  <c:v>3.5</c:v>
                </c:pt>
                <c:pt idx="3">
                  <c:v>3.56</c:v>
                </c:pt>
                <c:pt idx="4">
                  <c:v>3.56</c:v>
                </c:pt>
                <c:pt idx="5">
                  <c:v>3.46</c:v>
                </c:pt>
                <c:pt idx="6">
                  <c:v>3.31</c:v>
                </c:pt>
                <c:pt idx="7">
                  <c:v>3.29</c:v>
                </c:pt>
                <c:pt idx="8">
                  <c:v>3.28</c:v>
                </c:pt>
                <c:pt idx="9">
                  <c:v>3.27</c:v>
                </c:pt>
                <c:pt idx="10">
                  <c:v>3.35</c:v>
                </c:pt>
                <c:pt idx="11">
                  <c:v>3.45</c:v>
                </c:pt>
                <c:pt idx="12">
                  <c:v>3.51</c:v>
                </c:pt>
                <c:pt idx="13">
                  <c:v>3.54</c:v>
                </c:pt>
                <c:pt idx="14">
                  <c:v>3.57</c:v>
                </c:pt>
                <c:pt idx="15">
                  <c:v>3.62</c:v>
                </c:pt>
                <c:pt idx="16">
                  <c:v>3.64</c:v>
                </c:pt>
                <c:pt idx="17">
                  <c:v>3.64</c:v>
                </c:pt>
                <c:pt idx="18">
                  <c:v>3.69</c:v>
                </c:pt>
                <c:pt idx="19">
                  <c:v>3.8</c:v>
                </c:pt>
                <c:pt idx="20">
                  <c:v>3.98</c:v>
                </c:pt>
                <c:pt idx="21">
                  <c:v>3.98</c:v>
                </c:pt>
                <c:pt idx="22">
                  <c:v>4.1500000000000004</c:v>
                </c:pt>
                <c:pt idx="23">
                  <c:v>4.25</c:v>
                </c:pt>
                <c:pt idx="24">
                  <c:v>4.1900000000000004</c:v>
                </c:pt>
                <c:pt idx="25">
                  <c:v>4.03</c:v>
                </c:pt>
                <c:pt idx="26">
                  <c:v>3.8</c:v>
                </c:pt>
                <c:pt idx="27">
                  <c:v>3.71</c:v>
                </c:pt>
                <c:pt idx="28">
                  <c:v>3.61</c:v>
                </c:pt>
                <c:pt idx="29">
                  <c:v>3.6</c:v>
                </c:pt>
                <c:pt idx="30">
                  <c:v>3.63</c:v>
                </c:pt>
                <c:pt idx="31">
                  <c:v>3.55</c:v>
                </c:pt>
                <c:pt idx="32">
                  <c:v>3.62</c:v>
                </c:pt>
                <c:pt idx="33">
                  <c:v>3.64</c:v>
                </c:pt>
                <c:pt idx="34">
                  <c:v>3.55</c:v>
                </c:pt>
                <c:pt idx="35">
                  <c:v>3.44</c:v>
                </c:pt>
                <c:pt idx="36">
                  <c:v>3.1</c:v>
                </c:pt>
                <c:pt idx="37">
                  <c:v>2.79</c:v>
                </c:pt>
                <c:pt idx="38">
                  <c:v>2.68</c:v>
                </c:pt>
                <c:pt idx="39">
                  <c:v>2.66</c:v>
                </c:pt>
                <c:pt idx="40">
                  <c:v>2.71</c:v>
                </c:pt>
                <c:pt idx="41">
                  <c:v>2.69</c:v>
                </c:pt>
                <c:pt idx="42">
                  <c:v>2.66</c:v>
                </c:pt>
                <c:pt idx="43">
                  <c:v>2.7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'Price Table'!$F$4</c:f>
              <c:strCache>
                <c:ptCount val="1"/>
                <c:pt idx="0">
                  <c:v>Indonesia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'Price Table'!$A$5:$A$48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'Price Table'!$F$5:$F$48</c:f>
              <c:numCache>
                <c:formatCode>0.00</c:formatCode>
                <c:ptCount val="44"/>
                <c:pt idx="0">
                  <c:v>3.8</c:v>
                </c:pt>
                <c:pt idx="1">
                  <c:v>3.68</c:v>
                </c:pt>
                <c:pt idx="2">
                  <c:v>3.44</c:v>
                </c:pt>
                <c:pt idx="3">
                  <c:v>3.4</c:v>
                </c:pt>
                <c:pt idx="4">
                  <c:v>3.4</c:v>
                </c:pt>
                <c:pt idx="5">
                  <c:v>3.41</c:v>
                </c:pt>
                <c:pt idx="6">
                  <c:v>3.41</c:v>
                </c:pt>
                <c:pt idx="7">
                  <c:v>3.62</c:v>
                </c:pt>
                <c:pt idx="8">
                  <c:v>3.77</c:v>
                </c:pt>
                <c:pt idx="9">
                  <c:v>3.76</c:v>
                </c:pt>
                <c:pt idx="10">
                  <c:v>3.81</c:v>
                </c:pt>
                <c:pt idx="11">
                  <c:v>3.81</c:v>
                </c:pt>
                <c:pt idx="12">
                  <c:v>3.79</c:v>
                </c:pt>
                <c:pt idx="13">
                  <c:v>3.76</c:v>
                </c:pt>
                <c:pt idx="14">
                  <c:v>3.85</c:v>
                </c:pt>
                <c:pt idx="15">
                  <c:v>3.82</c:v>
                </c:pt>
                <c:pt idx="16">
                  <c:v>4.0599999999999996</c:v>
                </c:pt>
                <c:pt idx="17">
                  <c:v>4.3600000000000003</c:v>
                </c:pt>
                <c:pt idx="18">
                  <c:v>4.33</c:v>
                </c:pt>
                <c:pt idx="19">
                  <c:v>4.3499999999999996</c:v>
                </c:pt>
                <c:pt idx="20">
                  <c:v>4.42</c:v>
                </c:pt>
                <c:pt idx="21">
                  <c:v>4.09</c:v>
                </c:pt>
                <c:pt idx="22">
                  <c:v>3.73</c:v>
                </c:pt>
                <c:pt idx="23">
                  <c:v>3.54</c:v>
                </c:pt>
                <c:pt idx="24">
                  <c:v>3.62</c:v>
                </c:pt>
                <c:pt idx="25">
                  <c:v>3.52</c:v>
                </c:pt>
                <c:pt idx="26">
                  <c:v>3.43</c:v>
                </c:pt>
                <c:pt idx="27">
                  <c:v>3.5</c:v>
                </c:pt>
                <c:pt idx="28">
                  <c:v>3.48</c:v>
                </c:pt>
                <c:pt idx="29">
                  <c:v>3.69</c:v>
                </c:pt>
                <c:pt idx="30">
                  <c:v>3.48</c:v>
                </c:pt>
                <c:pt idx="31">
                  <c:v>3.4</c:v>
                </c:pt>
                <c:pt idx="32">
                  <c:v>2.96</c:v>
                </c:pt>
                <c:pt idx="33">
                  <c:v>2.83</c:v>
                </c:pt>
                <c:pt idx="34">
                  <c:v>2.5099999999999998</c:v>
                </c:pt>
                <c:pt idx="35">
                  <c:v>2.71</c:v>
                </c:pt>
                <c:pt idx="36">
                  <c:v>2.58</c:v>
                </c:pt>
                <c:pt idx="37">
                  <c:v>2.56</c:v>
                </c:pt>
                <c:pt idx="38">
                  <c:v>2.58</c:v>
                </c:pt>
                <c:pt idx="39">
                  <c:v>2.56</c:v>
                </c:pt>
                <c:pt idx="40">
                  <c:v>2.58</c:v>
                </c:pt>
                <c:pt idx="41">
                  <c:v>2.71</c:v>
                </c:pt>
                <c:pt idx="42">
                  <c:v>2.57</c:v>
                </c:pt>
                <c:pt idx="43">
                  <c:v>2.61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'Price Table'!$G$4</c:f>
              <c:strCache>
                <c:ptCount val="1"/>
                <c:pt idx="0">
                  <c:v>Malaysia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'Price Table'!$A$5:$A$48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'Price Table'!$G$5:$G$48</c:f>
              <c:numCache>
                <c:formatCode>0.00</c:formatCode>
                <c:ptCount val="44"/>
                <c:pt idx="0">
                  <c:v>3.37</c:v>
                </c:pt>
                <c:pt idx="1">
                  <c:v>3.44</c:v>
                </c:pt>
                <c:pt idx="2">
                  <c:v>3.46</c:v>
                </c:pt>
                <c:pt idx="3">
                  <c:v>3.55</c:v>
                </c:pt>
                <c:pt idx="4">
                  <c:v>3.4</c:v>
                </c:pt>
                <c:pt idx="5">
                  <c:v>3.46</c:v>
                </c:pt>
                <c:pt idx="6">
                  <c:v>3.3</c:v>
                </c:pt>
                <c:pt idx="7">
                  <c:v>3.29</c:v>
                </c:pt>
                <c:pt idx="8">
                  <c:v>3.27</c:v>
                </c:pt>
                <c:pt idx="9">
                  <c:v>3.27</c:v>
                </c:pt>
                <c:pt idx="10">
                  <c:v>3.32</c:v>
                </c:pt>
                <c:pt idx="11">
                  <c:v>3.43</c:v>
                </c:pt>
                <c:pt idx="12">
                  <c:v>3.57</c:v>
                </c:pt>
                <c:pt idx="13">
                  <c:v>3.51</c:v>
                </c:pt>
                <c:pt idx="14">
                  <c:v>3.56</c:v>
                </c:pt>
                <c:pt idx="15">
                  <c:v>3.6</c:v>
                </c:pt>
                <c:pt idx="16">
                  <c:v>3.67</c:v>
                </c:pt>
                <c:pt idx="17">
                  <c:v>3.64</c:v>
                </c:pt>
                <c:pt idx="18">
                  <c:v>3.73</c:v>
                </c:pt>
                <c:pt idx="19">
                  <c:v>3.87</c:v>
                </c:pt>
                <c:pt idx="20">
                  <c:v>3.95</c:v>
                </c:pt>
                <c:pt idx="21">
                  <c:v>4.12</c:v>
                </c:pt>
                <c:pt idx="22">
                  <c:v>4.2699999999999996</c:v>
                </c:pt>
                <c:pt idx="23">
                  <c:v>4.26</c:v>
                </c:pt>
                <c:pt idx="24">
                  <c:v>4.3600000000000003</c:v>
                </c:pt>
                <c:pt idx="25">
                  <c:v>4.1100000000000003</c:v>
                </c:pt>
                <c:pt idx="26">
                  <c:v>3.83</c:v>
                </c:pt>
                <c:pt idx="27">
                  <c:v>3.76</c:v>
                </c:pt>
                <c:pt idx="28">
                  <c:v>3.7</c:v>
                </c:pt>
                <c:pt idx="29">
                  <c:v>3.63</c:v>
                </c:pt>
                <c:pt idx="30">
                  <c:v>3.6</c:v>
                </c:pt>
                <c:pt idx="31">
                  <c:v>3.54</c:v>
                </c:pt>
                <c:pt idx="32">
                  <c:v>3.66</c:v>
                </c:pt>
                <c:pt idx="33">
                  <c:v>3.76</c:v>
                </c:pt>
                <c:pt idx="34">
                  <c:v>3.75</c:v>
                </c:pt>
                <c:pt idx="35">
                  <c:v>3.51</c:v>
                </c:pt>
                <c:pt idx="36">
                  <c:v>3.18</c:v>
                </c:pt>
                <c:pt idx="37">
                  <c:v>2.85</c:v>
                </c:pt>
                <c:pt idx="38">
                  <c:v>2.77</c:v>
                </c:pt>
                <c:pt idx="39">
                  <c:v>2.68</c:v>
                </c:pt>
                <c:pt idx="40">
                  <c:v>2.81</c:v>
                </c:pt>
                <c:pt idx="41">
                  <c:v>2.78</c:v>
                </c:pt>
                <c:pt idx="42">
                  <c:v>2.71</c:v>
                </c:pt>
                <c:pt idx="43">
                  <c:v>2.78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'Price Table'!$H$4</c:f>
              <c:strCache>
                <c:ptCount val="1"/>
                <c:pt idx="0">
                  <c:v>Qatar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'Price Table'!$A$5:$A$48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'Price Table'!$H$5:$H$48</c:f>
              <c:numCache>
                <c:formatCode>0.00</c:formatCode>
                <c:ptCount val="44"/>
                <c:pt idx="23">
                  <c:v>4.1500000000000004</c:v>
                </c:pt>
                <c:pt idx="24">
                  <c:v>4.09</c:v>
                </c:pt>
                <c:pt idx="25">
                  <c:v>4.03</c:v>
                </c:pt>
                <c:pt idx="26">
                  <c:v>4.01</c:v>
                </c:pt>
                <c:pt idx="27">
                  <c:v>3.89</c:v>
                </c:pt>
                <c:pt idx="28">
                  <c:v>3.7</c:v>
                </c:pt>
                <c:pt idx="29">
                  <c:v>3.73</c:v>
                </c:pt>
                <c:pt idx="30">
                  <c:v>3.6</c:v>
                </c:pt>
                <c:pt idx="31">
                  <c:v>3.57</c:v>
                </c:pt>
                <c:pt idx="32">
                  <c:v>3.65</c:v>
                </c:pt>
                <c:pt idx="33">
                  <c:v>3.59</c:v>
                </c:pt>
                <c:pt idx="34">
                  <c:v>3.42</c:v>
                </c:pt>
                <c:pt idx="35">
                  <c:v>3.42</c:v>
                </c:pt>
                <c:pt idx="36">
                  <c:v>3.3</c:v>
                </c:pt>
                <c:pt idx="37">
                  <c:v>3.17</c:v>
                </c:pt>
                <c:pt idx="38">
                  <c:v>3.06</c:v>
                </c:pt>
                <c:pt idx="39">
                  <c:v>2.78</c:v>
                </c:pt>
                <c:pt idx="40">
                  <c:v>2.82</c:v>
                </c:pt>
                <c:pt idx="41">
                  <c:v>2.76</c:v>
                </c:pt>
                <c:pt idx="42">
                  <c:v>2.75</c:v>
                </c:pt>
                <c:pt idx="43">
                  <c:v>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60032"/>
        <c:axId val="155760592"/>
      </c:lineChart>
      <c:dateAx>
        <c:axId val="15576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60592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55760592"/>
        <c:scaling>
          <c:orientation val="minMax"/>
          <c:max val="4.5999999999999996"/>
          <c:min val="2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861337683523654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60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628190899001"/>
          <c:y val="0.39151712887438828"/>
          <c:w val="0.11098779134295228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LNG Price Differentials: Malaysia vs. Other Producers</a:t>
            </a:r>
          </a:p>
        </c:rich>
      </c:tx>
      <c:layout>
        <c:manualLayout>
          <c:xMode val="edge"/>
          <c:yMode val="edge"/>
          <c:x val="0.26274983961681597"/>
          <c:y val="2.69422333398142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2399145245189E-2"/>
          <c:y val="0.14263535297548746"/>
          <c:w val="0.69158569825563276"/>
          <c:h val="0.81460634921556163"/>
        </c:manualLayout>
      </c:layout>
      <c:lineChart>
        <c:grouping val="standard"/>
        <c:varyColors val="0"/>
        <c:ser>
          <c:idx val="0"/>
          <c:order val="0"/>
          <c:tx>
            <c:strRef>
              <c:f>Differentials!$L$45</c:f>
              <c:strCache>
                <c:ptCount val="1"/>
                <c:pt idx="0">
                  <c:v>Malaysia vs. Abu Dhabi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Differentials!$K$46:$K$89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Differentials!$L$46:$L$89</c:f>
              <c:numCache>
                <c:formatCode>0.00</c:formatCode>
                <c:ptCount val="44"/>
                <c:pt idx="0">
                  <c:v>0.30000000000000027</c:v>
                </c:pt>
                <c:pt idx="1">
                  <c:v>0.39000000000000012</c:v>
                </c:pt>
                <c:pt idx="2">
                  <c:v>0.37999999999999989</c:v>
                </c:pt>
                <c:pt idx="3">
                  <c:v>0.46999999999999975</c:v>
                </c:pt>
                <c:pt idx="4">
                  <c:v>0.33000000000000007</c:v>
                </c:pt>
                <c:pt idx="5">
                  <c:v>0.41999999999999993</c:v>
                </c:pt>
                <c:pt idx="6">
                  <c:v>0.27</c:v>
                </c:pt>
                <c:pt idx="7">
                  <c:v>0.22999999999999998</c:v>
                </c:pt>
                <c:pt idx="8">
                  <c:v>0.20999999999999996</c:v>
                </c:pt>
                <c:pt idx="9">
                  <c:v>0.2200000000000002</c:v>
                </c:pt>
                <c:pt idx="10">
                  <c:v>0.27</c:v>
                </c:pt>
                <c:pt idx="11">
                  <c:v>0.38000000000000034</c:v>
                </c:pt>
                <c:pt idx="12">
                  <c:v>0.50999999999999979</c:v>
                </c:pt>
                <c:pt idx="13">
                  <c:v>0.45999999999999996</c:v>
                </c:pt>
                <c:pt idx="14">
                  <c:v>0.51000000000000023</c:v>
                </c:pt>
                <c:pt idx="15">
                  <c:v>0.54</c:v>
                </c:pt>
                <c:pt idx="16">
                  <c:v>0.60999999999999988</c:v>
                </c:pt>
                <c:pt idx="17">
                  <c:v>-0.19999999999999973</c:v>
                </c:pt>
                <c:pt idx="18">
                  <c:v>-0.16000000000000014</c:v>
                </c:pt>
                <c:pt idx="19">
                  <c:v>-0.12999999999999989</c:v>
                </c:pt>
                <c:pt idx="20">
                  <c:v>-0.22999999999999954</c:v>
                </c:pt>
                <c:pt idx="21">
                  <c:v>-4.9999999999999822E-2</c:v>
                </c:pt>
                <c:pt idx="22">
                  <c:v>-0.14000000000000057</c:v>
                </c:pt>
                <c:pt idx="23">
                  <c:v>-0.19000000000000039</c:v>
                </c:pt>
                <c:pt idx="24">
                  <c:v>-9.9999999999997868E-3</c:v>
                </c:pt>
                <c:pt idx="25">
                  <c:v>-0.13999999999999968</c:v>
                </c:pt>
                <c:pt idx="26">
                  <c:v>-0.16000000000000014</c:v>
                </c:pt>
                <c:pt idx="27">
                  <c:v>-0.14000000000000012</c:v>
                </c:pt>
                <c:pt idx="28">
                  <c:v>-0.12999999999999989</c:v>
                </c:pt>
                <c:pt idx="29">
                  <c:v>-0.14000000000000012</c:v>
                </c:pt>
                <c:pt idx="30">
                  <c:v>-0.21999999999999975</c:v>
                </c:pt>
                <c:pt idx="31">
                  <c:v>-0.20999999999999996</c:v>
                </c:pt>
                <c:pt idx="32">
                  <c:v>-0.14999999999999991</c:v>
                </c:pt>
                <c:pt idx="33">
                  <c:v>-7.0000000000000284E-2</c:v>
                </c:pt>
                <c:pt idx="34">
                  <c:v>0.20999999999999996</c:v>
                </c:pt>
                <c:pt idx="35">
                  <c:v>9.9999999999999645E-2</c:v>
                </c:pt>
                <c:pt idx="36">
                  <c:v>-0.22999999999999998</c:v>
                </c:pt>
                <c:pt idx="37">
                  <c:v>-0.35999999999999988</c:v>
                </c:pt>
                <c:pt idx="38">
                  <c:v>-0.39999999999999991</c:v>
                </c:pt>
                <c:pt idx="39">
                  <c:v>-0.29999999999999982</c:v>
                </c:pt>
                <c:pt idx="40">
                  <c:v>3.0000000000000249E-2</c:v>
                </c:pt>
                <c:pt idx="41">
                  <c:v>2.9999999999999805E-2</c:v>
                </c:pt>
                <c:pt idx="42">
                  <c:v>-4.0000000000000036E-2</c:v>
                </c:pt>
                <c:pt idx="43">
                  <c:v>2.0000000000000018E-2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Differentials!$M$45</c:f>
              <c:strCache>
                <c:ptCount val="1"/>
                <c:pt idx="0">
                  <c:v>Malaysia vs.  Alaska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Differentials!$K$46:$K$89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Differentials!$M$46:$M$89</c:f>
              <c:numCache>
                <c:formatCode>0.00</c:formatCode>
                <c:ptCount val="44"/>
                <c:pt idx="0">
                  <c:v>-9.9999999999997868E-3</c:v>
                </c:pt>
                <c:pt idx="1">
                  <c:v>0</c:v>
                </c:pt>
                <c:pt idx="2">
                  <c:v>-1.0000000000000231E-2</c:v>
                </c:pt>
                <c:pt idx="3">
                  <c:v>9.9999999999997868E-3</c:v>
                </c:pt>
                <c:pt idx="4">
                  <c:v>-0.12000000000000011</c:v>
                </c:pt>
                <c:pt idx="5">
                  <c:v>9.9999999999997868E-3</c:v>
                </c:pt>
                <c:pt idx="6">
                  <c:v>-7.0000000000000284E-2</c:v>
                </c:pt>
                <c:pt idx="7">
                  <c:v>3.0000000000000249E-2</c:v>
                </c:pt>
                <c:pt idx="8">
                  <c:v>1.0000000000000231E-2</c:v>
                </c:pt>
                <c:pt idx="9">
                  <c:v>6.0000000000000053E-2</c:v>
                </c:pt>
                <c:pt idx="10">
                  <c:v>-1.0000000000000231E-2</c:v>
                </c:pt>
                <c:pt idx="11">
                  <c:v>-9.9999999999997868E-3</c:v>
                </c:pt>
                <c:pt idx="12">
                  <c:v>6.999999999999984E-2</c:v>
                </c:pt>
                <c:pt idx="13">
                  <c:v>-2.0000000000000018E-2</c:v>
                </c:pt>
                <c:pt idx="14">
                  <c:v>0</c:v>
                </c:pt>
                <c:pt idx="15">
                  <c:v>-2.0000000000000018E-2</c:v>
                </c:pt>
                <c:pt idx="16">
                  <c:v>4.0000000000000036E-2</c:v>
                </c:pt>
                <c:pt idx="17">
                  <c:v>2.0000000000000018E-2</c:v>
                </c:pt>
                <c:pt idx="18">
                  <c:v>4.0000000000000036E-2</c:v>
                </c:pt>
                <c:pt idx="19">
                  <c:v>0.10000000000000009</c:v>
                </c:pt>
                <c:pt idx="20">
                  <c:v>-4.9999999999999822E-2</c:v>
                </c:pt>
                <c:pt idx="21">
                  <c:v>0.18000000000000016</c:v>
                </c:pt>
                <c:pt idx="22">
                  <c:v>8.9999999999999858E-2</c:v>
                </c:pt>
                <c:pt idx="23">
                  <c:v>-0.12000000000000011</c:v>
                </c:pt>
                <c:pt idx="24">
                  <c:v>0.12000000000000011</c:v>
                </c:pt>
                <c:pt idx="25">
                  <c:v>2.0000000000000462E-2</c:v>
                </c:pt>
                <c:pt idx="26">
                  <c:v>3.0000000000000249E-2</c:v>
                </c:pt>
                <c:pt idx="27">
                  <c:v>6.999999999999984E-2</c:v>
                </c:pt>
                <c:pt idx="28">
                  <c:v>8.0000000000000071E-2</c:v>
                </c:pt>
                <c:pt idx="29">
                  <c:v>4.9999999999999822E-2</c:v>
                </c:pt>
                <c:pt idx="30">
                  <c:v>-2.0000000000000018E-2</c:v>
                </c:pt>
                <c:pt idx="31">
                  <c:v>-4.0000000000000036E-2</c:v>
                </c:pt>
                <c:pt idx="32">
                  <c:v>6.0000000000000053E-2</c:v>
                </c:pt>
                <c:pt idx="33">
                  <c:v>0.12999999999999989</c:v>
                </c:pt>
                <c:pt idx="34">
                  <c:v>0.20000000000000018</c:v>
                </c:pt>
                <c:pt idx="35">
                  <c:v>1.9999999999999574E-2</c:v>
                </c:pt>
                <c:pt idx="36">
                  <c:v>0.12000000000000011</c:v>
                </c:pt>
                <c:pt idx="37">
                  <c:v>7.0000000000000284E-2</c:v>
                </c:pt>
                <c:pt idx="38">
                  <c:v>8.9999999999999858E-2</c:v>
                </c:pt>
                <c:pt idx="39">
                  <c:v>3.0000000000000249E-2</c:v>
                </c:pt>
                <c:pt idx="40">
                  <c:v>6.999999999999984E-2</c:v>
                </c:pt>
                <c:pt idx="41">
                  <c:v>0.10999999999999988</c:v>
                </c:pt>
                <c:pt idx="42">
                  <c:v>4.9999999999999822E-2</c:v>
                </c:pt>
                <c:pt idx="43">
                  <c:v>7.9999999999999627E-2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Differentials!$N$45</c:f>
              <c:strCache>
                <c:ptCount val="1"/>
                <c:pt idx="0">
                  <c:v>Malaysia vs. Australia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Differentials!$K$46:$K$89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Differentials!$N$46:$N$89</c:f>
              <c:numCache>
                <c:formatCode>0.00</c:formatCode>
                <c:ptCount val="44"/>
                <c:pt idx="0">
                  <c:v>-0.25999999999999979</c:v>
                </c:pt>
                <c:pt idx="1">
                  <c:v>-0.22999999999999998</c:v>
                </c:pt>
                <c:pt idx="2">
                  <c:v>-0.28000000000000025</c:v>
                </c:pt>
                <c:pt idx="3">
                  <c:v>-0.26000000000000023</c:v>
                </c:pt>
                <c:pt idx="4">
                  <c:v>-0.22999999999999998</c:v>
                </c:pt>
                <c:pt idx="5">
                  <c:v>-1.0000000000000231E-2</c:v>
                </c:pt>
                <c:pt idx="6">
                  <c:v>-0.12000000000000011</c:v>
                </c:pt>
                <c:pt idx="7">
                  <c:v>-0.18999999999999995</c:v>
                </c:pt>
                <c:pt idx="8">
                  <c:v>-0.16999999999999993</c:v>
                </c:pt>
                <c:pt idx="9">
                  <c:v>-0.22999999999999998</c:v>
                </c:pt>
                <c:pt idx="10">
                  <c:v>-0.36000000000000032</c:v>
                </c:pt>
                <c:pt idx="11">
                  <c:v>-0.29999999999999982</c:v>
                </c:pt>
                <c:pt idx="12">
                  <c:v>-1.0000000000000231E-2</c:v>
                </c:pt>
                <c:pt idx="13">
                  <c:v>-0.25</c:v>
                </c:pt>
                <c:pt idx="14">
                  <c:v>-0.29000000000000004</c:v>
                </c:pt>
                <c:pt idx="15">
                  <c:v>-0.21999999999999975</c:v>
                </c:pt>
                <c:pt idx="16">
                  <c:v>-0.12999999999999989</c:v>
                </c:pt>
                <c:pt idx="17">
                  <c:v>-0.22999999999999998</c:v>
                </c:pt>
                <c:pt idx="18">
                  <c:v>-0.24000000000000021</c:v>
                </c:pt>
                <c:pt idx="19">
                  <c:v>-0.25999999999999979</c:v>
                </c:pt>
                <c:pt idx="20">
                  <c:v>-0.41999999999999993</c:v>
                </c:pt>
                <c:pt idx="21">
                  <c:v>-0.26999999999999957</c:v>
                </c:pt>
                <c:pt idx="22">
                  <c:v>-0.1800000000000006</c:v>
                </c:pt>
                <c:pt idx="23">
                  <c:v>-0.22000000000000064</c:v>
                </c:pt>
                <c:pt idx="24">
                  <c:v>0.12999999999999989</c:v>
                </c:pt>
                <c:pt idx="25">
                  <c:v>0.10000000000000053</c:v>
                </c:pt>
                <c:pt idx="26">
                  <c:v>2.0000000000000018E-2</c:v>
                </c:pt>
                <c:pt idx="27">
                  <c:v>-0.13000000000000034</c:v>
                </c:pt>
                <c:pt idx="28">
                  <c:v>-4.0000000000000036E-2</c:v>
                </c:pt>
                <c:pt idx="29">
                  <c:v>-6.0000000000000053E-2</c:v>
                </c:pt>
                <c:pt idx="30">
                  <c:v>-0.16999999999999993</c:v>
                </c:pt>
                <c:pt idx="31">
                  <c:v>-0.23999999999999977</c:v>
                </c:pt>
                <c:pt idx="32">
                  <c:v>-0.25999999999999979</c:v>
                </c:pt>
                <c:pt idx="33">
                  <c:v>-0.18000000000000016</c:v>
                </c:pt>
                <c:pt idx="34">
                  <c:v>0.18000000000000016</c:v>
                </c:pt>
                <c:pt idx="35">
                  <c:v>0.1599999999999997</c:v>
                </c:pt>
                <c:pt idx="36">
                  <c:v>-4.9999999999999822E-2</c:v>
                </c:pt>
                <c:pt idx="37">
                  <c:v>-0.27</c:v>
                </c:pt>
                <c:pt idx="38">
                  <c:v>-0.35000000000000009</c:v>
                </c:pt>
                <c:pt idx="39">
                  <c:v>-0.48999999999999977</c:v>
                </c:pt>
                <c:pt idx="40">
                  <c:v>-0.29000000000000004</c:v>
                </c:pt>
                <c:pt idx="41">
                  <c:v>-0.37000000000000011</c:v>
                </c:pt>
                <c:pt idx="42">
                  <c:v>-0.43999999999999995</c:v>
                </c:pt>
                <c:pt idx="43">
                  <c:v>-0.42000000000000037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Differentials!$O$45</c:f>
              <c:strCache>
                <c:ptCount val="1"/>
                <c:pt idx="0">
                  <c:v>Malaysia vs.  Brunei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Differentials!$K$46:$K$89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Differentials!$O$46:$O$89</c:f>
              <c:numCache>
                <c:formatCode>0.00</c:formatCode>
                <c:ptCount val="44"/>
                <c:pt idx="0">
                  <c:v>7.0000000000000284E-2</c:v>
                </c:pt>
                <c:pt idx="1">
                  <c:v>-1.0000000000000231E-2</c:v>
                </c:pt>
                <c:pt idx="2">
                  <c:v>-4.0000000000000036E-2</c:v>
                </c:pt>
                <c:pt idx="3">
                  <c:v>-1.0000000000000231E-2</c:v>
                </c:pt>
                <c:pt idx="4">
                  <c:v>-0.16000000000000014</c:v>
                </c:pt>
                <c:pt idx="5">
                  <c:v>0</c:v>
                </c:pt>
                <c:pt idx="6">
                  <c:v>-1.0000000000000231E-2</c:v>
                </c:pt>
                <c:pt idx="7">
                  <c:v>0</c:v>
                </c:pt>
                <c:pt idx="8">
                  <c:v>-9.9999999999997868E-3</c:v>
                </c:pt>
                <c:pt idx="9">
                  <c:v>0</c:v>
                </c:pt>
                <c:pt idx="10">
                  <c:v>-3.0000000000000249E-2</c:v>
                </c:pt>
                <c:pt idx="11">
                  <c:v>-2.0000000000000018E-2</c:v>
                </c:pt>
                <c:pt idx="12">
                  <c:v>6.0000000000000053E-2</c:v>
                </c:pt>
                <c:pt idx="13">
                  <c:v>-3.0000000000000249E-2</c:v>
                </c:pt>
                <c:pt idx="14">
                  <c:v>-9.9999999999997868E-3</c:v>
                </c:pt>
                <c:pt idx="15">
                  <c:v>-2.0000000000000018E-2</c:v>
                </c:pt>
                <c:pt idx="16">
                  <c:v>2.9999999999999805E-2</c:v>
                </c:pt>
                <c:pt idx="17">
                  <c:v>0</c:v>
                </c:pt>
                <c:pt idx="18">
                  <c:v>4.0000000000000036E-2</c:v>
                </c:pt>
                <c:pt idx="19">
                  <c:v>7.0000000000000284E-2</c:v>
                </c:pt>
                <c:pt idx="20">
                  <c:v>-2.9999999999999805E-2</c:v>
                </c:pt>
                <c:pt idx="21">
                  <c:v>0.14000000000000012</c:v>
                </c:pt>
                <c:pt idx="22">
                  <c:v>0.11999999999999922</c:v>
                </c:pt>
                <c:pt idx="23">
                  <c:v>9.9999999999997868E-3</c:v>
                </c:pt>
                <c:pt idx="24">
                  <c:v>0.16999999999999993</c:v>
                </c:pt>
                <c:pt idx="25">
                  <c:v>8.0000000000000071E-2</c:v>
                </c:pt>
                <c:pt idx="26">
                  <c:v>3.0000000000000249E-2</c:v>
                </c:pt>
                <c:pt idx="27">
                  <c:v>4.9999999999999822E-2</c:v>
                </c:pt>
                <c:pt idx="28">
                  <c:v>9.0000000000000302E-2</c:v>
                </c:pt>
                <c:pt idx="29">
                  <c:v>2.9999999999999805E-2</c:v>
                </c:pt>
                <c:pt idx="30">
                  <c:v>-2.9999999999999805E-2</c:v>
                </c:pt>
                <c:pt idx="31">
                  <c:v>-9.9999999999997868E-3</c:v>
                </c:pt>
                <c:pt idx="32">
                  <c:v>4.0000000000000036E-2</c:v>
                </c:pt>
                <c:pt idx="33">
                  <c:v>0.11999999999999966</c:v>
                </c:pt>
                <c:pt idx="34">
                  <c:v>0.20000000000000018</c:v>
                </c:pt>
                <c:pt idx="35">
                  <c:v>6.999999999999984E-2</c:v>
                </c:pt>
                <c:pt idx="36">
                  <c:v>8.0000000000000071E-2</c:v>
                </c:pt>
                <c:pt idx="37">
                  <c:v>6.0000000000000053E-2</c:v>
                </c:pt>
                <c:pt idx="38">
                  <c:v>8.9999999999999858E-2</c:v>
                </c:pt>
                <c:pt idx="39">
                  <c:v>2.0000000000000018E-2</c:v>
                </c:pt>
                <c:pt idx="40">
                  <c:v>0.10000000000000009</c:v>
                </c:pt>
                <c:pt idx="41">
                  <c:v>8.9999999999999858E-2</c:v>
                </c:pt>
                <c:pt idx="42">
                  <c:v>4.9999999999999822E-2</c:v>
                </c:pt>
                <c:pt idx="43">
                  <c:v>7.9999999999999627E-2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Differentials!$P$45</c:f>
              <c:strCache>
                <c:ptCount val="1"/>
                <c:pt idx="0">
                  <c:v>Malaysia vs. Indonesia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Differentials!$K$46:$K$89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Differentials!$P$46:$P$89</c:f>
              <c:numCache>
                <c:formatCode>0.00</c:formatCode>
                <c:ptCount val="44"/>
                <c:pt idx="0">
                  <c:v>-0.42999999999999972</c:v>
                </c:pt>
                <c:pt idx="1">
                  <c:v>-0.24000000000000021</c:v>
                </c:pt>
                <c:pt idx="2">
                  <c:v>2.0000000000000018E-2</c:v>
                </c:pt>
                <c:pt idx="3">
                  <c:v>0.14999999999999991</c:v>
                </c:pt>
                <c:pt idx="4">
                  <c:v>0</c:v>
                </c:pt>
                <c:pt idx="5">
                  <c:v>4.9999999999999822E-2</c:v>
                </c:pt>
                <c:pt idx="6">
                  <c:v>-0.11000000000000032</c:v>
                </c:pt>
                <c:pt idx="7">
                  <c:v>-0.33000000000000007</c:v>
                </c:pt>
                <c:pt idx="8">
                  <c:v>-0.5</c:v>
                </c:pt>
                <c:pt idx="9">
                  <c:v>-0.48999999999999977</c:v>
                </c:pt>
                <c:pt idx="10">
                  <c:v>-0.49000000000000021</c:v>
                </c:pt>
                <c:pt idx="11">
                  <c:v>-0.37999999999999989</c:v>
                </c:pt>
                <c:pt idx="12">
                  <c:v>-0.2200000000000002</c:v>
                </c:pt>
                <c:pt idx="13">
                  <c:v>-0.25</c:v>
                </c:pt>
                <c:pt idx="14">
                  <c:v>-0.29000000000000004</c:v>
                </c:pt>
                <c:pt idx="15">
                  <c:v>-0.21999999999999975</c:v>
                </c:pt>
                <c:pt idx="16">
                  <c:v>-0.38999999999999968</c:v>
                </c:pt>
                <c:pt idx="17">
                  <c:v>-0.7200000000000002</c:v>
                </c:pt>
                <c:pt idx="18">
                  <c:v>-0.60000000000000009</c:v>
                </c:pt>
                <c:pt idx="19">
                  <c:v>-0.47999999999999954</c:v>
                </c:pt>
                <c:pt idx="20">
                  <c:v>-0.46999999999999975</c:v>
                </c:pt>
                <c:pt idx="21">
                  <c:v>3.0000000000000249E-2</c:v>
                </c:pt>
                <c:pt idx="22">
                  <c:v>0.53999999999999959</c:v>
                </c:pt>
                <c:pt idx="23">
                  <c:v>0.71999999999999975</c:v>
                </c:pt>
                <c:pt idx="24">
                  <c:v>0.74000000000000021</c:v>
                </c:pt>
                <c:pt idx="25">
                  <c:v>0.5900000000000003</c:v>
                </c:pt>
                <c:pt idx="26">
                  <c:v>0.39999999999999991</c:v>
                </c:pt>
                <c:pt idx="27">
                  <c:v>0.25999999999999979</c:v>
                </c:pt>
                <c:pt idx="28">
                  <c:v>0.2200000000000002</c:v>
                </c:pt>
                <c:pt idx="29">
                  <c:v>-6.0000000000000053E-2</c:v>
                </c:pt>
                <c:pt idx="30">
                  <c:v>0.12000000000000011</c:v>
                </c:pt>
                <c:pt idx="31">
                  <c:v>0.14000000000000012</c:v>
                </c:pt>
                <c:pt idx="32">
                  <c:v>0.70000000000000018</c:v>
                </c:pt>
                <c:pt idx="33">
                  <c:v>0.92999999999999972</c:v>
                </c:pt>
                <c:pt idx="34">
                  <c:v>1.2400000000000002</c:v>
                </c:pt>
                <c:pt idx="35">
                  <c:v>0.79999999999999982</c:v>
                </c:pt>
                <c:pt idx="36">
                  <c:v>0.60000000000000009</c:v>
                </c:pt>
                <c:pt idx="37">
                  <c:v>0.29000000000000004</c:v>
                </c:pt>
                <c:pt idx="38">
                  <c:v>0.18999999999999995</c:v>
                </c:pt>
                <c:pt idx="39">
                  <c:v>0.12000000000000011</c:v>
                </c:pt>
                <c:pt idx="40">
                  <c:v>0.22999999999999998</c:v>
                </c:pt>
                <c:pt idx="41">
                  <c:v>6.999999999999984E-2</c:v>
                </c:pt>
                <c:pt idx="42">
                  <c:v>0.14000000000000012</c:v>
                </c:pt>
                <c:pt idx="43">
                  <c:v>0.16999999999999993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Differentials!$Q$45</c:f>
              <c:strCache>
                <c:ptCount val="1"/>
                <c:pt idx="0">
                  <c:v>Malaysia vs. Qatar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Differentials!$K$46:$K$89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Differentials!$Q$46:$Q$89</c:f>
              <c:numCache>
                <c:formatCode>General</c:formatCode>
                <c:ptCount val="44"/>
                <c:pt idx="23" formatCode="0.00">
                  <c:v>0.10999999999999943</c:v>
                </c:pt>
                <c:pt idx="24" formatCode="0.00">
                  <c:v>0.27000000000000046</c:v>
                </c:pt>
                <c:pt idx="25" formatCode="0.00">
                  <c:v>8.0000000000000071E-2</c:v>
                </c:pt>
                <c:pt idx="26" formatCode="0.00">
                  <c:v>-0.17999999999999972</c:v>
                </c:pt>
                <c:pt idx="27" formatCode="0.00">
                  <c:v>-0.13000000000000034</c:v>
                </c:pt>
                <c:pt idx="28" formatCode="0.00">
                  <c:v>0</c:v>
                </c:pt>
                <c:pt idx="29" formatCode="0.00">
                  <c:v>-0.10000000000000009</c:v>
                </c:pt>
                <c:pt idx="30" formatCode="0.00">
                  <c:v>0</c:v>
                </c:pt>
                <c:pt idx="31" formatCode="0.00">
                  <c:v>-2.9999999999999805E-2</c:v>
                </c:pt>
                <c:pt idx="32" formatCode="0.00">
                  <c:v>1.0000000000000231E-2</c:v>
                </c:pt>
                <c:pt idx="33" formatCode="0.00">
                  <c:v>0.16999999999999993</c:v>
                </c:pt>
                <c:pt idx="34" formatCode="0.00">
                  <c:v>0.33000000000000007</c:v>
                </c:pt>
                <c:pt idx="35" formatCode="0.00">
                  <c:v>8.9999999999999858E-2</c:v>
                </c:pt>
                <c:pt idx="36" formatCode="0.00">
                  <c:v>-0.11999999999999966</c:v>
                </c:pt>
                <c:pt idx="37" formatCode="0.00">
                  <c:v>-0.31999999999999984</c:v>
                </c:pt>
                <c:pt idx="38" formatCode="0.00">
                  <c:v>-0.29000000000000004</c:v>
                </c:pt>
                <c:pt idx="39" formatCode="0.00">
                  <c:v>-9.9999999999999645E-2</c:v>
                </c:pt>
                <c:pt idx="40" formatCode="0.00">
                  <c:v>-9.9999999999997868E-3</c:v>
                </c:pt>
                <c:pt idx="41" formatCode="0.00">
                  <c:v>2.0000000000000018E-2</c:v>
                </c:pt>
                <c:pt idx="42" formatCode="0.00">
                  <c:v>-4.0000000000000036E-2</c:v>
                </c:pt>
                <c:pt idx="43" formatCode="0.00">
                  <c:v>9.9999999999997868E-3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54432"/>
        <c:axId val="155754992"/>
      </c:lineChart>
      <c:dateAx>
        <c:axId val="155754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54992"/>
        <c:crosses val="autoZero"/>
        <c:auto val="1"/>
        <c:lblOffset val="100"/>
        <c:baseTimeUnit val="months"/>
        <c:majorUnit val="1"/>
        <c:majorTimeUnit val="years"/>
        <c:minorUnit val="1"/>
        <c:minorTimeUnit val="months"/>
      </c:dateAx>
      <c:valAx>
        <c:axId val="15575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4060192086518581E-2"/>
              <c:y val="0.49288438639307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5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97609299644813"/>
          <c:y val="0.43583024520287833"/>
          <c:w val="0.18102497311392673"/>
          <c:h val="0.229801402016063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LNG Price Differentials: Malaysia vs. Other Producers</a:t>
            </a:r>
          </a:p>
        </c:rich>
      </c:tx>
      <c:layout>
        <c:manualLayout>
          <c:xMode val="edge"/>
          <c:yMode val="edge"/>
          <c:x val="0.18947966280117517"/>
          <c:y val="2.7951182987972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13183467188965E-2"/>
          <c:y val="0.15528434993318146"/>
          <c:w val="0.71668928013222277"/>
          <c:h val="0.80592577615321181"/>
        </c:manualLayout>
      </c:layout>
      <c:lineChart>
        <c:grouping val="standard"/>
        <c:varyColors val="0"/>
        <c:ser>
          <c:idx val="0"/>
          <c:order val="0"/>
          <c:tx>
            <c:strRef>
              <c:f>Differentials!$L$45</c:f>
              <c:strCache>
                <c:ptCount val="1"/>
                <c:pt idx="0">
                  <c:v>Malaysia vs. Abu Dhabi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CCCC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Differentials!$K$46:$K$89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Differentials!$L$46:$L$89</c:f>
              <c:numCache>
                <c:formatCode>0.00</c:formatCode>
                <c:ptCount val="44"/>
                <c:pt idx="0">
                  <c:v>0.30000000000000027</c:v>
                </c:pt>
                <c:pt idx="1">
                  <c:v>0.39000000000000012</c:v>
                </c:pt>
                <c:pt idx="2">
                  <c:v>0.37999999999999989</c:v>
                </c:pt>
                <c:pt idx="3">
                  <c:v>0.46999999999999975</c:v>
                </c:pt>
                <c:pt idx="4">
                  <c:v>0.33000000000000007</c:v>
                </c:pt>
                <c:pt idx="5">
                  <c:v>0.41999999999999993</c:v>
                </c:pt>
                <c:pt idx="6">
                  <c:v>0.27</c:v>
                </c:pt>
                <c:pt idx="7">
                  <c:v>0.22999999999999998</c:v>
                </c:pt>
                <c:pt idx="8">
                  <c:v>0.20999999999999996</c:v>
                </c:pt>
                <c:pt idx="9">
                  <c:v>0.2200000000000002</c:v>
                </c:pt>
                <c:pt idx="10">
                  <c:v>0.27</c:v>
                </c:pt>
                <c:pt idx="11">
                  <c:v>0.38000000000000034</c:v>
                </c:pt>
                <c:pt idx="12">
                  <c:v>0.50999999999999979</c:v>
                </c:pt>
                <c:pt idx="13">
                  <c:v>0.45999999999999996</c:v>
                </c:pt>
                <c:pt idx="14">
                  <c:v>0.51000000000000023</c:v>
                </c:pt>
                <c:pt idx="15">
                  <c:v>0.54</c:v>
                </c:pt>
                <c:pt idx="16">
                  <c:v>0.60999999999999988</c:v>
                </c:pt>
                <c:pt idx="17">
                  <c:v>-0.19999999999999973</c:v>
                </c:pt>
                <c:pt idx="18">
                  <c:v>-0.16000000000000014</c:v>
                </c:pt>
                <c:pt idx="19">
                  <c:v>-0.12999999999999989</c:v>
                </c:pt>
                <c:pt idx="20">
                  <c:v>-0.22999999999999954</c:v>
                </c:pt>
                <c:pt idx="21">
                  <c:v>-4.9999999999999822E-2</c:v>
                </c:pt>
                <c:pt idx="22">
                  <c:v>-0.14000000000000057</c:v>
                </c:pt>
                <c:pt idx="23">
                  <c:v>-0.19000000000000039</c:v>
                </c:pt>
                <c:pt idx="24">
                  <c:v>-9.9999999999997868E-3</c:v>
                </c:pt>
                <c:pt idx="25">
                  <c:v>-0.13999999999999968</c:v>
                </c:pt>
                <c:pt idx="26">
                  <c:v>-0.16000000000000014</c:v>
                </c:pt>
                <c:pt idx="27">
                  <c:v>-0.14000000000000012</c:v>
                </c:pt>
                <c:pt idx="28">
                  <c:v>-0.12999999999999989</c:v>
                </c:pt>
                <c:pt idx="29">
                  <c:v>-0.14000000000000012</c:v>
                </c:pt>
                <c:pt idx="30">
                  <c:v>-0.21999999999999975</c:v>
                </c:pt>
                <c:pt idx="31">
                  <c:v>-0.20999999999999996</c:v>
                </c:pt>
                <c:pt idx="32">
                  <c:v>-0.14999999999999991</c:v>
                </c:pt>
                <c:pt idx="33">
                  <c:v>-7.0000000000000284E-2</c:v>
                </c:pt>
                <c:pt idx="34">
                  <c:v>0.20999999999999996</c:v>
                </c:pt>
                <c:pt idx="35">
                  <c:v>9.9999999999999645E-2</c:v>
                </c:pt>
                <c:pt idx="36">
                  <c:v>-0.22999999999999998</c:v>
                </c:pt>
                <c:pt idx="37">
                  <c:v>-0.35999999999999988</c:v>
                </c:pt>
                <c:pt idx="38">
                  <c:v>-0.39999999999999991</c:v>
                </c:pt>
                <c:pt idx="39">
                  <c:v>-0.29999999999999982</c:v>
                </c:pt>
                <c:pt idx="40">
                  <c:v>3.0000000000000249E-2</c:v>
                </c:pt>
                <c:pt idx="41">
                  <c:v>2.9999999999999805E-2</c:v>
                </c:pt>
                <c:pt idx="42">
                  <c:v>-4.0000000000000036E-2</c:v>
                </c:pt>
                <c:pt idx="43">
                  <c:v>2.0000000000000018E-2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Differentials!$N$45</c:f>
              <c:strCache>
                <c:ptCount val="1"/>
                <c:pt idx="0">
                  <c:v>Malaysia vs. Australia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Differentials!$K$46:$K$89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Differentials!$N$46:$N$89</c:f>
              <c:numCache>
                <c:formatCode>0.00</c:formatCode>
                <c:ptCount val="44"/>
                <c:pt idx="0">
                  <c:v>-0.25999999999999979</c:v>
                </c:pt>
                <c:pt idx="1">
                  <c:v>-0.22999999999999998</c:v>
                </c:pt>
                <c:pt idx="2">
                  <c:v>-0.28000000000000025</c:v>
                </c:pt>
                <c:pt idx="3">
                  <c:v>-0.26000000000000023</c:v>
                </c:pt>
                <c:pt idx="4">
                  <c:v>-0.22999999999999998</c:v>
                </c:pt>
                <c:pt idx="5">
                  <c:v>-1.0000000000000231E-2</c:v>
                </c:pt>
                <c:pt idx="6">
                  <c:v>-0.12000000000000011</c:v>
                </c:pt>
                <c:pt idx="7">
                  <c:v>-0.18999999999999995</c:v>
                </c:pt>
                <c:pt idx="8">
                  <c:v>-0.16999999999999993</c:v>
                </c:pt>
                <c:pt idx="9">
                  <c:v>-0.22999999999999998</c:v>
                </c:pt>
                <c:pt idx="10">
                  <c:v>-0.36000000000000032</c:v>
                </c:pt>
                <c:pt idx="11">
                  <c:v>-0.29999999999999982</c:v>
                </c:pt>
                <c:pt idx="12">
                  <c:v>-1.0000000000000231E-2</c:v>
                </c:pt>
                <c:pt idx="13">
                  <c:v>-0.25</c:v>
                </c:pt>
                <c:pt idx="14">
                  <c:v>-0.29000000000000004</c:v>
                </c:pt>
                <c:pt idx="15">
                  <c:v>-0.21999999999999975</c:v>
                </c:pt>
                <c:pt idx="16">
                  <c:v>-0.12999999999999989</c:v>
                </c:pt>
                <c:pt idx="17">
                  <c:v>-0.22999999999999998</c:v>
                </c:pt>
                <c:pt idx="18">
                  <c:v>-0.24000000000000021</c:v>
                </c:pt>
                <c:pt idx="19">
                  <c:v>-0.25999999999999979</c:v>
                </c:pt>
                <c:pt idx="20">
                  <c:v>-0.41999999999999993</c:v>
                </c:pt>
                <c:pt idx="21">
                  <c:v>-0.26999999999999957</c:v>
                </c:pt>
                <c:pt idx="22">
                  <c:v>-0.1800000000000006</c:v>
                </c:pt>
                <c:pt idx="23">
                  <c:v>-0.22000000000000064</c:v>
                </c:pt>
                <c:pt idx="24">
                  <c:v>0.12999999999999989</c:v>
                </c:pt>
                <c:pt idx="25">
                  <c:v>0.10000000000000053</c:v>
                </c:pt>
                <c:pt idx="26">
                  <c:v>2.0000000000000018E-2</c:v>
                </c:pt>
                <c:pt idx="27">
                  <c:v>-0.13000000000000034</c:v>
                </c:pt>
                <c:pt idx="28">
                  <c:v>-4.0000000000000036E-2</c:v>
                </c:pt>
                <c:pt idx="29">
                  <c:v>-6.0000000000000053E-2</c:v>
                </c:pt>
                <c:pt idx="30">
                  <c:v>-0.16999999999999993</c:v>
                </c:pt>
                <c:pt idx="31">
                  <c:v>-0.23999999999999977</c:v>
                </c:pt>
                <c:pt idx="32">
                  <c:v>-0.25999999999999979</c:v>
                </c:pt>
                <c:pt idx="33">
                  <c:v>-0.18000000000000016</c:v>
                </c:pt>
                <c:pt idx="34">
                  <c:v>0.18000000000000016</c:v>
                </c:pt>
                <c:pt idx="35">
                  <c:v>0.1599999999999997</c:v>
                </c:pt>
                <c:pt idx="36">
                  <c:v>-4.9999999999999822E-2</c:v>
                </c:pt>
                <c:pt idx="37">
                  <c:v>-0.27</c:v>
                </c:pt>
                <c:pt idx="38">
                  <c:v>-0.35000000000000009</c:v>
                </c:pt>
                <c:pt idx="39">
                  <c:v>-0.48999999999999977</c:v>
                </c:pt>
                <c:pt idx="40">
                  <c:v>-0.29000000000000004</c:v>
                </c:pt>
                <c:pt idx="41">
                  <c:v>-0.37000000000000011</c:v>
                </c:pt>
                <c:pt idx="42">
                  <c:v>-0.43999999999999995</c:v>
                </c:pt>
                <c:pt idx="43">
                  <c:v>-0.42000000000000037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Differentials!$P$45</c:f>
              <c:strCache>
                <c:ptCount val="1"/>
                <c:pt idx="0">
                  <c:v>Malaysia vs. Indonesia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Differentials!$K$46:$K$89</c:f>
              <c:numCache>
                <c:formatCode>mmm\-yy</c:formatCode>
                <c:ptCount val="44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</c:numCache>
            </c:numRef>
          </c:cat>
          <c:val>
            <c:numRef>
              <c:f>Differentials!$P$46:$P$89</c:f>
              <c:numCache>
                <c:formatCode>0.00</c:formatCode>
                <c:ptCount val="44"/>
                <c:pt idx="0">
                  <c:v>-0.42999999999999972</c:v>
                </c:pt>
                <c:pt idx="1">
                  <c:v>-0.24000000000000021</c:v>
                </c:pt>
                <c:pt idx="2">
                  <c:v>2.0000000000000018E-2</c:v>
                </c:pt>
                <c:pt idx="3">
                  <c:v>0.14999999999999991</c:v>
                </c:pt>
                <c:pt idx="4">
                  <c:v>0</c:v>
                </c:pt>
                <c:pt idx="5">
                  <c:v>4.9999999999999822E-2</c:v>
                </c:pt>
                <c:pt idx="6">
                  <c:v>-0.11000000000000032</c:v>
                </c:pt>
                <c:pt idx="7">
                  <c:v>-0.33000000000000007</c:v>
                </c:pt>
                <c:pt idx="8">
                  <c:v>-0.5</c:v>
                </c:pt>
                <c:pt idx="9">
                  <c:v>-0.48999999999999977</c:v>
                </c:pt>
                <c:pt idx="10">
                  <c:v>-0.49000000000000021</c:v>
                </c:pt>
                <c:pt idx="11">
                  <c:v>-0.37999999999999989</c:v>
                </c:pt>
                <c:pt idx="12">
                  <c:v>-0.2200000000000002</c:v>
                </c:pt>
                <c:pt idx="13">
                  <c:v>-0.25</c:v>
                </c:pt>
                <c:pt idx="14">
                  <c:v>-0.29000000000000004</c:v>
                </c:pt>
                <c:pt idx="15">
                  <c:v>-0.21999999999999975</c:v>
                </c:pt>
                <c:pt idx="16">
                  <c:v>-0.38999999999999968</c:v>
                </c:pt>
                <c:pt idx="17">
                  <c:v>-0.7200000000000002</c:v>
                </c:pt>
                <c:pt idx="18">
                  <c:v>-0.60000000000000009</c:v>
                </c:pt>
                <c:pt idx="19">
                  <c:v>-0.47999999999999954</c:v>
                </c:pt>
                <c:pt idx="20">
                  <c:v>-0.46999999999999975</c:v>
                </c:pt>
                <c:pt idx="21">
                  <c:v>3.0000000000000249E-2</c:v>
                </c:pt>
                <c:pt idx="22">
                  <c:v>0.53999999999999959</c:v>
                </c:pt>
                <c:pt idx="23">
                  <c:v>0.71999999999999975</c:v>
                </c:pt>
                <c:pt idx="24">
                  <c:v>0.74000000000000021</c:v>
                </c:pt>
                <c:pt idx="25">
                  <c:v>0.5900000000000003</c:v>
                </c:pt>
                <c:pt idx="26">
                  <c:v>0.39999999999999991</c:v>
                </c:pt>
                <c:pt idx="27">
                  <c:v>0.25999999999999979</c:v>
                </c:pt>
                <c:pt idx="28">
                  <c:v>0.2200000000000002</c:v>
                </c:pt>
                <c:pt idx="29">
                  <c:v>-6.0000000000000053E-2</c:v>
                </c:pt>
                <c:pt idx="30">
                  <c:v>0.12000000000000011</c:v>
                </c:pt>
                <c:pt idx="31">
                  <c:v>0.14000000000000012</c:v>
                </c:pt>
                <c:pt idx="32">
                  <c:v>0.70000000000000018</c:v>
                </c:pt>
                <c:pt idx="33">
                  <c:v>0.92999999999999972</c:v>
                </c:pt>
                <c:pt idx="34">
                  <c:v>1.2400000000000002</c:v>
                </c:pt>
                <c:pt idx="35">
                  <c:v>0.79999999999999982</c:v>
                </c:pt>
                <c:pt idx="36">
                  <c:v>0.60000000000000009</c:v>
                </c:pt>
                <c:pt idx="37">
                  <c:v>0.29000000000000004</c:v>
                </c:pt>
                <c:pt idx="38">
                  <c:v>0.18999999999999995</c:v>
                </c:pt>
                <c:pt idx="39">
                  <c:v>0.12000000000000011</c:v>
                </c:pt>
                <c:pt idx="40">
                  <c:v>0.22999999999999998</c:v>
                </c:pt>
                <c:pt idx="41">
                  <c:v>6.999999999999984E-2</c:v>
                </c:pt>
                <c:pt idx="42">
                  <c:v>0.14000000000000012</c:v>
                </c:pt>
                <c:pt idx="43">
                  <c:v>0.16999999999999993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42976"/>
        <c:axId val="153643536"/>
      </c:lineChart>
      <c:dateAx>
        <c:axId val="153642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26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43536"/>
        <c:crosses val="autoZero"/>
        <c:auto val="1"/>
        <c:lblOffset val="100"/>
        <c:baseTimeUnit val="months"/>
        <c:majorUnit val="1"/>
        <c:majorTimeUnit val="years"/>
        <c:minorUnit val="1"/>
        <c:minorTimeUnit val="months"/>
      </c:dateAx>
      <c:valAx>
        <c:axId val="15364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4035530577864826E-2"/>
              <c:y val="0.501568450284176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4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55189087169377"/>
          <c:y val="0.50156845028417618"/>
          <c:w val="0.18246189751224276"/>
          <c:h val="0.113357575451222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95250</xdr:rowOff>
    </xdr:from>
    <xdr:to>
      <xdr:col>17</xdr:col>
      <xdr:colOff>19050</xdr:colOff>
      <xdr:row>39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18</xdr:col>
      <xdr:colOff>495300</xdr:colOff>
      <xdr:row>39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116"/>
  <sheetViews>
    <sheetView tabSelected="1" zoomScale="75" workbookViewId="0">
      <pane ySplit="4" topLeftCell="A51" activePane="bottomLeft" state="frozen"/>
      <selection pane="bottomLeft" activeCell="J74" sqref="J74"/>
    </sheetView>
  </sheetViews>
  <sheetFormatPr defaultRowHeight="12.75" x14ac:dyDescent="0.2"/>
  <cols>
    <col min="1" max="1" width="21.140625" customWidth="1"/>
    <col min="10" max="10" width="14.140625" customWidth="1"/>
    <col min="11" max="12" width="11.7109375" customWidth="1"/>
    <col min="13" max="13" width="12.28515625" customWidth="1"/>
    <col min="14" max="14" width="10" customWidth="1"/>
    <col min="16" max="16" width="17.140625" customWidth="1"/>
    <col min="17" max="17" width="16" customWidth="1"/>
    <col min="18" max="18" width="12.7109375" customWidth="1"/>
    <col min="19" max="19" width="12.5703125" customWidth="1"/>
  </cols>
  <sheetData>
    <row r="1" spans="1:19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2"/>
      <c r="S1" s="2"/>
    </row>
    <row r="2" spans="1:19" ht="15.75" thickBot="1" x14ac:dyDescent="0.3">
      <c r="A2" s="3"/>
      <c r="B2" s="2"/>
      <c r="C2" s="2"/>
      <c r="D2" s="2"/>
      <c r="E2" s="2"/>
      <c r="F2" s="2"/>
      <c r="G2" s="4"/>
      <c r="H2" s="4"/>
      <c r="I2" s="4"/>
      <c r="J2" s="4"/>
      <c r="K2" s="2"/>
      <c r="L2" s="4"/>
      <c r="M2" s="4"/>
      <c r="N2" s="4"/>
      <c r="O2" s="4"/>
      <c r="P2" s="4"/>
      <c r="Q2" s="4"/>
      <c r="R2" s="5" t="s">
        <v>1</v>
      </c>
      <c r="S2" s="5" t="s">
        <v>2</v>
      </c>
    </row>
    <row r="3" spans="1:19" ht="38.25" x14ac:dyDescent="0.2">
      <c r="A3" s="6" t="s">
        <v>3</v>
      </c>
      <c r="B3" s="7"/>
      <c r="C3" s="8"/>
      <c r="D3" s="9"/>
      <c r="E3" s="9" t="s">
        <v>22</v>
      </c>
      <c r="F3" s="8"/>
      <c r="G3" s="8"/>
      <c r="H3" s="8"/>
      <c r="I3" s="35" t="s">
        <v>4</v>
      </c>
      <c r="J3" s="10" t="s">
        <v>23</v>
      </c>
      <c r="K3" s="9" t="s">
        <v>5</v>
      </c>
      <c r="L3" s="9" t="s">
        <v>6</v>
      </c>
      <c r="M3" s="31" t="s">
        <v>20</v>
      </c>
      <c r="N3" s="31" t="s">
        <v>7</v>
      </c>
      <c r="O3" s="9" t="s">
        <v>7</v>
      </c>
      <c r="P3" s="36" t="s">
        <v>35</v>
      </c>
      <c r="Q3" s="42"/>
      <c r="R3" s="39" t="s">
        <v>8</v>
      </c>
      <c r="S3" s="11" t="s">
        <v>8</v>
      </c>
    </row>
    <row r="4" spans="1:19" ht="39" thickBot="1" x14ac:dyDescent="0.25">
      <c r="A4" s="12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4" t="s">
        <v>16</v>
      </c>
      <c r="I4" s="14" t="s">
        <v>17</v>
      </c>
      <c r="J4" s="30" t="s">
        <v>36</v>
      </c>
      <c r="K4" s="14" t="s">
        <v>18</v>
      </c>
      <c r="L4" s="14" t="s">
        <v>18</v>
      </c>
      <c r="M4" s="30" t="s">
        <v>18</v>
      </c>
      <c r="N4" s="30" t="s">
        <v>21</v>
      </c>
      <c r="O4" s="14" t="s">
        <v>18</v>
      </c>
      <c r="P4" s="15" t="s">
        <v>18</v>
      </c>
      <c r="Q4" s="43"/>
      <c r="R4" s="37" t="s">
        <v>19</v>
      </c>
      <c r="S4" s="15" t="s">
        <v>19</v>
      </c>
    </row>
    <row r="5" spans="1:19" x14ac:dyDescent="0.2">
      <c r="A5" s="16">
        <v>34851</v>
      </c>
      <c r="B5" s="17">
        <v>3.07</v>
      </c>
      <c r="C5" s="17">
        <v>3.38</v>
      </c>
      <c r="D5" s="17">
        <v>3.63</v>
      </c>
      <c r="E5" s="17">
        <v>3.3</v>
      </c>
      <c r="F5" s="17">
        <v>3.8</v>
      </c>
      <c r="G5" s="17">
        <v>3.37</v>
      </c>
      <c r="H5" s="17"/>
      <c r="I5" s="17">
        <v>3.56</v>
      </c>
      <c r="J5" s="18">
        <v>3.35</v>
      </c>
      <c r="K5" s="18">
        <v>2.64</v>
      </c>
      <c r="L5" s="18">
        <v>2.74</v>
      </c>
      <c r="M5" s="18">
        <v>2.72</v>
      </c>
      <c r="N5" s="18"/>
      <c r="O5" s="18">
        <v>2.4900000000000002</v>
      </c>
      <c r="P5" s="38">
        <f t="shared" ref="P5:P44" si="0">+(K5+L5+O5)/3</f>
        <v>2.6233333333333335</v>
      </c>
      <c r="Q5" s="44"/>
      <c r="R5" s="40">
        <v>4.6034085878707396</v>
      </c>
      <c r="S5" s="19">
        <v>3.9916289742558444</v>
      </c>
    </row>
    <row r="6" spans="1:19" x14ac:dyDescent="0.2">
      <c r="A6" s="16">
        <f>DATE(YEAR(A5+31),MONTH(A5+31),1)</f>
        <v>34881</v>
      </c>
      <c r="B6" s="17">
        <v>3.05</v>
      </c>
      <c r="C6" s="17">
        <v>3.44</v>
      </c>
      <c r="D6" s="17">
        <v>3.67</v>
      </c>
      <c r="E6" s="17">
        <v>3.45</v>
      </c>
      <c r="F6" s="17">
        <v>3.68</v>
      </c>
      <c r="G6" s="17">
        <v>3.44</v>
      </c>
      <c r="H6" s="17"/>
      <c r="I6" s="17">
        <v>3.45</v>
      </c>
      <c r="J6" s="17">
        <v>3.12</v>
      </c>
      <c r="K6" s="17">
        <v>2.65</v>
      </c>
      <c r="L6" s="17">
        <v>2.75</v>
      </c>
      <c r="M6" s="17">
        <v>2.75</v>
      </c>
      <c r="N6" s="17"/>
      <c r="O6" s="17">
        <v>2.5</v>
      </c>
      <c r="P6" s="38">
        <f t="shared" si="0"/>
        <v>2.6333333333333333</v>
      </c>
      <c r="Q6" s="44"/>
      <c r="R6" s="40">
        <v>4.2910469234174418</v>
      </c>
      <c r="S6" s="19">
        <v>3.7272512918524114</v>
      </c>
    </row>
    <row r="7" spans="1:19" x14ac:dyDescent="0.2">
      <c r="A7" s="16">
        <f t="shared" ref="A7:A38" si="1">DATE(YEAR(A6+31),MONTH(A6+31),1)</f>
        <v>34912</v>
      </c>
      <c r="B7" s="17">
        <v>3.08</v>
      </c>
      <c r="C7" s="17">
        <v>3.47</v>
      </c>
      <c r="D7" s="17">
        <v>3.74</v>
      </c>
      <c r="E7" s="17">
        <v>3.5</v>
      </c>
      <c r="F7" s="17">
        <v>3.44</v>
      </c>
      <c r="G7" s="17">
        <v>3.46</v>
      </c>
      <c r="H7" s="17"/>
      <c r="I7" s="17">
        <v>3.46</v>
      </c>
      <c r="J7" s="17">
        <v>2.85</v>
      </c>
      <c r="K7" s="17">
        <v>2.65</v>
      </c>
      <c r="L7" s="17">
        <v>2.75</v>
      </c>
      <c r="M7" s="17">
        <v>2.7</v>
      </c>
      <c r="N7" s="17"/>
      <c r="O7" s="17">
        <v>2.5</v>
      </c>
      <c r="P7" s="38">
        <f t="shared" si="0"/>
        <v>2.6333333333333333</v>
      </c>
      <c r="Q7" s="44"/>
      <c r="R7" s="40">
        <v>4.1467795484727761</v>
      </c>
      <c r="S7" s="19">
        <v>3.7701697467880337</v>
      </c>
    </row>
    <row r="8" spans="1:19" x14ac:dyDescent="0.2">
      <c r="A8" s="16">
        <f t="shared" si="1"/>
        <v>34943</v>
      </c>
      <c r="B8" s="17">
        <v>3.08</v>
      </c>
      <c r="C8" s="17">
        <v>3.54</v>
      </c>
      <c r="D8" s="17">
        <v>3.81</v>
      </c>
      <c r="E8" s="17">
        <v>3.56</v>
      </c>
      <c r="F8" s="17">
        <v>3.4</v>
      </c>
      <c r="G8" s="17">
        <v>3.55</v>
      </c>
      <c r="H8" s="17"/>
      <c r="I8" s="17">
        <v>3.5</v>
      </c>
      <c r="J8" s="17">
        <v>3.04</v>
      </c>
      <c r="K8" s="17">
        <v>2.59</v>
      </c>
      <c r="L8" s="17">
        <v>2.69</v>
      </c>
      <c r="M8" s="17">
        <v>2.67</v>
      </c>
      <c r="N8" s="17"/>
      <c r="O8" s="17">
        <v>2.44</v>
      </c>
      <c r="P8" s="38">
        <f t="shared" si="0"/>
        <v>2.5733333333333328</v>
      </c>
      <c r="Q8" s="44"/>
      <c r="R8" s="40">
        <v>4.1786741921204076</v>
      </c>
      <c r="S8" s="19">
        <v>3.8834744678180759</v>
      </c>
    </row>
    <row r="9" spans="1:19" x14ac:dyDescent="0.2">
      <c r="A9" s="16">
        <f t="shared" si="1"/>
        <v>34973</v>
      </c>
      <c r="B9" s="17">
        <v>3.07</v>
      </c>
      <c r="C9" s="17">
        <v>3.52</v>
      </c>
      <c r="D9" s="17">
        <v>3.63</v>
      </c>
      <c r="E9" s="17">
        <v>3.56</v>
      </c>
      <c r="F9" s="17">
        <v>3.4</v>
      </c>
      <c r="G9" s="17">
        <v>3.4</v>
      </c>
      <c r="H9" s="17"/>
      <c r="I9" s="17">
        <v>3.45</v>
      </c>
      <c r="J9" s="17">
        <v>3.01</v>
      </c>
      <c r="K9" s="17">
        <v>2.61</v>
      </c>
      <c r="L9" s="17">
        <v>2.71</v>
      </c>
      <c r="M9" s="17">
        <v>2.69</v>
      </c>
      <c r="N9" s="17"/>
      <c r="O9" s="17">
        <v>2.4700000000000002</v>
      </c>
      <c r="P9" s="38">
        <f t="shared" si="0"/>
        <v>2.5966666666666671</v>
      </c>
      <c r="Q9" s="44"/>
      <c r="R9" s="40">
        <v>4.0452191235059765</v>
      </c>
      <c r="S9" s="19">
        <v>3.779440133054127</v>
      </c>
    </row>
    <row r="10" spans="1:19" x14ac:dyDescent="0.2">
      <c r="A10" s="16">
        <f t="shared" si="1"/>
        <v>35004</v>
      </c>
      <c r="B10" s="17">
        <v>3.04</v>
      </c>
      <c r="C10" s="17">
        <v>3.45</v>
      </c>
      <c r="D10" s="17">
        <v>3.47</v>
      </c>
      <c r="E10" s="17">
        <v>3.46</v>
      </c>
      <c r="F10" s="17">
        <v>3.41</v>
      </c>
      <c r="G10" s="17">
        <v>3.46</v>
      </c>
      <c r="H10" s="17"/>
      <c r="I10" s="17">
        <v>3.41</v>
      </c>
      <c r="J10" s="17">
        <v>3.02</v>
      </c>
      <c r="K10" s="17">
        <v>2.6</v>
      </c>
      <c r="L10" s="17">
        <v>2.7</v>
      </c>
      <c r="M10" s="17">
        <v>2.66</v>
      </c>
      <c r="N10" s="17"/>
      <c r="O10" s="17">
        <v>2.4500000000000002</v>
      </c>
      <c r="P10" s="38">
        <f t="shared" si="0"/>
        <v>2.5833333333333335</v>
      </c>
      <c r="Q10" s="44"/>
      <c r="R10" s="40">
        <v>4.0115869853917667</v>
      </c>
      <c r="S10" s="19">
        <v>3.9023585879897498</v>
      </c>
    </row>
    <row r="11" spans="1:19" x14ac:dyDescent="0.2">
      <c r="A11" s="16">
        <f t="shared" si="1"/>
        <v>35034</v>
      </c>
      <c r="B11" s="17">
        <v>3.03</v>
      </c>
      <c r="C11" s="17">
        <v>3.37</v>
      </c>
      <c r="D11" s="17">
        <v>3.42</v>
      </c>
      <c r="E11" s="17">
        <v>3.31</v>
      </c>
      <c r="F11" s="17">
        <v>3.41</v>
      </c>
      <c r="G11" s="17">
        <v>3.3</v>
      </c>
      <c r="H11" s="17"/>
      <c r="I11" s="17">
        <v>3.37</v>
      </c>
      <c r="J11" s="17">
        <v>3</v>
      </c>
      <c r="K11" s="17">
        <v>2.54</v>
      </c>
      <c r="L11" s="17">
        <v>2.64</v>
      </c>
      <c r="M11" s="17">
        <v>2.71</v>
      </c>
      <c r="N11" s="17"/>
      <c r="O11" s="17">
        <v>2.39</v>
      </c>
      <c r="P11" s="38">
        <f t="shared" si="0"/>
        <v>2.5233333333333334</v>
      </c>
      <c r="Q11" s="44"/>
      <c r="R11" s="40">
        <v>4.1761288180610894</v>
      </c>
      <c r="S11" s="19">
        <v>4.1049336952858866</v>
      </c>
    </row>
    <row r="12" spans="1:19" x14ac:dyDescent="0.2">
      <c r="A12" s="16">
        <f t="shared" si="1"/>
        <v>35065</v>
      </c>
      <c r="B12" s="17">
        <v>3.06</v>
      </c>
      <c r="C12" s="17">
        <v>3.26</v>
      </c>
      <c r="D12" s="17">
        <v>3.48</v>
      </c>
      <c r="E12" s="17">
        <v>3.29</v>
      </c>
      <c r="F12" s="17">
        <v>3.62</v>
      </c>
      <c r="G12" s="17">
        <v>3.29</v>
      </c>
      <c r="H12" s="17"/>
      <c r="I12" s="17">
        <v>3.33</v>
      </c>
      <c r="J12" s="17">
        <v>3.16</v>
      </c>
      <c r="K12" s="17">
        <v>2.7</v>
      </c>
      <c r="L12" s="17">
        <v>2.65</v>
      </c>
      <c r="M12" s="17">
        <v>2.76</v>
      </c>
      <c r="N12" s="17"/>
      <c r="O12" s="17">
        <v>2.4</v>
      </c>
      <c r="P12" s="38">
        <f t="shared" si="0"/>
        <v>2.5833333333333335</v>
      </c>
      <c r="Q12" s="44"/>
      <c r="R12" s="40">
        <v>4.257337317397079</v>
      </c>
      <c r="S12" s="19">
        <v>4.1100839098781616</v>
      </c>
    </row>
    <row r="13" spans="1:19" x14ac:dyDescent="0.2">
      <c r="A13" s="16">
        <f t="shared" si="1"/>
        <v>35096</v>
      </c>
      <c r="B13" s="17">
        <v>3.06</v>
      </c>
      <c r="C13" s="17">
        <v>3.26</v>
      </c>
      <c r="D13" s="17">
        <v>3.44</v>
      </c>
      <c r="E13" s="17">
        <v>3.28</v>
      </c>
      <c r="F13" s="17">
        <v>3.77</v>
      </c>
      <c r="G13" s="17">
        <v>3.27</v>
      </c>
      <c r="H13" s="17"/>
      <c r="I13" s="17">
        <v>3.48</v>
      </c>
      <c r="J13" s="17">
        <v>3.37</v>
      </c>
      <c r="K13" s="17">
        <v>2.83</v>
      </c>
      <c r="L13" s="17">
        <v>2.73</v>
      </c>
      <c r="M13" s="17">
        <v>2.76</v>
      </c>
      <c r="N13" s="17"/>
      <c r="O13" s="17">
        <v>2.58</v>
      </c>
      <c r="P13" s="38">
        <f t="shared" si="0"/>
        <v>2.7133333333333334</v>
      </c>
      <c r="Q13" s="44"/>
      <c r="R13" s="40">
        <v>4.1205843293492697</v>
      </c>
      <c r="S13" s="19">
        <v>4.119010948504771</v>
      </c>
    </row>
    <row r="14" spans="1:19" x14ac:dyDescent="0.2">
      <c r="A14" s="16">
        <f t="shared" si="1"/>
        <v>35125</v>
      </c>
      <c r="B14" s="17">
        <v>3.05</v>
      </c>
      <c r="C14" s="17">
        <v>3.21</v>
      </c>
      <c r="D14" s="17">
        <v>3.5</v>
      </c>
      <c r="E14" s="17">
        <v>3.27</v>
      </c>
      <c r="F14" s="17">
        <v>3.76</v>
      </c>
      <c r="G14" s="17">
        <v>3.27</v>
      </c>
      <c r="H14" s="17"/>
      <c r="I14" s="17">
        <v>3.47</v>
      </c>
      <c r="J14" s="17">
        <v>3.16</v>
      </c>
      <c r="K14" s="17">
        <v>2.87</v>
      </c>
      <c r="L14" s="17">
        <v>2.7</v>
      </c>
      <c r="M14" s="17">
        <v>2.85</v>
      </c>
      <c r="N14" s="17"/>
      <c r="O14" s="17">
        <v>2.62</v>
      </c>
      <c r="P14" s="38">
        <f t="shared" si="0"/>
        <v>2.7300000000000004</v>
      </c>
      <c r="Q14" s="44"/>
      <c r="R14" s="40">
        <v>4.4659141212926077</v>
      </c>
      <c r="S14" s="19">
        <v>4.4573800472172183</v>
      </c>
    </row>
    <row r="15" spans="1:19" x14ac:dyDescent="0.2">
      <c r="A15" s="16">
        <f t="shared" si="1"/>
        <v>35156</v>
      </c>
      <c r="B15" s="17">
        <v>3.05</v>
      </c>
      <c r="C15" s="17">
        <v>3.33</v>
      </c>
      <c r="D15" s="17">
        <v>3.68</v>
      </c>
      <c r="E15" s="17">
        <v>3.35</v>
      </c>
      <c r="F15" s="17">
        <v>3.81</v>
      </c>
      <c r="G15" s="17">
        <v>3.32</v>
      </c>
      <c r="H15" s="17"/>
      <c r="I15" s="17">
        <v>3.54</v>
      </c>
      <c r="J15" s="17">
        <v>3.32</v>
      </c>
      <c r="K15" s="17">
        <v>2.86</v>
      </c>
      <c r="L15" s="17">
        <v>2.76</v>
      </c>
      <c r="M15" s="17">
        <v>2.94</v>
      </c>
      <c r="N15" s="17"/>
      <c r="O15" s="17">
        <v>2.61</v>
      </c>
      <c r="P15" s="38">
        <f t="shared" si="0"/>
        <v>2.7433333333333327</v>
      </c>
      <c r="Q15" s="44"/>
      <c r="R15" s="40">
        <v>4.8729969012837548</v>
      </c>
      <c r="S15" s="19">
        <v>4.6256203905648574</v>
      </c>
    </row>
    <row r="16" spans="1:19" x14ac:dyDescent="0.2">
      <c r="A16" s="16">
        <f t="shared" si="1"/>
        <v>35186</v>
      </c>
      <c r="B16" s="17">
        <v>3.05</v>
      </c>
      <c r="C16" s="17">
        <v>3.44</v>
      </c>
      <c r="D16" s="17">
        <v>3.73</v>
      </c>
      <c r="E16" s="17">
        <v>3.45</v>
      </c>
      <c r="F16" s="17">
        <v>3.81</v>
      </c>
      <c r="G16" s="17">
        <v>3.43</v>
      </c>
      <c r="H16" s="17"/>
      <c r="I16" s="17">
        <v>3.6</v>
      </c>
      <c r="J16" s="17">
        <v>3.28</v>
      </c>
      <c r="K16" s="17">
        <v>2.91</v>
      </c>
      <c r="L16" s="17">
        <v>2.81</v>
      </c>
      <c r="M16" s="17">
        <v>3.05</v>
      </c>
      <c r="N16" s="17"/>
      <c r="O16" s="17">
        <v>2.66</v>
      </c>
      <c r="P16" s="38">
        <f t="shared" si="0"/>
        <v>2.7933333333333334</v>
      </c>
      <c r="Q16" s="44"/>
      <c r="R16" s="40">
        <v>4.7393094289508646</v>
      </c>
      <c r="S16" s="19">
        <v>4.3119723218953299</v>
      </c>
    </row>
    <row r="17" spans="1:19" x14ac:dyDescent="0.2">
      <c r="A17" s="16">
        <f t="shared" si="1"/>
        <v>35217</v>
      </c>
      <c r="B17" s="17">
        <v>3.06</v>
      </c>
      <c r="C17" s="17">
        <v>3.5</v>
      </c>
      <c r="D17" s="17">
        <v>3.58</v>
      </c>
      <c r="E17" s="17">
        <v>3.51</v>
      </c>
      <c r="F17" s="17">
        <v>3.79</v>
      </c>
      <c r="G17" s="17">
        <v>3.57</v>
      </c>
      <c r="H17" s="17"/>
      <c r="I17" s="17">
        <v>3.6</v>
      </c>
      <c r="J17" s="17">
        <v>3.26</v>
      </c>
      <c r="K17" s="17">
        <v>2.91</v>
      </c>
      <c r="L17" s="17">
        <v>2.81</v>
      </c>
      <c r="M17" s="17">
        <v>3.09</v>
      </c>
      <c r="N17" s="17"/>
      <c r="O17" s="17">
        <v>2.66</v>
      </c>
      <c r="P17" s="38">
        <f t="shared" si="0"/>
        <v>2.7933333333333334</v>
      </c>
      <c r="Q17" s="44"/>
      <c r="R17" s="40">
        <v>4.575132802124835</v>
      </c>
      <c r="S17" s="19">
        <v>4.1960924935691493</v>
      </c>
    </row>
    <row r="18" spans="1:19" x14ac:dyDescent="0.2">
      <c r="A18" s="16">
        <f t="shared" si="1"/>
        <v>35247</v>
      </c>
      <c r="B18" s="17">
        <v>3.05</v>
      </c>
      <c r="C18" s="17">
        <v>3.53</v>
      </c>
      <c r="D18" s="17">
        <v>3.76</v>
      </c>
      <c r="E18" s="17">
        <v>3.54</v>
      </c>
      <c r="F18" s="17">
        <v>3.76</v>
      </c>
      <c r="G18" s="17">
        <v>3.51</v>
      </c>
      <c r="H18" s="17"/>
      <c r="I18" s="17">
        <v>3.62</v>
      </c>
      <c r="J18" s="17">
        <v>3.37</v>
      </c>
      <c r="K18" s="17">
        <v>2.81</v>
      </c>
      <c r="L18" s="17">
        <v>2.71</v>
      </c>
      <c r="M18" s="17">
        <v>3.04</v>
      </c>
      <c r="N18" s="17"/>
      <c r="O18" s="17">
        <v>2.56</v>
      </c>
      <c r="P18" s="38">
        <f t="shared" si="0"/>
        <v>2.6933333333333334</v>
      </c>
      <c r="Q18" s="44"/>
      <c r="R18" s="40">
        <v>4.7167773351040294</v>
      </c>
      <c r="S18" s="19">
        <v>4.4031311201785908</v>
      </c>
    </row>
    <row r="19" spans="1:19" x14ac:dyDescent="0.2">
      <c r="A19" s="16">
        <f t="shared" si="1"/>
        <v>35278</v>
      </c>
      <c r="B19" s="17">
        <v>3.05</v>
      </c>
      <c r="C19" s="17">
        <v>3.56</v>
      </c>
      <c r="D19" s="17">
        <v>3.85</v>
      </c>
      <c r="E19" s="17">
        <v>3.57</v>
      </c>
      <c r="F19" s="17">
        <v>3.85</v>
      </c>
      <c r="G19" s="17">
        <v>3.56</v>
      </c>
      <c r="H19" s="17"/>
      <c r="I19" s="17">
        <v>3.66</v>
      </c>
      <c r="J19" s="17">
        <v>3.36</v>
      </c>
      <c r="K19" s="17">
        <v>2.84</v>
      </c>
      <c r="L19" s="17">
        <v>2.74</v>
      </c>
      <c r="M19" s="17">
        <v>3.02</v>
      </c>
      <c r="N19" s="17"/>
      <c r="O19" s="17">
        <v>2.59</v>
      </c>
      <c r="P19" s="38">
        <f t="shared" si="0"/>
        <v>2.7233333333333332</v>
      </c>
      <c r="Q19" s="44"/>
      <c r="R19" s="40">
        <v>4.8021248339973441</v>
      </c>
      <c r="S19" s="19">
        <v>4.5615860558009089</v>
      </c>
    </row>
    <row r="20" spans="1:19" x14ac:dyDescent="0.2">
      <c r="A20" s="16">
        <f t="shared" si="1"/>
        <v>35309</v>
      </c>
      <c r="B20" s="17">
        <v>3.06</v>
      </c>
      <c r="C20" s="17">
        <v>3.62</v>
      </c>
      <c r="D20" s="17">
        <v>3.82</v>
      </c>
      <c r="E20" s="17">
        <v>3.62</v>
      </c>
      <c r="F20" s="17">
        <v>3.82</v>
      </c>
      <c r="G20" s="17">
        <v>3.6</v>
      </c>
      <c r="H20" s="17"/>
      <c r="I20" s="17">
        <v>3.68</v>
      </c>
      <c r="J20" s="17">
        <v>3.42</v>
      </c>
      <c r="K20" s="17">
        <v>2.87</v>
      </c>
      <c r="L20" s="17">
        <v>2.77</v>
      </c>
      <c r="M20" s="17">
        <v>3.02</v>
      </c>
      <c r="N20" s="17"/>
      <c r="O20" s="17">
        <v>2.62</v>
      </c>
      <c r="P20" s="38">
        <f t="shared" si="0"/>
        <v>2.7533333333333339</v>
      </c>
      <c r="Q20" s="44"/>
      <c r="R20" s="40">
        <v>5.0374501992031879</v>
      </c>
      <c r="S20" s="19">
        <v>4.9186676008652865</v>
      </c>
    </row>
    <row r="21" spans="1:19" x14ac:dyDescent="0.2">
      <c r="A21" s="16">
        <f t="shared" si="1"/>
        <v>35339</v>
      </c>
      <c r="B21" s="17">
        <v>3.06</v>
      </c>
      <c r="C21" s="17">
        <v>3.63</v>
      </c>
      <c r="D21" s="17">
        <v>3.8</v>
      </c>
      <c r="E21" s="17">
        <v>3.64</v>
      </c>
      <c r="F21" s="17">
        <v>4.0599999999999996</v>
      </c>
      <c r="G21" s="17">
        <v>3.67</v>
      </c>
      <c r="H21" s="17"/>
      <c r="I21" s="17">
        <v>3.79</v>
      </c>
      <c r="J21" s="17">
        <v>3.59</v>
      </c>
      <c r="K21" s="17">
        <v>2.86</v>
      </c>
      <c r="L21" s="17">
        <v>2.76</v>
      </c>
      <c r="M21" s="17">
        <v>3.06</v>
      </c>
      <c r="N21" s="17"/>
      <c r="O21" s="17">
        <v>2.61</v>
      </c>
      <c r="P21" s="38">
        <f t="shared" si="0"/>
        <v>2.7433333333333327</v>
      </c>
      <c r="Q21" s="44"/>
      <c r="R21" s="40">
        <v>5.3048472775564424</v>
      </c>
      <c r="S21" s="19">
        <v>5.180813523612068</v>
      </c>
    </row>
    <row r="22" spans="1:19" x14ac:dyDescent="0.2">
      <c r="A22" s="16">
        <f t="shared" si="1"/>
        <v>35370</v>
      </c>
      <c r="B22" s="20">
        <v>3.84</v>
      </c>
      <c r="C22" s="17">
        <v>3.62</v>
      </c>
      <c r="D22" s="17">
        <v>3.87</v>
      </c>
      <c r="E22" s="17">
        <v>3.64</v>
      </c>
      <c r="F22" s="17">
        <v>4.3600000000000003</v>
      </c>
      <c r="G22" s="17">
        <v>3.64</v>
      </c>
      <c r="H22" s="17"/>
      <c r="I22" s="18">
        <v>4.01</v>
      </c>
      <c r="J22" s="17">
        <v>3.97</v>
      </c>
      <c r="K22" s="17">
        <v>2.93</v>
      </c>
      <c r="L22" s="17">
        <v>2.83</v>
      </c>
      <c r="M22" s="17">
        <v>3.1</v>
      </c>
      <c r="N22" s="17"/>
      <c r="O22" s="17">
        <v>2.68</v>
      </c>
      <c r="P22" s="38">
        <f t="shared" si="0"/>
        <v>2.813333333333333</v>
      </c>
      <c r="Q22" s="44"/>
      <c r="R22" s="40">
        <v>5.4153386454183279</v>
      </c>
      <c r="S22" s="19">
        <v>4.9286246824103506</v>
      </c>
    </row>
    <row r="23" spans="1:19" x14ac:dyDescent="0.2">
      <c r="A23" s="16">
        <f t="shared" si="1"/>
        <v>35400</v>
      </c>
      <c r="B23" s="17">
        <v>3.89</v>
      </c>
      <c r="C23" s="17">
        <v>3.69</v>
      </c>
      <c r="D23" s="17">
        <v>3.97</v>
      </c>
      <c r="E23" s="17">
        <v>3.69</v>
      </c>
      <c r="F23" s="17">
        <v>4.33</v>
      </c>
      <c r="G23" s="17">
        <v>3.73</v>
      </c>
      <c r="H23" s="17"/>
      <c r="I23" s="18">
        <v>4.03</v>
      </c>
      <c r="J23" s="17">
        <v>3.93</v>
      </c>
      <c r="K23" s="17">
        <v>2.91</v>
      </c>
      <c r="L23" s="17">
        <v>2.81</v>
      </c>
      <c r="M23" s="17">
        <v>3.18</v>
      </c>
      <c r="N23" s="17"/>
      <c r="O23" s="17">
        <v>2.66</v>
      </c>
      <c r="P23" s="38">
        <f t="shared" si="0"/>
        <v>2.7933333333333334</v>
      </c>
      <c r="Q23" s="44"/>
      <c r="R23" s="40">
        <v>5.6712815405046495</v>
      </c>
      <c r="S23" s="19">
        <v>5.1346332661013383</v>
      </c>
    </row>
    <row r="24" spans="1:19" x14ac:dyDescent="0.2">
      <c r="A24" s="16">
        <f t="shared" si="1"/>
        <v>35431</v>
      </c>
      <c r="B24" s="17">
        <v>4</v>
      </c>
      <c r="C24" s="17">
        <v>3.77</v>
      </c>
      <c r="D24" s="17">
        <v>4.13</v>
      </c>
      <c r="E24" s="17">
        <v>3.8</v>
      </c>
      <c r="F24" s="17">
        <v>4.3499999999999996</v>
      </c>
      <c r="G24" s="17">
        <v>3.87</v>
      </c>
      <c r="H24" s="17"/>
      <c r="I24" s="17">
        <v>4.13</v>
      </c>
      <c r="J24" s="17">
        <v>4.01</v>
      </c>
      <c r="K24" s="17">
        <v>2.96</v>
      </c>
      <c r="L24" s="17">
        <v>2.86</v>
      </c>
      <c r="M24" s="17">
        <v>3.31</v>
      </c>
      <c r="N24" s="17"/>
      <c r="O24" s="17">
        <v>2.71</v>
      </c>
      <c r="P24" s="38">
        <f t="shared" si="0"/>
        <v>2.8433333333333337</v>
      </c>
      <c r="Q24" s="44"/>
      <c r="R24" s="40">
        <v>5.6572045152722454</v>
      </c>
      <c r="S24" s="19">
        <v>5.0943757553717246</v>
      </c>
    </row>
    <row r="25" spans="1:19" x14ac:dyDescent="0.2">
      <c r="A25" s="16">
        <f t="shared" si="1"/>
        <v>35462</v>
      </c>
      <c r="B25" s="17">
        <v>4.18</v>
      </c>
      <c r="C25" s="17">
        <v>4</v>
      </c>
      <c r="D25" s="17">
        <v>4.37</v>
      </c>
      <c r="E25" s="17">
        <v>3.98</v>
      </c>
      <c r="F25" s="17">
        <v>4.42</v>
      </c>
      <c r="G25" s="17">
        <v>3.95</v>
      </c>
      <c r="H25" s="17"/>
      <c r="I25" s="17">
        <v>4.22</v>
      </c>
      <c r="J25" s="17">
        <v>3.84</v>
      </c>
      <c r="K25" s="17">
        <v>2.92</v>
      </c>
      <c r="L25" s="17">
        <v>2.82</v>
      </c>
      <c r="M25" s="17">
        <v>3.15</v>
      </c>
      <c r="N25" s="17"/>
      <c r="O25" s="17">
        <v>2.67</v>
      </c>
      <c r="P25" s="38">
        <f t="shared" si="0"/>
        <v>2.8033333333333332</v>
      </c>
      <c r="Q25" s="44"/>
      <c r="R25" s="40">
        <v>5.5724878264718907</v>
      </c>
      <c r="S25" s="19">
        <v>4.6330882017236554</v>
      </c>
    </row>
    <row r="26" spans="1:19" x14ac:dyDescent="0.2">
      <c r="A26" s="16">
        <f t="shared" si="1"/>
        <v>35490</v>
      </c>
      <c r="B26" s="17">
        <v>4.17</v>
      </c>
      <c r="C26" s="17">
        <v>3.94</v>
      </c>
      <c r="D26" s="17">
        <v>4.3899999999999997</v>
      </c>
      <c r="E26" s="17">
        <v>3.98</v>
      </c>
      <c r="F26" s="17">
        <v>4.09</v>
      </c>
      <c r="G26" s="17">
        <v>4.12</v>
      </c>
      <c r="H26" s="17"/>
      <c r="I26" s="17">
        <v>4.25</v>
      </c>
      <c r="J26" s="17">
        <v>3.72</v>
      </c>
      <c r="K26" s="17">
        <v>2.77</v>
      </c>
      <c r="L26" s="17">
        <v>2.72</v>
      </c>
      <c r="M26" s="17">
        <v>3.15</v>
      </c>
      <c r="N26" s="17"/>
      <c r="O26" s="17">
        <v>2.57</v>
      </c>
      <c r="P26" s="38">
        <f t="shared" si="0"/>
        <v>2.686666666666667</v>
      </c>
      <c r="Q26" s="44"/>
      <c r="R26" s="40">
        <v>5.4622952633908826</v>
      </c>
      <c r="S26" s="19">
        <v>4.4064787596635702</v>
      </c>
    </row>
    <row r="27" spans="1:19" x14ac:dyDescent="0.2">
      <c r="A27" s="16">
        <f t="shared" si="1"/>
        <v>35521</v>
      </c>
      <c r="B27" s="17">
        <v>4.41</v>
      </c>
      <c r="C27" s="17">
        <v>4.18</v>
      </c>
      <c r="D27" s="17">
        <v>4.45</v>
      </c>
      <c r="E27" s="17">
        <v>4.1500000000000004</v>
      </c>
      <c r="F27" s="17">
        <v>3.73</v>
      </c>
      <c r="G27" s="17">
        <v>4.2699999999999996</v>
      </c>
      <c r="H27" s="17"/>
      <c r="I27" s="17">
        <v>4.07</v>
      </c>
      <c r="J27" s="17">
        <v>3.51</v>
      </c>
      <c r="K27" s="17">
        <v>2.7</v>
      </c>
      <c r="L27" s="17">
        <v>2.6</v>
      </c>
      <c r="M27" s="17">
        <v>3.05</v>
      </c>
      <c r="N27" s="17"/>
      <c r="O27" s="17">
        <v>2.4500000000000002</v>
      </c>
      <c r="P27" s="38">
        <f t="shared" si="0"/>
        <v>2.5833333333333335</v>
      </c>
      <c r="Q27" s="44"/>
      <c r="R27" s="40">
        <v>5.101859229747677</v>
      </c>
      <c r="S27" s="19">
        <v>4.099096785414643</v>
      </c>
    </row>
    <row r="28" spans="1:19" x14ac:dyDescent="0.2">
      <c r="A28" s="16">
        <f t="shared" si="1"/>
        <v>35551</v>
      </c>
      <c r="B28" s="17">
        <v>4.45</v>
      </c>
      <c r="C28" s="17">
        <v>4.38</v>
      </c>
      <c r="D28" s="17">
        <v>4.4800000000000004</v>
      </c>
      <c r="E28" s="17">
        <v>4.25</v>
      </c>
      <c r="F28" s="17">
        <v>3.54</v>
      </c>
      <c r="G28" s="17">
        <v>4.26</v>
      </c>
      <c r="H28" s="17">
        <v>4.1500000000000004</v>
      </c>
      <c r="I28" s="20">
        <v>4.03</v>
      </c>
      <c r="J28" s="20">
        <v>3.59</v>
      </c>
      <c r="K28" s="20">
        <v>2.61</v>
      </c>
      <c r="L28" s="20">
        <v>2.5099999999999998</v>
      </c>
      <c r="M28" s="20">
        <v>3.05</v>
      </c>
      <c r="N28" s="20"/>
      <c r="O28" s="20">
        <v>2.36</v>
      </c>
      <c r="P28" s="38">
        <f t="shared" si="0"/>
        <v>2.4933333333333327</v>
      </c>
      <c r="Q28" s="44"/>
      <c r="R28" s="40">
        <v>5.1491257193448439</v>
      </c>
      <c r="S28" s="19">
        <v>4.3426160987193629</v>
      </c>
    </row>
    <row r="29" spans="1:19" x14ac:dyDescent="0.2">
      <c r="A29" s="21">
        <f t="shared" si="1"/>
        <v>35582</v>
      </c>
      <c r="B29" s="22">
        <v>4.37</v>
      </c>
      <c r="C29" s="22">
        <v>4.24</v>
      </c>
      <c r="D29" s="22">
        <v>4.2300000000000004</v>
      </c>
      <c r="E29" s="22">
        <v>4.1900000000000004</v>
      </c>
      <c r="F29" s="22">
        <v>3.62</v>
      </c>
      <c r="G29" s="22">
        <v>4.3600000000000003</v>
      </c>
      <c r="H29" s="22">
        <v>4.09</v>
      </c>
      <c r="I29" s="23">
        <v>4.04</v>
      </c>
      <c r="J29" s="23">
        <v>3.47</v>
      </c>
      <c r="K29" s="22">
        <v>2.7</v>
      </c>
      <c r="L29" s="22">
        <v>2.6</v>
      </c>
      <c r="M29" s="22">
        <v>2.93</v>
      </c>
      <c r="N29" s="22"/>
      <c r="O29" s="22">
        <v>2.4500000000000002</v>
      </c>
      <c r="P29" s="38">
        <f t="shared" si="0"/>
        <v>2.5833333333333335</v>
      </c>
      <c r="Q29" s="44"/>
      <c r="R29" s="41">
        <v>4.9991699867197887</v>
      </c>
      <c r="S29" s="24">
        <v>4.1081096609511238</v>
      </c>
    </row>
    <row r="30" spans="1:19" x14ac:dyDescent="0.2">
      <c r="A30" s="16">
        <f t="shared" si="1"/>
        <v>35612</v>
      </c>
      <c r="B30" s="17">
        <v>4.25</v>
      </c>
      <c r="C30" s="17">
        <v>4.09</v>
      </c>
      <c r="D30" s="17">
        <v>4.01</v>
      </c>
      <c r="E30" s="17">
        <v>4.03</v>
      </c>
      <c r="F30" s="17">
        <v>3.52</v>
      </c>
      <c r="G30" s="17">
        <v>4.1100000000000003</v>
      </c>
      <c r="H30" s="17">
        <v>4.03</v>
      </c>
      <c r="I30" s="17">
        <v>3.89</v>
      </c>
      <c r="J30" s="17">
        <v>3.24</v>
      </c>
      <c r="K30" s="17">
        <v>2.63</v>
      </c>
      <c r="L30" s="17">
        <v>2.5299999999999998</v>
      </c>
      <c r="M30" s="17">
        <v>2.81</v>
      </c>
      <c r="N30" s="17"/>
      <c r="O30" s="17">
        <v>2.4500000000000002</v>
      </c>
      <c r="P30" s="38">
        <f t="shared" si="0"/>
        <v>2.5366666666666666</v>
      </c>
      <c r="Q30" s="44"/>
      <c r="R30" s="40"/>
      <c r="S30" s="19"/>
    </row>
    <row r="31" spans="1:19" x14ac:dyDescent="0.2">
      <c r="A31" s="16">
        <f t="shared" si="1"/>
        <v>35643</v>
      </c>
      <c r="B31" s="17">
        <v>3.99</v>
      </c>
      <c r="C31" s="17">
        <v>3.8</v>
      </c>
      <c r="D31" s="17">
        <v>3.81</v>
      </c>
      <c r="E31" s="17">
        <v>3.8</v>
      </c>
      <c r="F31" s="17">
        <v>3.43</v>
      </c>
      <c r="G31" s="17">
        <v>3.83</v>
      </c>
      <c r="H31" s="17">
        <v>4.01</v>
      </c>
      <c r="I31" s="17">
        <v>3.69</v>
      </c>
      <c r="J31" s="17">
        <v>3.08</v>
      </c>
      <c r="K31" s="17">
        <v>2.65</v>
      </c>
      <c r="L31" s="17">
        <v>2.5499999999999998</v>
      </c>
      <c r="M31" s="17">
        <v>2.69</v>
      </c>
      <c r="N31" s="17"/>
      <c r="O31" s="17">
        <v>2.4500000000000002</v>
      </c>
      <c r="P31" s="38">
        <f t="shared" si="0"/>
        <v>2.5499999999999998</v>
      </c>
      <c r="Q31" s="44"/>
      <c r="R31" s="40"/>
      <c r="S31" s="19"/>
    </row>
    <row r="32" spans="1:19" x14ac:dyDescent="0.2">
      <c r="A32" s="16">
        <f t="shared" si="1"/>
        <v>35674</v>
      </c>
      <c r="B32" s="17">
        <v>3.9</v>
      </c>
      <c r="C32" s="17">
        <v>3.69</v>
      </c>
      <c r="D32" s="17">
        <v>3.89</v>
      </c>
      <c r="E32" s="17">
        <v>3.71</v>
      </c>
      <c r="F32" s="17">
        <v>3.5</v>
      </c>
      <c r="G32" s="17">
        <v>3.76</v>
      </c>
      <c r="H32" s="17">
        <v>3.89</v>
      </c>
      <c r="I32" s="17">
        <v>3.69</v>
      </c>
      <c r="J32" s="34" t="s">
        <v>26</v>
      </c>
      <c r="K32" s="17">
        <v>2.73</v>
      </c>
      <c r="L32" s="17">
        <v>2.63</v>
      </c>
      <c r="M32" s="17">
        <v>2.57</v>
      </c>
      <c r="N32" s="17"/>
      <c r="O32" s="17">
        <v>2.5299999999999998</v>
      </c>
      <c r="P32" s="38">
        <f t="shared" si="0"/>
        <v>2.6299999999999994</v>
      </c>
      <c r="Q32" s="44"/>
      <c r="R32" s="40"/>
      <c r="S32" s="19"/>
    </row>
    <row r="33" spans="1:19" x14ac:dyDescent="0.2">
      <c r="A33" s="16">
        <f t="shared" si="1"/>
        <v>35704</v>
      </c>
      <c r="B33" s="17">
        <v>3.83</v>
      </c>
      <c r="C33" s="17">
        <v>3.62</v>
      </c>
      <c r="D33" s="17">
        <v>3.74</v>
      </c>
      <c r="E33" s="17">
        <v>3.61</v>
      </c>
      <c r="F33" s="17">
        <v>3.48</v>
      </c>
      <c r="G33" s="17">
        <v>3.7</v>
      </c>
      <c r="H33" s="17">
        <v>3.7</v>
      </c>
      <c r="I33" s="17">
        <v>3.62</v>
      </c>
      <c r="J33" s="17">
        <v>3.24</v>
      </c>
      <c r="K33" s="17">
        <v>2.76</v>
      </c>
      <c r="L33" s="17">
        <v>2.66</v>
      </c>
      <c r="M33" s="17">
        <v>2.64</v>
      </c>
      <c r="N33" s="17"/>
      <c r="O33" s="17">
        <v>2.56</v>
      </c>
      <c r="P33" s="38">
        <f t="shared" si="0"/>
        <v>2.66</v>
      </c>
      <c r="Q33" s="44"/>
      <c r="R33" s="40"/>
      <c r="S33" s="19"/>
    </row>
    <row r="34" spans="1:19" x14ac:dyDescent="0.2">
      <c r="A34" s="16">
        <f t="shared" si="1"/>
        <v>35735</v>
      </c>
      <c r="B34" s="17">
        <v>3.77</v>
      </c>
      <c r="C34" s="17">
        <v>3.58</v>
      </c>
      <c r="D34" s="17">
        <v>3.69</v>
      </c>
      <c r="E34" s="17">
        <v>3.6</v>
      </c>
      <c r="F34" s="17">
        <v>3.69</v>
      </c>
      <c r="G34" s="17">
        <v>3.63</v>
      </c>
      <c r="H34" s="17">
        <v>3.73</v>
      </c>
      <c r="I34" s="17">
        <v>3.68</v>
      </c>
      <c r="J34" s="17">
        <v>3.37</v>
      </c>
      <c r="K34" s="17">
        <v>2.83</v>
      </c>
      <c r="L34" s="17">
        <v>2.73</v>
      </c>
      <c r="M34" s="17">
        <v>2.71</v>
      </c>
      <c r="N34" s="17"/>
      <c r="O34" s="17">
        <v>2.63</v>
      </c>
      <c r="P34" s="38">
        <f t="shared" si="0"/>
        <v>2.7300000000000004</v>
      </c>
      <c r="Q34" s="44"/>
      <c r="R34" s="40"/>
      <c r="S34" s="19"/>
    </row>
    <row r="35" spans="1:19" x14ac:dyDescent="0.2">
      <c r="A35" s="16">
        <f t="shared" si="1"/>
        <v>35765</v>
      </c>
      <c r="B35" s="17">
        <v>3.82</v>
      </c>
      <c r="C35" s="17">
        <v>3.62</v>
      </c>
      <c r="D35" s="17">
        <v>3.77</v>
      </c>
      <c r="E35" s="17">
        <v>3.63</v>
      </c>
      <c r="F35" s="17">
        <v>3.48</v>
      </c>
      <c r="G35" s="17">
        <v>3.6</v>
      </c>
      <c r="H35" s="17">
        <v>3.6</v>
      </c>
      <c r="I35" s="17">
        <v>3.6</v>
      </c>
      <c r="J35" s="17">
        <v>3.59</v>
      </c>
      <c r="K35" s="17">
        <v>2.76</v>
      </c>
      <c r="L35" s="17">
        <v>2.66</v>
      </c>
      <c r="M35" s="17">
        <v>2.79</v>
      </c>
      <c r="N35" s="17"/>
      <c r="O35" s="17">
        <v>2.56</v>
      </c>
      <c r="P35" s="38">
        <f t="shared" si="0"/>
        <v>2.66</v>
      </c>
      <c r="Q35" s="44"/>
      <c r="R35" s="40"/>
      <c r="S35" s="19"/>
    </row>
    <row r="36" spans="1:19" x14ac:dyDescent="0.2">
      <c r="A36" s="16">
        <f t="shared" si="1"/>
        <v>35796</v>
      </c>
      <c r="B36" s="17">
        <v>3.75</v>
      </c>
      <c r="C36" s="17">
        <v>3.58</v>
      </c>
      <c r="D36" s="17">
        <v>3.78</v>
      </c>
      <c r="E36" s="17">
        <v>3.55</v>
      </c>
      <c r="F36" s="17">
        <v>3.4</v>
      </c>
      <c r="G36" s="17">
        <v>3.54</v>
      </c>
      <c r="H36" s="17">
        <v>3.57</v>
      </c>
      <c r="I36" s="17">
        <v>3.54</v>
      </c>
      <c r="J36" s="17">
        <v>3.4</v>
      </c>
      <c r="K36" s="17">
        <v>2.67</v>
      </c>
      <c r="L36" s="17">
        <v>2.57</v>
      </c>
      <c r="M36" s="17">
        <v>2.61</v>
      </c>
      <c r="N36" s="17"/>
      <c r="O36" s="17">
        <v>2.4700000000000002</v>
      </c>
      <c r="P36" s="38">
        <f t="shared" si="0"/>
        <v>2.5700000000000003</v>
      </c>
      <c r="Q36" s="44"/>
      <c r="R36" s="40"/>
      <c r="S36" s="19"/>
    </row>
    <row r="37" spans="1:19" x14ac:dyDescent="0.2">
      <c r="A37" s="16">
        <f t="shared" si="1"/>
        <v>35827</v>
      </c>
      <c r="B37" s="17">
        <v>3.81</v>
      </c>
      <c r="C37" s="17">
        <v>3.6</v>
      </c>
      <c r="D37" s="17">
        <v>3.92</v>
      </c>
      <c r="E37" s="17">
        <v>3.62</v>
      </c>
      <c r="F37" s="17">
        <v>2.96</v>
      </c>
      <c r="G37" s="17">
        <v>3.66</v>
      </c>
      <c r="H37" s="17">
        <v>3.65</v>
      </c>
      <c r="I37" s="17">
        <v>3.43</v>
      </c>
      <c r="J37" s="17">
        <v>2.93</v>
      </c>
      <c r="K37" s="17">
        <v>2.7</v>
      </c>
      <c r="L37" s="17">
        <v>2.6</v>
      </c>
      <c r="M37" s="17">
        <v>2.73</v>
      </c>
      <c r="N37" s="17"/>
      <c r="O37" s="17">
        <v>2.5</v>
      </c>
      <c r="P37" s="38">
        <f t="shared" si="0"/>
        <v>2.6</v>
      </c>
      <c r="Q37" s="44"/>
      <c r="R37" s="40"/>
      <c r="S37" s="19"/>
    </row>
    <row r="38" spans="1:19" x14ac:dyDescent="0.2">
      <c r="A38" s="16">
        <f t="shared" si="1"/>
        <v>35855</v>
      </c>
      <c r="B38" s="17">
        <v>3.83</v>
      </c>
      <c r="C38" s="17">
        <v>3.63</v>
      </c>
      <c r="D38" s="17">
        <v>3.94</v>
      </c>
      <c r="E38" s="17">
        <v>3.64</v>
      </c>
      <c r="F38" s="17">
        <v>2.83</v>
      </c>
      <c r="G38" s="17">
        <v>3.76</v>
      </c>
      <c r="H38" s="17">
        <v>3.59</v>
      </c>
      <c r="I38" s="17">
        <v>3.44</v>
      </c>
      <c r="J38" s="17">
        <v>2.74</v>
      </c>
      <c r="K38" s="17">
        <v>2.67</v>
      </c>
      <c r="L38" s="17">
        <v>2.57</v>
      </c>
      <c r="M38" s="17">
        <v>2.61</v>
      </c>
      <c r="N38" s="17"/>
      <c r="O38" s="17">
        <v>2.42</v>
      </c>
      <c r="P38" s="38">
        <f t="shared" si="0"/>
        <v>2.5533333333333332</v>
      </c>
      <c r="Q38" s="44"/>
      <c r="R38" s="40"/>
      <c r="S38" s="19"/>
    </row>
    <row r="39" spans="1:19" x14ac:dyDescent="0.2">
      <c r="A39" s="16">
        <f>DATE(YEAR(A38+31),MONTH(A38+31),1)</f>
        <v>35886</v>
      </c>
      <c r="B39" s="17">
        <v>3.54</v>
      </c>
      <c r="C39" s="17">
        <v>3.55</v>
      </c>
      <c r="D39" s="17">
        <v>3.57</v>
      </c>
      <c r="E39" s="17">
        <v>3.55</v>
      </c>
      <c r="F39" s="17">
        <v>2.5099999999999998</v>
      </c>
      <c r="G39" s="17">
        <v>3.75</v>
      </c>
      <c r="H39" s="17">
        <v>3.42</v>
      </c>
      <c r="I39" s="17">
        <v>3.19</v>
      </c>
      <c r="J39" s="17">
        <v>2.8</v>
      </c>
      <c r="K39" s="17">
        <v>2.66</v>
      </c>
      <c r="L39" s="17">
        <v>2.56</v>
      </c>
      <c r="M39" s="17">
        <v>2.4900000000000002</v>
      </c>
      <c r="N39" s="17"/>
      <c r="O39" s="17">
        <v>2.46</v>
      </c>
      <c r="P39" s="38">
        <f t="shared" si="0"/>
        <v>2.56</v>
      </c>
      <c r="Q39" s="44"/>
      <c r="R39" s="40"/>
      <c r="S39" s="19"/>
    </row>
    <row r="40" spans="1:19" x14ac:dyDescent="0.2">
      <c r="A40" s="16">
        <v>35916</v>
      </c>
      <c r="B40" s="17">
        <v>3.41</v>
      </c>
      <c r="C40" s="17">
        <v>3.49</v>
      </c>
      <c r="D40" s="17">
        <v>3.35</v>
      </c>
      <c r="E40" s="17">
        <v>3.44</v>
      </c>
      <c r="F40" s="17">
        <v>2.71</v>
      </c>
      <c r="G40" s="17">
        <v>3.51</v>
      </c>
      <c r="H40" s="17">
        <v>3.42</v>
      </c>
      <c r="I40" s="17">
        <v>3.19</v>
      </c>
      <c r="J40" s="17">
        <v>2.5</v>
      </c>
      <c r="K40" s="17">
        <v>2.65</v>
      </c>
      <c r="L40" s="17">
        <v>2.5499999999999998</v>
      </c>
      <c r="M40" s="17">
        <v>2.34</v>
      </c>
      <c r="N40" s="17"/>
      <c r="O40" s="17">
        <v>2.4500000000000002</v>
      </c>
      <c r="P40" s="38">
        <f t="shared" si="0"/>
        <v>2.5499999999999998</v>
      </c>
      <c r="Q40" s="44"/>
      <c r="R40" s="40"/>
      <c r="S40" s="19"/>
    </row>
    <row r="41" spans="1:19" x14ac:dyDescent="0.2">
      <c r="A41" s="16">
        <v>35947</v>
      </c>
      <c r="B41" s="17">
        <v>3.41</v>
      </c>
      <c r="C41" s="17">
        <v>3.06</v>
      </c>
      <c r="D41" s="17">
        <v>3.23</v>
      </c>
      <c r="E41" s="17">
        <v>3.1</v>
      </c>
      <c r="F41" s="17">
        <v>2.58</v>
      </c>
      <c r="G41" s="17">
        <v>3.18</v>
      </c>
      <c r="H41" s="17">
        <v>3.3</v>
      </c>
      <c r="I41" s="17">
        <v>3</v>
      </c>
      <c r="J41" s="17">
        <v>2.37</v>
      </c>
      <c r="K41" s="17">
        <v>2.64</v>
      </c>
      <c r="L41" s="17">
        <v>2.54</v>
      </c>
      <c r="M41" s="17">
        <v>2.14</v>
      </c>
      <c r="N41" s="17"/>
      <c r="O41" s="17">
        <v>2.39</v>
      </c>
      <c r="P41" s="38">
        <f t="shared" si="0"/>
        <v>2.5233333333333334</v>
      </c>
      <c r="Q41" s="44"/>
      <c r="R41" s="40"/>
      <c r="S41" s="19"/>
    </row>
    <row r="42" spans="1:19" x14ac:dyDescent="0.2">
      <c r="A42" s="16">
        <v>35977</v>
      </c>
      <c r="B42" s="17">
        <v>3.21</v>
      </c>
      <c r="C42" s="17">
        <v>2.78</v>
      </c>
      <c r="D42" s="17">
        <v>3.12</v>
      </c>
      <c r="E42" s="17">
        <v>2.79</v>
      </c>
      <c r="F42" s="17">
        <v>2.56</v>
      </c>
      <c r="G42" s="17">
        <v>2.85</v>
      </c>
      <c r="H42" s="17">
        <v>3.17</v>
      </c>
      <c r="I42" s="17">
        <v>2.84</v>
      </c>
      <c r="J42" s="17">
        <v>2.36</v>
      </c>
      <c r="K42" s="17">
        <v>2.67</v>
      </c>
      <c r="L42" s="17">
        <v>2.57</v>
      </c>
      <c r="M42" s="17">
        <v>2</v>
      </c>
      <c r="N42" s="17"/>
      <c r="O42" s="17">
        <v>2.42</v>
      </c>
      <c r="P42" s="38">
        <f t="shared" si="0"/>
        <v>2.5533333333333332</v>
      </c>
      <c r="Q42" s="44"/>
      <c r="R42" s="40"/>
      <c r="S42" s="19"/>
    </row>
    <row r="43" spans="1:19" x14ac:dyDescent="0.2">
      <c r="A43" s="16">
        <v>36008</v>
      </c>
      <c r="B43" s="17">
        <v>3.17</v>
      </c>
      <c r="C43" s="17">
        <v>2.68</v>
      </c>
      <c r="D43" s="17">
        <v>3.12</v>
      </c>
      <c r="E43" s="17">
        <v>2.68</v>
      </c>
      <c r="F43" s="17">
        <v>2.58</v>
      </c>
      <c r="G43" s="17">
        <v>2.77</v>
      </c>
      <c r="H43" s="17">
        <v>3.06</v>
      </c>
      <c r="I43" s="17">
        <v>2.79</v>
      </c>
      <c r="J43" s="17">
        <v>2.38</v>
      </c>
      <c r="K43" s="17">
        <v>2.6</v>
      </c>
      <c r="L43" s="17">
        <v>2.5</v>
      </c>
      <c r="M43" s="17">
        <v>1.92</v>
      </c>
      <c r="N43" s="17"/>
      <c r="O43" s="17">
        <v>2.35</v>
      </c>
      <c r="P43" s="38">
        <f t="shared" si="0"/>
        <v>2.4833333333333329</v>
      </c>
      <c r="Q43" s="44"/>
      <c r="R43" s="40"/>
      <c r="S43" s="19"/>
    </row>
    <row r="44" spans="1:19" x14ac:dyDescent="0.2">
      <c r="A44" s="16">
        <v>36039</v>
      </c>
      <c r="B44" s="17">
        <v>2.98</v>
      </c>
      <c r="C44" s="17">
        <v>2.65</v>
      </c>
      <c r="D44" s="17">
        <v>3.17</v>
      </c>
      <c r="E44" s="17">
        <v>2.66</v>
      </c>
      <c r="F44" s="17">
        <v>2.56</v>
      </c>
      <c r="G44" s="17">
        <v>2.68</v>
      </c>
      <c r="H44" s="17">
        <v>2.78</v>
      </c>
      <c r="I44" s="17">
        <v>2.74</v>
      </c>
      <c r="J44" s="17">
        <v>2.36</v>
      </c>
      <c r="K44" s="17">
        <v>2.5099999999999998</v>
      </c>
      <c r="L44" s="17">
        <v>2.41</v>
      </c>
      <c r="M44" s="17">
        <v>1.85</v>
      </c>
      <c r="N44" s="17"/>
      <c r="O44" s="17">
        <v>2.2599999999999998</v>
      </c>
      <c r="P44" s="38">
        <f t="shared" si="0"/>
        <v>2.3933333333333331</v>
      </c>
      <c r="Q44" s="44"/>
      <c r="R44" s="40"/>
      <c r="S44" s="19"/>
    </row>
    <row r="45" spans="1:19" x14ac:dyDescent="0.2">
      <c r="A45" s="16">
        <v>36069</v>
      </c>
      <c r="B45" s="17">
        <v>2.78</v>
      </c>
      <c r="C45" s="17">
        <v>2.74</v>
      </c>
      <c r="D45" s="17">
        <v>3.1</v>
      </c>
      <c r="E45" s="17">
        <v>2.71</v>
      </c>
      <c r="F45" s="17">
        <v>2.58</v>
      </c>
      <c r="G45" s="17">
        <v>2.81</v>
      </c>
      <c r="H45" s="17">
        <v>2.82</v>
      </c>
      <c r="I45" s="17">
        <v>2.76</v>
      </c>
      <c r="J45" s="17">
        <v>2.38</v>
      </c>
      <c r="K45" s="17">
        <v>2.4900000000000002</v>
      </c>
      <c r="L45" s="17">
        <v>2.39</v>
      </c>
      <c r="M45" s="17">
        <v>1.83</v>
      </c>
      <c r="N45" s="17">
        <v>2.34</v>
      </c>
      <c r="O45" s="17">
        <v>2.2400000000000002</v>
      </c>
      <c r="P45" s="38">
        <f t="shared" ref="P45:P69" si="2">+(K45+L45+N45+O45)/4</f>
        <v>2.3650000000000002</v>
      </c>
      <c r="Q45" s="44"/>
      <c r="R45" s="40"/>
      <c r="S45" s="19"/>
    </row>
    <row r="46" spans="1:19" x14ac:dyDescent="0.2">
      <c r="A46" s="16">
        <v>36100</v>
      </c>
      <c r="B46" s="17">
        <v>2.75</v>
      </c>
      <c r="C46" s="17">
        <v>2.67</v>
      </c>
      <c r="D46" s="17">
        <v>3.15</v>
      </c>
      <c r="E46" s="17">
        <v>2.69</v>
      </c>
      <c r="F46" s="17">
        <v>2.71</v>
      </c>
      <c r="G46" s="17">
        <v>2.78</v>
      </c>
      <c r="H46" s="17">
        <v>2.76</v>
      </c>
      <c r="I46" s="17">
        <v>2.78</v>
      </c>
      <c r="J46" s="17">
        <v>2.5099999999999998</v>
      </c>
      <c r="K46" s="17">
        <v>2.4500000000000002</v>
      </c>
      <c r="L46" s="17">
        <v>2.35</v>
      </c>
      <c r="M46" s="17">
        <v>1.77</v>
      </c>
      <c r="N46" s="17">
        <v>2.2999999999999998</v>
      </c>
      <c r="O46" s="17">
        <v>2.2000000000000002</v>
      </c>
      <c r="P46" s="38">
        <f t="shared" si="2"/>
        <v>2.3250000000000002</v>
      </c>
      <c r="Q46" s="44"/>
      <c r="R46" s="40"/>
      <c r="S46" s="19"/>
    </row>
    <row r="47" spans="1:19" x14ac:dyDescent="0.2">
      <c r="A47" s="16">
        <v>36130</v>
      </c>
      <c r="B47" s="17">
        <v>2.75</v>
      </c>
      <c r="C47" s="17">
        <v>2.66</v>
      </c>
      <c r="D47" s="17">
        <v>3.15</v>
      </c>
      <c r="E47" s="17">
        <v>2.66</v>
      </c>
      <c r="F47" s="17">
        <v>2.57</v>
      </c>
      <c r="G47" s="17">
        <v>2.71</v>
      </c>
      <c r="H47" s="17">
        <v>2.75</v>
      </c>
      <c r="I47" s="17">
        <v>2.72</v>
      </c>
      <c r="J47" s="34" t="s">
        <v>26</v>
      </c>
      <c r="K47" s="17">
        <v>2.39</v>
      </c>
      <c r="L47" s="17">
        <v>2.29</v>
      </c>
      <c r="M47" s="17">
        <v>1.69</v>
      </c>
      <c r="N47" s="17">
        <v>2.2400000000000002</v>
      </c>
      <c r="O47" s="17">
        <v>2.14</v>
      </c>
      <c r="P47" s="38">
        <f t="shared" si="2"/>
        <v>2.2650000000000001</v>
      </c>
      <c r="Q47" s="44"/>
      <c r="R47" s="40"/>
      <c r="S47" s="19"/>
    </row>
    <row r="48" spans="1:19" x14ac:dyDescent="0.2">
      <c r="A48" s="16">
        <f>DATE(YEAR(A47+31),MONTH(A47+31),1)</f>
        <v>36161</v>
      </c>
      <c r="B48" s="17">
        <v>2.76</v>
      </c>
      <c r="C48" s="17">
        <v>2.7</v>
      </c>
      <c r="D48" s="17">
        <v>3.2</v>
      </c>
      <c r="E48" s="17">
        <v>2.7</v>
      </c>
      <c r="F48" s="17">
        <v>2.61</v>
      </c>
      <c r="G48" s="17">
        <v>2.78</v>
      </c>
      <c r="H48" s="17">
        <v>2.77</v>
      </c>
      <c r="I48" s="17">
        <v>2.77</v>
      </c>
      <c r="J48" s="17">
        <v>2.5299999999999998</v>
      </c>
      <c r="K48" s="17">
        <v>2.2999999999999998</v>
      </c>
      <c r="L48" s="17">
        <v>2.2000000000000002</v>
      </c>
      <c r="M48" s="17">
        <v>1.62</v>
      </c>
      <c r="N48" s="17">
        <v>2.15</v>
      </c>
      <c r="O48" s="17">
        <v>2.0499999999999998</v>
      </c>
      <c r="P48" s="38">
        <f t="shared" si="2"/>
        <v>2.1749999999999998</v>
      </c>
      <c r="Q48" s="44"/>
      <c r="R48" s="40"/>
      <c r="S48" s="19"/>
    </row>
    <row r="49" spans="1:19" x14ac:dyDescent="0.2">
      <c r="A49" s="16">
        <f>DATE(YEAR(A48+31),MONTH(A48+31),1)</f>
        <v>36192</v>
      </c>
      <c r="B49" s="17">
        <v>2.79</v>
      </c>
      <c r="C49" s="17">
        <v>2.71</v>
      </c>
      <c r="D49" s="17">
        <v>3.19</v>
      </c>
      <c r="E49" s="17">
        <v>2.88</v>
      </c>
      <c r="F49" s="17">
        <v>2.61</v>
      </c>
      <c r="G49" s="17">
        <v>2.79</v>
      </c>
      <c r="H49" s="17">
        <v>2.71</v>
      </c>
      <c r="I49" s="17">
        <v>2.78</v>
      </c>
      <c r="J49" s="17">
        <v>2.57</v>
      </c>
      <c r="K49" s="17">
        <v>2.25</v>
      </c>
      <c r="L49" s="17">
        <v>2.15</v>
      </c>
      <c r="M49" s="17">
        <v>1.61</v>
      </c>
      <c r="N49" s="17">
        <v>2.1</v>
      </c>
      <c r="O49" s="17">
        <v>2</v>
      </c>
      <c r="P49" s="38">
        <f t="shared" si="2"/>
        <v>2.125</v>
      </c>
      <c r="Q49" s="44"/>
      <c r="R49" s="40"/>
      <c r="S49" s="19"/>
    </row>
    <row r="50" spans="1:19" x14ac:dyDescent="0.2">
      <c r="A50" s="16">
        <f>DATE(YEAR(A49+31),MONTH(A49+31),1)</f>
        <v>36220</v>
      </c>
      <c r="B50" s="17">
        <v>2.79</v>
      </c>
      <c r="C50" s="17">
        <v>2.72</v>
      </c>
      <c r="D50" s="17">
        <v>3.14</v>
      </c>
      <c r="E50" s="17">
        <v>2.91</v>
      </c>
      <c r="F50" s="17">
        <v>2.6</v>
      </c>
      <c r="G50" s="17">
        <v>2.79</v>
      </c>
      <c r="H50" s="17">
        <v>2.77</v>
      </c>
      <c r="I50" s="17">
        <v>2.78</v>
      </c>
      <c r="J50" s="34">
        <v>2.5</v>
      </c>
      <c r="K50" s="17">
        <v>2.19</v>
      </c>
      <c r="L50" s="17">
        <v>2.09</v>
      </c>
      <c r="M50" s="17">
        <v>1.57</v>
      </c>
      <c r="N50" s="17">
        <v>2.04</v>
      </c>
      <c r="O50" s="17">
        <v>1.94</v>
      </c>
      <c r="P50" s="38">
        <f t="shared" si="2"/>
        <v>2.0649999999999999</v>
      </c>
      <c r="Q50" s="44"/>
      <c r="R50" s="40"/>
      <c r="S50" s="19"/>
    </row>
    <row r="51" spans="1:19" x14ac:dyDescent="0.2">
      <c r="A51" s="16">
        <f>DATE(YEAR(A50+31),MONTH(A50+31),1)</f>
        <v>36251</v>
      </c>
      <c r="B51" s="17">
        <v>2.78</v>
      </c>
      <c r="C51" s="17">
        <v>2.57</v>
      </c>
      <c r="D51" s="17">
        <v>3.04</v>
      </c>
      <c r="E51" s="17">
        <v>2.86</v>
      </c>
      <c r="F51" s="17">
        <v>2.67</v>
      </c>
      <c r="G51" s="17">
        <v>2.72</v>
      </c>
      <c r="H51" s="17">
        <v>2.8</v>
      </c>
      <c r="I51" s="17">
        <v>2.76</v>
      </c>
      <c r="J51" s="17">
        <v>2.58</v>
      </c>
      <c r="K51" s="17">
        <v>2.17</v>
      </c>
      <c r="L51" s="17">
        <v>2.0699999999999998</v>
      </c>
      <c r="M51" s="17">
        <v>1.54</v>
      </c>
      <c r="N51" s="17">
        <v>2.02</v>
      </c>
      <c r="O51" s="17">
        <v>1.92</v>
      </c>
      <c r="P51" s="38">
        <f t="shared" si="2"/>
        <v>2.0449999999999999</v>
      </c>
      <c r="Q51" s="44"/>
      <c r="R51" s="40"/>
      <c r="S51" s="19"/>
    </row>
    <row r="52" spans="1:19" x14ac:dyDescent="0.2">
      <c r="A52" s="16">
        <v>36281</v>
      </c>
      <c r="B52" s="17">
        <v>2.78</v>
      </c>
      <c r="C52" s="17">
        <v>2.46</v>
      </c>
      <c r="D52" s="17">
        <v>3.03</v>
      </c>
      <c r="E52" s="17">
        <v>2.79</v>
      </c>
      <c r="F52" s="17">
        <v>3.05</v>
      </c>
      <c r="G52" s="17">
        <v>2.56</v>
      </c>
      <c r="H52" s="17">
        <v>2.78</v>
      </c>
      <c r="I52" s="17">
        <v>2.88</v>
      </c>
      <c r="J52" s="17">
        <v>2.8</v>
      </c>
      <c r="K52" s="17">
        <v>2.21</v>
      </c>
      <c r="L52" s="17">
        <v>2.11</v>
      </c>
      <c r="M52" s="17">
        <v>1.57</v>
      </c>
      <c r="N52" s="17">
        <v>2.06</v>
      </c>
      <c r="O52" s="17">
        <v>1.96</v>
      </c>
      <c r="P52" s="38">
        <f t="shared" si="2"/>
        <v>2.085</v>
      </c>
      <c r="Q52" s="44"/>
      <c r="R52" s="40"/>
      <c r="S52" s="19"/>
    </row>
    <row r="53" spans="1:19" x14ac:dyDescent="0.2">
      <c r="A53" s="16">
        <v>36312</v>
      </c>
      <c r="B53" s="17">
        <v>2.79</v>
      </c>
      <c r="C53" s="17">
        <v>2.42</v>
      </c>
      <c r="D53" s="17">
        <v>3.02</v>
      </c>
      <c r="E53" s="17">
        <v>2.77</v>
      </c>
      <c r="F53" s="17">
        <v>3.15</v>
      </c>
      <c r="G53" s="17">
        <v>2.73</v>
      </c>
      <c r="H53" s="17">
        <v>2.77</v>
      </c>
      <c r="I53" s="17">
        <v>2.93</v>
      </c>
      <c r="J53" s="17">
        <v>2.99</v>
      </c>
      <c r="K53" s="17">
        <v>2.2799999999999998</v>
      </c>
      <c r="L53" s="17">
        <v>2.1800000000000002</v>
      </c>
      <c r="M53" s="17">
        <v>1.64</v>
      </c>
      <c r="N53" s="17">
        <v>2.13</v>
      </c>
      <c r="O53" s="17">
        <v>2.0299999999999998</v>
      </c>
      <c r="P53" s="38">
        <f t="shared" si="2"/>
        <v>2.1549999999999998</v>
      </c>
      <c r="Q53" s="44"/>
      <c r="R53" s="40"/>
      <c r="S53" s="19"/>
    </row>
    <row r="54" spans="1:19" x14ac:dyDescent="0.2">
      <c r="A54" s="16">
        <v>36342</v>
      </c>
      <c r="B54" s="17">
        <v>2.78</v>
      </c>
      <c r="C54" s="17">
        <v>2.4700000000000002</v>
      </c>
      <c r="D54" s="17">
        <v>3.13</v>
      </c>
      <c r="E54" s="17">
        <v>2.8</v>
      </c>
      <c r="F54" s="17">
        <v>3.17</v>
      </c>
      <c r="G54" s="17">
        <v>2.88</v>
      </c>
      <c r="H54" s="17">
        <v>2.87</v>
      </c>
      <c r="I54" s="17">
        <v>2.99</v>
      </c>
      <c r="J54" s="17">
        <v>2.94</v>
      </c>
      <c r="K54" s="17">
        <v>2.41</v>
      </c>
      <c r="L54" s="17">
        <v>2.31</v>
      </c>
      <c r="M54" s="17">
        <v>1.77</v>
      </c>
      <c r="N54" s="17">
        <v>2.2599999999999998</v>
      </c>
      <c r="O54" s="17">
        <v>2.16</v>
      </c>
      <c r="P54" s="38">
        <f t="shared" si="2"/>
        <v>2.2850000000000001</v>
      </c>
      <c r="Q54" s="44"/>
      <c r="R54" s="40"/>
      <c r="S54" s="19"/>
    </row>
    <row r="55" spans="1:19" x14ac:dyDescent="0.2">
      <c r="A55" s="16">
        <v>36373</v>
      </c>
      <c r="B55" s="17">
        <v>2.88</v>
      </c>
      <c r="C55" s="17">
        <v>2.54</v>
      </c>
      <c r="D55" s="17">
        <v>3.3</v>
      </c>
      <c r="E55" s="17">
        <v>2.88</v>
      </c>
      <c r="F55" s="17">
        <v>3.43</v>
      </c>
      <c r="G55" s="17">
        <v>3.01</v>
      </c>
      <c r="H55" s="17">
        <v>3.11</v>
      </c>
      <c r="I55" s="17">
        <v>3.17</v>
      </c>
      <c r="J55" s="17">
        <v>3.34</v>
      </c>
      <c r="K55" s="17">
        <v>2.62</v>
      </c>
      <c r="L55" s="17">
        <v>2.52</v>
      </c>
      <c r="M55" s="17">
        <v>1.92</v>
      </c>
      <c r="N55" s="17">
        <v>2.4700000000000002</v>
      </c>
      <c r="O55" s="17">
        <v>2.37</v>
      </c>
      <c r="P55" s="38">
        <f t="shared" si="2"/>
        <v>2.4950000000000001</v>
      </c>
      <c r="Q55" s="44"/>
      <c r="R55" s="40"/>
      <c r="S55" s="19"/>
    </row>
    <row r="56" spans="1:19" x14ac:dyDescent="0.2">
      <c r="A56" s="16">
        <v>36404</v>
      </c>
      <c r="B56" s="17">
        <v>2.94</v>
      </c>
      <c r="C56" s="17">
        <v>2.89</v>
      </c>
      <c r="D56" s="17">
        <v>3.35</v>
      </c>
      <c r="E56" s="17">
        <v>3.01</v>
      </c>
      <c r="F56" s="17">
        <v>3.71</v>
      </c>
      <c r="G56" s="17">
        <v>3.14</v>
      </c>
      <c r="H56" s="17">
        <v>3.25</v>
      </c>
      <c r="I56" s="17">
        <v>3.35</v>
      </c>
      <c r="J56" s="34">
        <v>3.48</v>
      </c>
      <c r="K56" s="17">
        <v>2.92</v>
      </c>
      <c r="L56" s="17">
        <v>2.82</v>
      </c>
      <c r="M56" s="17">
        <v>2.23</v>
      </c>
      <c r="N56" s="17">
        <v>2.77</v>
      </c>
      <c r="O56" s="17">
        <v>2.67</v>
      </c>
      <c r="P56" s="38">
        <f t="shared" si="2"/>
        <v>2.7949999999999999</v>
      </c>
      <c r="Q56" s="44"/>
      <c r="R56" s="40"/>
      <c r="S56" s="19"/>
    </row>
    <row r="57" spans="1:19" x14ac:dyDescent="0.2">
      <c r="A57" s="16">
        <v>36434</v>
      </c>
      <c r="B57" s="17">
        <v>3</v>
      </c>
      <c r="C57" s="17">
        <v>3.26</v>
      </c>
      <c r="D57" s="17">
        <v>3.4</v>
      </c>
      <c r="E57" s="17">
        <v>3.17</v>
      </c>
      <c r="F57" s="17">
        <v>4.0999999999999996</v>
      </c>
      <c r="G57" s="17">
        <v>3.29</v>
      </c>
      <c r="H57" s="17">
        <v>3.46</v>
      </c>
      <c r="I57" s="17">
        <v>3.57</v>
      </c>
      <c r="J57" s="17">
        <v>3.74</v>
      </c>
      <c r="K57" s="17">
        <v>3.19</v>
      </c>
      <c r="L57" s="17">
        <v>3.09</v>
      </c>
      <c r="M57" s="17">
        <v>2.52</v>
      </c>
      <c r="N57" s="17">
        <v>3.04</v>
      </c>
      <c r="O57" s="17">
        <v>2.94</v>
      </c>
      <c r="P57" s="38">
        <f t="shared" si="2"/>
        <v>3.0649999999999999</v>
      </c>
      <c r="Q57" s="44"/>
      <c r="R57" s="40"/>
      <c r="S57" s="19"/>
    </row>
    <row r="58" spans="1:19" x14ac:dyDescent="0.2">
      <c r="A58" s="16">
        <v>36465</v>
      </c>
      <c r="B58" s="17">
        <v>3.19</v>
      </c>
      <c r="C58" s="17">
        <v>3.52</v>
      </c>
      <c r="D58" s="17">
        <v>3.63</v>
      </c>
      <c r="E58" s="34">
        <v>3.32</v>
      </c>
      <c r="F58" s="17">
        <v>4.22</v>
      </c>
      <c r="G58" s="17">
        <v>3.43</v>
      </c>
      <c r="H58" s="17">
        <v>3.62</v>
      </c>
      <c r="I58" s="17">
        <v>3.73</v>
      </c>
      <c r="J58" s="34" t="s">
        <v>26</v>
      </c>
      <c r="K58" s="17">
        <v>3.29</v>
      </c>
      <c r="L58" s="17">
        <v>3.19</v>
      </c>
      <c r="M58" s="17">
        <v>2.61</v>
      </c>
      <c r="N58" s="17">
        <v>3.14</v>
      </c>
      <c r="O58" s="17">
        <v>3.04</v>
      </c>
      <c r="P58" s="38">
        <f t="shared" si="2"/>
        <v>3.165</v>
      </c>
      <c r="Q58" s="44"/>
      <c r="R58" s="40"/>
      <c r="S58" s="19"/>
    </row>
    <row r="59" spans="1:19" x14ac:dyDescent="0.2">
      <c r="A59" s="16">
        <v>36495</v>
      </c>
      <c r="B59" s="17">
        <v>3.4</v>
      </c>
      <c r="C59" s="17">
        <v>3.77</v>
      </c>
      <c r="D59" s="17">
        <v>3.88</v>
      </c>
      <c r="E59" s="17">
        <v>3.52</v>
      </c>
      <c r="F59" s="17">
        <v>4.37</v>
      </c>
      <c r="G59" s="17">
        <v>3.66</v>
      </c>
      <c r="H59" s="17">
        <v>3.92</v>
      </c>
      <c r="I59" s="17">
        <v>3.94</v>
      </c>
      <c r="J59" s="34" t="s">
        <v>26</v>
      </c>
      <c r="K59" s="17">
        <v>3.66</v>
      </c>
      <c r="L59" s="17">
        <v>3.56</v>
      </c>
      <c r="M59" s="17">
        <v>2.99</v>
      </c>
      <c r="N59" s="17">
        <v>3.51</v>
      </c>
      <c r="O59" s="17">
        <v>3.41</v>
      </c>
      <c r="P59" s="38">
        <f t="shared" si="2"/>
        <v>3.5350000000000001</v>
      </c>
      <c r="Q59" s="44"/>
      <c r="R59" s="40"/>
      <c r="S59" s="19"/>
    </row>
    <row r="60" spans="1:19" x14ac:dyDescent="0.2">
      <c r="A60" s="59">
        <v>36526</v>
      </c>
      <c r="B60" s="17">
        <v>3.65</v>
      </c>
      <c r="C60" s="17">
        <v>4.01</v>
      </c>
      <c r="D60" s="17">
        <v>4.1900000000000004</v>
      </c>
      <c r="E60" s="17">
        <v>3.78</v>
      </c>
      <c r="F60" s="17">
        <v>4.59</v>
      </c>
      <c r="G60" s="17">
        <v>3.87</v>
      </c>
      <c r="H60" s="17">
        <v>4.1500000000000004</v>
      </c>
      <c r="I60" s="17">
        <v>4.16</v>
      </c>
      <c r="J60" s="17">
        <v>4.1399999999999997</v>
      </c>
      <c r="K60" s="17">
        <v>3.87</v>
      </c>
      <c r="L60" s="17">
        <v>3.74</v>
      </c>
      <c r="M60" s="17">
        <v>3.21</v>
      </c>
      <c r="N60" s="17">
        <v>3.59</v>
      </c>
      <c r="O60" s="17">
        <v>3.69</v>
      </c>
      <c r="P60" s="38">
        <f t="shared" si="2"/>
        <v>3.7224999999999997</v>
      </c>
      <c r="Q60" s="44"/>
      <c r="R60" s="40"/>
      <c r="S60" s="19"/>
    </row>
    <row r="61" spans="1:19" x14ac:dyDescent="0.2">
      <c r="A61" s="59">
        <v>36557</v>
      </c>
      <c r="B61" s="17">
        <v>3.78</v>
      </c>
      <c r="C61" s="17">
        <v>4.03</v>
      </c>
      <c r="D61" s="17">
        <v>4.32</v>
      </c>
      <c r="E61" s="17">
        <v>3.96</v>
      </c>
      <c r="F61" s="17">
        <v>4.66</v>
      </c>
      <c r="G61" s="17">
        <v>4.1500000000000004</v>
      </c>
      <c r="H61" s="17">
        <v>4.3499999999999996</v>
      </c>
      <c r="I61" s="17">
        <v>4.3</v>
      </c>
      <c r="J61" s="34">
        <v>4.46</v>
      </c>
      <c r="K61" s="17">
        <v>4.0999999999999996</v>
      </c>
      <c r="L61" s="17">
        <v>4</v>
      </c>
      <c r="M61" s="17">
        <v>3.41</v>
      </c>
      <c r="N61" s="17">
        <v>3.95</v>
      </c>
      <c r="O61" s="17">
        <v>3.85</v>
      </c>
      <c r="P61" s="38">
        <f t="shared" si="2"/>
        <v>3.9750000000000001</v>
      </c>
      <c r="Q61" s="44"/>
      <c r="R61" s="40"/>
      <c r="S61" s="19"/>
    </row>
    <row r="62" spans="1:19" x14ac:dyDescent="0.2">
      <c r="A62" s="59">
        <v>36586</v>
      </c>
      <c r="B62" s="17">
        <v>3.79</v>
      </c>
      <c r="C62" s="17">
        <v>4.0999999999999996</v>
      </c>
      <c r="D62" s="17">
        <v>4.4400000000000004</v>
      </c>
      <c r="E62" s="17">
        <v>4.05</v>
      </c>
      <c r="F62" s="17">
        <v>4.8600000000000003</v>
      </c>
      <c r="G62" s="17">
        <v>4.32</v>
      </c>
      <c r="H62" s="17">
        <v>4.5199999999999996</v>
      </c>
      <c r="I62" s="17">
        <v>4.46</v>
      </c>
      <c r="J62" s="34" t="s">
        <v>26</v>
      </c>
      <c r="K62" s="17">
        <v>4.2699999999999996</v>
      </c>
      <c r="L62" s="17">
        <v>4.17</v>
      </c>
      <c r="M62" s="17">
        <v>3.5</v>
      </c>
      <c r="N62" s="17">
        <v>4.12</v>
      </c>
      <c r="O62" s="17">
        <v>4.0199999999999996</v>
      </c>
      <c r="P62" s="38">
        <f t="shared" si="2"/>
        <v>4.1449999999999996</v>
      </c>
      <c r="Q62" s="44"/>
      <c r="R62" s="40"/>
      <c r="S62" s="19"/>
    </row>
    <row r="63" spans="1:19" x14ac:dyDescent="0.2">
      <c r="A63" s="59">
        <v>36617</v>
      </c>
      <c r="B63" s="17">
        <v>4.2</v>
      </c>
      <c r="C63" s="17">
        <v>4.2300000000000004</v>
      </c>
      <c r="D63" s="17">
        <v>4.49</v>
      </c>
      <c r="E63" s="17">
        <v>4.25</v>
      </c>
      <c r="F63" s="17">
        <v>5.03</v>
      </c>
      <c r="G63" s="17">
        <v>4.46</v>
      </c>
      <c r="H63" s="17">
        <v>4.6900000000000004</v>
      </c>
      <c r="I63" s="17">
        <v>4.6399999999999997</v>
      </c>
      <c r="J63" s="34" t="s">
        <v>26</v>
      </c>
      <c r="K63" s="17">
        <v>4.4400000000000004</v>
      </c>
      <c r="L63" s="17">
        <v>4.34</v>
      </c>
      <c r="M63" s="17">
        <v>3.61</v>
      </c>
      <c r="N63" s="17">
        <v>4.29</v>
      </c>
      <c r="O63" s="17">
        <v>4.1900000000000004</v>
      </c>
      <c r="P63" s="38">
        <f t="shared" si="2"/>
        <v>4.3150000000000004</v>
      </c>
      <c r="Q63" s="44"/>
      <c r="R63" s="40"/>
      <c r="S63" s="19"/>
    </row>
    <row r="64" spans="1:19" x14ac:dyDescent="0.2">
      <c r="A64" s="59">
        <v>36647</v>
      </c>
      <c r="B64" s="17">
        <v>4.38</v>
      </c>
      <c r="C64" s="17">
        <v>4.22</v>
      </c>
      <c r="D64" s="17">
        <v>4.5</v>
      </c>
      <c r="E64" s="17">
        <v>4.3499999999999996</v>
      </c>
      <c r="F64" s="17">
        <v>4.59</v>
      </c>
      <c r="G64" s="17">
        <v>4.51</v>
      </c>
      <c r="H64" s="17">
        <v>4.79</v>
      </c>
      <c r="I64" s="17">
        <v>4.53</v>
      </c>
      <c r="J64" s="34" t="s">
        <v>26</v>
      </c>
      <c r="K64" s="17">
        <v>4.51</v>
      </c>
      <c r="L64" s="17">
        <v>4.41</v>
      </c>
      <c r="M64" s="17">
        <v>3.65</v>
      </c>
      <c r="N64" s="17">
        <v>4.3600000000000003</v>
      </c>
      <c r="O64" s="17">
        <v>4.26</v>
      </c>
      <c r="P64" s="38">
        <f t="shared" si="2"/>
        <v>4.3849999999999998</v>
      </c>
      <c r="Q64" s="44"/>
      <c r="R64" s="40"/>
      <c r="S64" s="19"/>
    </row>
    <row r="65" spans="1:19" x14ac:dyDescent="0.2">
      <c r="A65" s="59">
        <v>36678</v>
      </c>
      <c r="B65" s="17">
        <v>4.5199999999999996</v>
      </c>
      <c r="C65" s="17">
        <v>4.29</v>
      </c>
      <c r="D65" s="17">
        <v>4.57</v>
      </c>
      <c r="E65" s="17">
        <v>4.38</v>
      </c>
      <c r="F65" s="17">
        <v>5.07</v>
      </c>
      <c r="G65" s="17">
        <v>4.54</v>
      </c>
      <c r="H65" s="17">
        <v>4.8499999999999996</v>
      </c>
      <c r="I65" s="17">
        <v>4.74</v>
      </c>
      <c r="J65" s="34" t="s">
        <v>26</v>
      </c>
      <c r="K65" s="17">
        <v>4.7300000000000004</v>
      </c>
      <c r="L65" s="17">
        <v>4.63</v>
      </c>
      <c r="M65" s="17">
        <v>3.73</v>
      </c>
      <c r="N65" s="17">
        <v>4.58</v>
      </c>
      <c r="O65" s="17">
        <v>4.4800000000000004</v>
      </c>
      <c r="P65" s="38">
        <f t="shared" si="2"/>
        <v>4.6050000000000004</v>
      </c>
      <c r="Q65" s="44"/>
      <c r="R65" s="40"/>
      <c r="S65" s="19"/>
    </row>
    <row r="66" spans="1:19" x14ac:dyDescent="0.2">
      <c r="A66" s="59">
        <v>36708</v>
      </c>
      <c r="B66" s="17">
        <v>4.66</v>
      </c>
      <c r="C66" s="17">
        <v>4.32</v>
      </c>
      <c r="D66" s="17">
        <v>4.5999999999999996</v>
      </c>
      <c r="E66" s="17">
        <v>4.42</v>
      </c>
      <c r="F66" s="17">
        <v>5.43</v>
      </c>
      <c r="G66" s="17">
        <v>4.55</v>
      </c>
      <c r="H66" s="17">
        <v>4.84</v>
      </c>
      <c r="I66" s="17">
        <v>4.8600000000000003</v>
      </c>
      <c r="J66" s="34" t="s">
        <v>26</v>
      </c>
      <c r="K66" s="17">
        <v>4.7300000000000004</v>
      </c>
      <c r="L66" s="17">
        <v>4.63</v>
      </c>
      <c r="M66" s="17">
        <v>3.74</v>
      </c>
      <c r="N66" s="17">
        <v>4.58</v>
      </c>
      <c r="O66" s="17">
        <v>4.4800000000000004</v>
      </c>
      <c r="P66" s="38">
        <f t="shared" si="2"/>
        <v>4.6050000000000004</v>
      </c>
      <c r="Q66" s="44"/>
      <c r="R66" s="40"/>
      <c r="S66" s="19"/>
    </row>
    <row r="67" spans="1:19" x14ac:dyDescent="0.2">
      <c r="A67" s="59">
        <v>36739</v>
      </c>
      <c r="B67" s="17">
        <v>4.5599999999999996</v>
      </c>
      <c r="C67" s="17">
        <v>4.18</v>
      </c>
      <c r="D67" s="17">
        <v>4.47</v>
      </c>
      <c r="E67" s="17">
        <v>4.4000000000000004</v>
      </c>
      <c r="F67" s="17">
        <v>5.46</v>
      </c>
      <c r="G67" s="17">
        <v>4.57</v>
      </c>
      <c r="H67" s="17">
        <v>4.78</v>
      </c>
      <c r="I67" s="17">
        <v>4.84</v>
      </c>
      <c r="J67" s="34" t="s">
        <v>26</v>
      </c>
      <c r="K67" s="17">
        <v>4.88</v>
      </c>
      <c r="L67" s="17">
        <v>4.78</v>
      </c>
      <c r="M67" s="17">
        <v>3.8</v>
      </c>
      <c r="N67" s="17">
        <v>4.7300000000000004</v>
      </c>
      <c r="O67" s="17">
        <v>4.63</v>
      </c>
      <c r="P67" s="38">
        <f t="shared" si="2"/>
        <v>4.7549999999999999</v>
      </c>
      <c r="Q67" s="44"/>
      <c r="R67" s="40"/>
      <c r="S67" s="19"/>
    </row>
    <row r="68" spans="1:19" x14ac:dyDescent="0.2">
      <c r="A68" s="59">
        <v>36770</v>
      </c>
      <c r="B68" s="17">
        <v>4.58</v>
      </c>
      <c r="C68" s="17">
        <v>4.34</v>
      </c>
      <c r="D68" s="17">
        <v>4.5999999999999996</v>
      </c>
      <c r="E68" s="17">
        <v>4.41</v>
      </c>
      <c r="F68" s="17">
        <v>5.53</v>
      </c>
      <c r="G68" s="17">
        <v>4.5599999999999996</v>
      </c>
      <c r="H68" s="17">
        <v>4.7699999999999996</v>
      </c>
      <c r="I68" s="17">
        <v>4.9000000000000004</v>
      </c>
      <c r="J68" s="34" t="s">
        <v>26</v>
      </c>
      <c r="K68" s="17">
        <v>4.95</v>
      </c>
      <c r="L68" s="17">
        <v>4.8499999999999996</v>
      </c>
      <c r="M68" s="17">
        <v>3.83</v>
      </c>
      <c r="N68" s="17">
        <v>4.8</v>
      </c>
      <c r="O68" s="17">
        <v>4.7</v>
      </c>
      <c r="P68" s="38">
        <f t="shared" si="2"/>
        <v>4.8250000000000002</v>
      </c>
      <c r="Q68" s="44"/>
      <c r="R68" s="40"/>
      <c r="S68" s="19"/>
    </row>
    <row r="69" spans="1:19" x14ac:dyDescent="0.2">
      <c r="A69" s="59">
        <v>36800</v>
      </c>
      <c r="B69" s="17">
        <v>4.5999999999999996</v>
      </c>
      <c r="C69" s="17">
        <v>4.45</v>
      </c>
      <c r="D69" s="17">
        <v>4.74</v>
      </c>
      <c r="E69" s="17">
        <v>4.46</v>
      </c>
      <c r="F69" s="17">
        <v>5.91</v>
      </c>
      <c r="G69" s="17">
        <v>4.63</v>
      </c>
      <c r="H69" s="17">
        <v>4.74</v>
      </c>
      <c r="I69" s="17">
        <v>5.04</v>
      </c>
      <c r="J69" s="34" t="s">
        <v>26</v>
      </c>
      <c r="K69" s="17">
        <v>5.0999999999999996</v>
      </c>
      <c r="L69" s="17">
        <v>5</v>
      </c>
      <c r="M69" s="17">
        <v>3.92</v>
      </c>
      <c r="N69" s="17">
        <v>4.95</v>
      </c>
      <c r="O69" s="17">
        <v>4.8499999999999996</v>
      </c>
      <c r="P69" s="38">
        <f t="shared" si="2"/>
        <v>4.9749999999999996</v>
      </c>
      <c r="Q69" s="44"/>
      <c r="R69" s="40"/>
      <c r="S69" s="19"/>
    </row>
    <row r="70" spans="1:19" x14ac:dyDescent="0.2">
      <c r="A70" s="59">
        <v>36831</v>
      </c>
      <c r="B70" s="17">
        <v>4.6900000000000004</v>
      </c>
      <c r="C70" s="17">
        <v>4.45</v>
      </c>
      <c r="D70" s="17">
        <v>4.72</v>
      </c>
      <c r="E70" s="17">
        <v>4.55</v>
      </c>
      <c r="F70" s="17">
        <v>5.87</v>
      </c>
      <c r="G70" s="17">
        <v>4.6900000000000004</v>
      </c>
      <c r="H70" s="17">
        <v>4.92</v>
      </c>
      <c r="I70" s="17">
        <v>5.13</v>
      </c>
      <c r="J70" s="34" t="s">
        <v>26</v>
      </c>
      <c r="K70" s="17">
        <v>5.32</v>
      </c>
      <c r="L70" s="17">
        <v>5.22</v>
      </c>
      <c r="M70" s="17">
        <v>4.0999999999999996</v>
      </c>
      <c r="N70" s="17">
        <v>5.17</v>
      </c>
      <c r="O70" s="17">
        <v>5.07</v>
      </c>
      <c r="P70" s="38">
        <f>+(K70+L70+N70+O70)/4</f>
        <v>5.1950000000000003</v>
      </c>
      <c r="Q70" s="44"/>
      <c r="R70" s="61"/>
      <c r="S70" s="61"/>
    </row>
    <row r="71" spans="1:19" x14ac:dyDescent="0.2">
      <c r="A71" s="59">
        <v>36861</v>
      </c>
      <c r="B71" s="17">
        <v>4.75</v>
      </c>
      <c r="C71" s="17">
        <v>4.47</v>
      </c>
      <c r="D71" s="17">
        <v>4.7300000000000004</v>
      </c>
      <c r="E71" s="17">
        <v>4.5999999999999996</v>
      </c>
      <c r="F71" s="17">
        <v>5.72</v>
      </c>
      <c r="G71" s="17">
        <v>4.74</v>
      </c>
      <c r="H71" s="17">
        <v>5.22</v>
      </c>
      <c r="I71" s="17">
        <v>4.97</v>
      </c>
      <c r="J71" s="17"/>
      <c r="K71" s="17">
        <v>5.46</v>
      </c>
      <c r="L71" s="17">
        <v>5.36</v>
      </c>
      <c r="M71" s="17">
        <v>4.21</v>
      </c>
      <c r="N71" s="17">
        <v>5.31</v>
      </c>
      <c r="O71" s="17">
        <v>5.21</v>
      </c>
      <c r="P71" s="38">
        <f>+(K71+L71+N71+O71)/4</f>
        <v>5.335</v>
      </c>
      <c r="Q71" s="44"/>
      <c r="R71" s="61"/>
      <c r="S71" s="61"/>
    </row>
    <row r="72" spans="1:19" x14ac:dyDescent="0.2">
      <c r="A72" s="59">
        <v>36892</v>
      </c>
      <c r="B72" s="17">
        <v>4.8099999999999996</v>
      </c>
      <c r="C72" s="17">
        <v>4.54</v>
      </c>
      <c r="D72" s="17">
        <v>4.8899999999999997</v>
      </c>
      <c r="E72" s="17">
        <v>4.6500000000000004</v>
      </c>
      <c r="F72" s="17">
        <v>4.9800000000000004</v>
      </c>
      <c r="G72" s="17">
        <v>4.8</v>
      </c>
      <c r="H72" s="17">
        <v>5.17</v>
      </c>
      <c r="I72" s="17">
        <v>5.05</v>
      </c>
      <c r="J72" s="17">
        <v>5.26</v>
      </c>
      <c r="K72" s="17">
        <v>5.37</v>
      </c>
      <c r="L72" s="17">
        <v>5.27</v>
      </c>
      <c r="M72" s="17">
        <v>4.2699999999999996</v>
      </c>
      <c r="N72" s="17">
        <v>5.22</v>
      </c>
      <c r="O72" s="17">
        <v>5.12</v>
      </c>
      <c r="P72" s="38">
        <f>+(K72+L72+N72+O72)/4</f>
        <v>5.2450000000000001</v>
      </c>
      <c r="Q72" s="44"/>
      <c r="R72" s="61"/>
      <c r="S72" s="61"/>
    </row>
    <row r="73" spans="1:19" x14ac:dyDescent="0.2">
      <c r="A73" s="59">
        <v>36923</v>
      </c>
      <c r="B73" s="17">
        <v>4.8600000000000003</v>
      </c>
      <c r="C73" s="17">
        <v>4.68</v>
      </c>
      <c r="D73" s="17">
        <v>4.93</v>
      </c>
      <c r="E73" s="17">
        <v>4.72</v>
      </c>
      <c r="F73" s="17">
        <v>4.66</v>
      </c>
      <c r="G73" s="17">
        <v>4.8600000000000003</v>
      </c>
      <c r="H73" s="17">
        <v>5.0999999999999996</v>
      </c>
      <c r="I73" s="17">
        <v>4.8</v>
      </c>
      <c r="J73" s="17"/>
      <c r="K73" s="17">
        <v>5.23</v>
      </c>
      <c r="L73" s="17">
        <v>5.13</v>
      </c>
      <c r="M73" s="17">
        <v>4.1399999999999997</v>
      </c>
      <c r="N73" s="17">
        <v>5.08</v>
      </c>
      <c r="O73" s="17">
        <v>4.9800000000000004</v>
      </c>
      <c r="P73" s="17">
        <v>4.91</v>
      </c>
      <c r="Q73" s="44"/>
      <c r="R73" s="61"/>
      <c r="S73" s="61"/>
    </row>
    <row r="74" spans="1:19" x14ac:dyDescent="0.2">
      <c r="A74" s="59">
        <v>36951</v>
      </c>
      <c r="B74" s="17"/>
      <c r="C74" s="17"/>
      <c r="D74" s="17"/>
      <c r="E74" s="17"/>
      <c r="F74" s="17"/>
      <c r="G74" s="17"/>
      <c r="H74" s="17"/>
      <c r="I74" s="17"/>
      <c r="J74" s="17"/>
      <c r="K74" s="17">
        <v>5.15</v>
      </c>
      <c r="L74" s="17">
        <v>5.05</v>
      </c>
      <c r="M74" s="17">
        <v>4.0999999999999996</v>
      </c>
      <c r="N74" s="17">
        <v>4.9000000000000004</v>
      </c>
      <c r="O74" s="17">
        <v>4.8</v>
      </c>
      <c r="P74" s="17">
        <v>4.8</v>
      </c>
      <c r="Q74" s="44"/>
      <c r="R74" s="61"/>
      <c r="S74" s="61"/>
    </row>
    <row r="75" spans="1:19" x14ac:dyDescent="0.2">
      <c r="A75" s="59">
        <v>36982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44"/>
      <c r="R75" s="61"/>
      <c r="S75" s="61"/>
    </row>
    <row r="76" spans="1:19" x14ac:dyDescent="0.2">
      <c r="A76" s="59">
        <v>37012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44"/>
      <c r="R76" s="61"/>
      <c r="S76" s="61"/>
    </row>
    <row r="77" spans="1:19" x14ac:dyDescent="0.2">
      <c r="A77" s="59">
        <v>37043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44"/>
      <c r="R77" s="61"/>
      <c r="S77" s="61"/>
    </row>
    <row r="78" spans="1:19" x14ac:dyDescent="0.2">
      <c r="A78" s="59">
        <v>37073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44"/>
      <c r="R78" s="61"/>
      <c r="S78" s="61"/>
    </row>
    <row r="79" spans="1:19" x14ac:dyDescent="0.2">
      <c r="A79" s="59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44"/>
      <c r="R79" s="61"/>
      <c r="S79" s="61"/>
    </row>
    <row r="80" spans="1:19" x14ac:dyDescent="0.2">
      <c r="A80" s="62"/>
      <c r="B80" s="17"/>
      <c r="C80" s="17"/>
      <c r="D80" s="17"/>
      <c r="E80" s="17"/>
      <c r="F80" s="17"/>
      <c r="G80" s="17"/>
      <c r="H80" s="17"/>
      <c r="I80" s="17"/>
      <c r="J80" s="17"/>
      <c r="K80" s="62"/>
      <c r="L80" s="62"/>
      <c r="M80" s="62"/>
      <c r="N80" s="62"/>
      <c r="O80" s="62"/>
      <c r="P80" s="62"/>
      <c r="Q80" s="44"/>
      <c r="R80" s="61"/>
      <c r="S80" s="61"/>
    </row>
    <row r="81" spans="1:19" x14ac:dyDescent="0.2">
      <c r="A81" s="60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61"/>
      <c r="S81" s="61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25"/>
      <c r="R82" s="3"/>
      <c r="S82" s="3"/>
    </row>
    <row r="83" spans="1:19" x14ac:dyDescent="0.2">
      <c r="A83" s="32" t="s">
        <v>24</v>
      </c>
      <c r="B83" s="33" t="s">
        <v>25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25"/>
      <c r="R83" s="3"/>
      <c r="S83" s="3"/>
    </row>
    <row r="84" spans="1:19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3"/>
      <c r="N84" s="3"/>
      <c r="O84" s="3"/>
      <c r="P84" s="3"/>
      <c r="Q84" s="25"/>
      <c r="R84" s="3"/>
      <c r="S84" s="3"/>
    </row>
    <row r="85" spans="1:19" x14ac:dyDescent="0.2">
      <c r="A85" s="56"/>
      <c r="B85" s="56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3"/>
      <c r="N85" s="3"/>
      <c r="O85" s="3"/>
      <c r="P85" s="3"/>
      <c r="Q85" s="25"/>
      <c r="R85" s="3"/>
      <c r="S85" s="3"/>
    </row>
    <row r="86" spans="1:19" x14ac:dyDescent="0.2">
      <c r="A86" s="44"/>
      <c r="B86" s="44"/>
      <c r="C86" s="25"/>
      <c r="D86" s="25"/>
      <c r="E86" s="25"/>
      <c r="F86" s="25"/>
      <c r="G86" s="25"/>
      <c r="H86" s="25"/>
      <c r="I86" s="44"/>
      <c r="J86" s="44"/>
      <c r="K86" s="25"/>
      <c r="L86" s="25"/>
      <c r="M86" s="3"/>
      <c r="N86" s="3"/>
      <c r="O86" s="3"/>
      <c r="P86" s="3"/>
      <c r="Q86" s="25"/>
      <c r="R86" s="3"/>
      <c r="S86" s="3"/>
    </row>
    <row r="87" spans="1:19" x14ac:dyDescent="0.2">
      <c r="A87" s="44"/>
      <c r="B87" s="44"/>
      <c r="C87" s="25"/>
      <c r="D87" s="25"/>
      <c r="E87" s="25"/>
      <c r="F87" s="25"/>
      <c r="G87" s="25"/>
      <c r="H87" s="25"/>
      <c r="I87" s="25"/>
      <c r="J87" s="44"/>
      <c r="K87" s="25"/>
      <c r="L87" s="25"/>
      <c r="M87" s="3"/>
      <c r="N87" s="3"/>
      <c r="O87" s="3"/>
      <c r="P87" s="3"/>
      <c r="Q87" s="3"/>
      <c r="R87" s="3"/>
      <c r="S87" s="3"/>
    </row>
    <row r="88" spans="1:19" x14ac:dyDescent="0.2">
      <c r="A88" s="44"/>
      <c r="B88" s="44"/>
      <c r="C88" s="25"/>
      <c r="D88" s="25"/>
      <c r="E88" s="25"/>
      <c r="F88" s="25"/>
      <c r="G88" s="25"/>
      <c r="H88" s="25"/>
      <c r="I88" s="25"/>
      <c r="J88" s="44"/>
      <c r="K88" s="25"/>
      <c r="L88" s="25"/>
      <c r="M88" s="3"/>
      <c r="N88" s="3"/>
      <c r="O88" s="3"/>
      <c r="P88" s="3"/>
      <c r="Q88" s="3"/>
      <c r="R88" s="3"/>
      <c r="S88" s="3"/>
    </row>
    <row r="89" spans="1:19" x14ac:dyDescent="0.2">
      <c r="A89" s="44"/>
      <c r="B89" s="44"/>
      <c r="C89" s="25"/>
      <c r="D89" s="25"/>
      <c r="E89" s="25"/>
      <c r="F89" s="25"/>
      <c r="G89" s="25"/>
      <c r="H89" s="25"/>
      <c r="I89" s="25"/>
      <c r="J89" s="44"/>
      <c r="K89" s="25"/>
      <c r="L89" s="25"/>
      <c r="M89" s="3"/>
      <c r="N89" s="3"/>
      <c r="O89" s="3"/>
      <c r="P89" s="3"/>
      <c r="Q89" s="3"/>
      <c r="R89" s="3"/>
      <c r="S89" s="3"/>
    </row>
    <row r="90" spans="1:19" x14ac:dyDescent="0.2">
      <c r="A90" s="44"/>
      <c r="B90" s="44"/>
      <c r="C90" s="25"/>
      <c r="D90" s="25"/>
      <c r="E90" s="25"/>
      <c r="F90" s="25"/>
      <c r="G90" s="25"/>
      <c r="H90" s="25"/>
      <c r="I90" s="25"/>
      <c r="J90" s="44"/>
      <c r="K90" s="25"/>
      <c r="L90" s="25"/>
      <c r="M90" s="3"/>
      <c r="N90" s="3"/>
      <c r="O90" s="3"/>
      <c r="P90" s="3"/>
      <c r="Q90" s="3"/>
      <c r="R90" s="3"/>
      <c r="S90" s="3"/>
    </row>
    <row r="91" spans="1:19" x14ac:dyDescent="0.2">
      <c r="A91" s="44"/>
      <c r="B91" s="44"/>
      <c r="C91" s="25"/>
      <c r="D91" s="25"/>
      <c r="E91" s="25"/>
      <c r="F91" s="25"/>
      <c r="G91" s="25"/>
      <c r="H91" s="25"/>
      <c r="I91" s="25"/>
      <c r="J91" s="44"/>
      <c r="K91" s="25"/>
      <c r="L91" s="25"/>
      <c r="M91" s="3"/>
      <c r="N91" s="3"/>
      <c r="O91" s="3"/>
      <c r="P91" s="3"/>
      <c r="Q91" s="3"/>
      <c r="R91" s="3"/>
      <c r="S91" s="3"/>
    </row>
    <row r="92" spans="1:19" x14ac:dyDescent="0.2">
      <c r="A92" s="44"/>
      <c r="B92" s="44"/>
      <c r="C92" s="4"/>
      <c r="D92" s="4"/>
      <c r="E92" s="4"/>
      <c r="F92" s="4"/>
      <c r="G92" s="4"/>
      <c r="H92" s="4"/>
      <c r="I92" s="4"/>
      <c r="J92" s="4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2">
      <c r="A93" s="44"/>
      <c r="B93" s="44"/>
      <c r="C93" s="4"/>
      <c r="D93" s="26"/>
      <c r="E93" s="26"/>
      <c r="F93" s="26"/>
      <c r="G93" s="4"/>
      <c r="H93" s="4"/>
      <c r="I93" s="4"/>
      <c r="J93" s="44"/>
      <c r="K93" s="4"/>
      <c r="L93" s="4"/>
      <c r="M93" s="4"/>
      <c r="N93" s="4"/>
      <c r="O93" s="4"/>
      <c r="P93" s="4"/>
      <c r="Q93" s="4"/>
      <c r="R93" s="4"/>
      <c r="S93" s="4"/>
    </row>
    <row r="94" spans="1:19" ht="15.75" x14ac:dyDescent="0.25">
      <c r="A94" s="44"/>
      <c r="B94" s="44"/>
      <c r="C94" s="4"/>
      <c r="D94" s="27"/>
      <c r="E94" s="27"/>
      <c r="F94" s="27"/>
      <c r="G94" s="4"/>
      <c r="H94" s="4"/>
      <c r="I94" s="4"/>
      <c r="J94" s="4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2">
      <c r="A95" s="44"/>
      <c r="B95" s="44"/>
      <c r="C95" s="4"/>
      <c r="D95" s="4"/>
      <c r="E95" s="4"/>
      <c r="F95" s="4"/>
      <c r="G95" s="4"/>
      <c r="H95" s="4"/>
      <c r="I95" s="4"/>
      <c r="J95" s="4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2">
      <c r="A96" s="57"/>
      <c r="B96" s="44"/>
      <c r="C96" s="4"/>
      <c r="D96" s="4"/>
      <c r="E96" s="4"/>
      <c r="F96" s="4"/>
      <c r="G96" s="4"/>
      <c r="H96" s="4"/>
      <c r="I96" s="4"/>
      <c r="J96" s="4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2">
      <c r="A97" s="57"/>
      <c r="B97" s="44"/>
      <c r="C97" s="4"/>
      <c r="D97" s="4"/>
      <c r="E97" s="4"/>
      <c r="F97" s="4"/>
      <c r="G97" s="4"/>
      <c r="H97" s="4"/>
      <c r="I97" s="4"/>
      <c r="J97" s="4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2">
      <c r="A98" s="58"/>
      <c r="B98" s="58"/>
      <c r="C98" s="28"/>
      <c r="D98" s="4"/>
      <c r="E98" s="29"/>
      <c r="F98" s="4"/>
      <c r="G98" s="4"/>
      <c r="H98" s="4"/>
      <c r="I98" s="4"/>
      <c r="J98" s="58"/>
      <c r="K98" s="28"/>
      <c r="L98" s="4"/>
      <c r="M98" s="4"/>
      <c r="N98" s="4"/>
      <c r="O98" s="4"/>
      <c r="P98" s="4"/>
      <c r="Q98" s="4"/>
      <c r="R98" s="4"/>
      <c r="S98" s="4"/>
    </row>
    <row r="99" spans="1:19" x14ac:dyDescent="0.2">
      <c r="A99" s="44"/>
      <c r="B99" s="44"/>
      <c r="C99" s="4"/>
      <c r="D99" s="4"/>
      <c r="E99" s="4"/>
      <c r="F99" s="4"/>
      <c r="G99" s="4"/>
      <c r="H99" s="4"/>
      <c r="I99" s="4"/>
      <c r="J99" s="4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2">
      <c r="A100" s="44"/>
      <c r="B100" s="44"/>
      <c r="C100" s="4"/>
      <c r="D100" s="4"/>
      <c r="E100" s="4"/>
      <c r="F100" s="4"/>
      <c r="G100" s="4"/>
      <c r="H100" s="4"/>
      <c r="I100" s="4"/>
      <c r="J100" s="4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2">
      <c r="A101" s="44"/>
      <c r="B101" s="44"/>
      <c r="C101" s="4"/>
      <c r="D101" s="4"/>
      <c r="E101" s="4"/>
      <c r="F101" s="4"/>
      <c r="G101" s="4"/>
      <c r="H101" s="4"/>
      <c r="I101" s="4"/>
      <c r="J101" s="4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2">
      <c r="A102" s="44"/>
      <c r="B102" s="44"/>
      <c r="C102" s="4"/>
      <c r="D102" s="4"/>
      <c r="E102" s="4"/>
      <c r="F102" s="4"/>
      <c r="G102" s="4"/>
      <c r="H102" s="4"/>
      <c r="I102" s="4"/>
      <c r="J102" s="4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2">
      <c r="A103" s="25"/>
      <c r="B103" s="25"/>
      <c r="C103" s="4"/>
      <c r="D103" s="4"/>
      <c r="E103" s="4"/>
      <c r="F103" s="4"/>
      <c r="G103" s="4"/>
      <c r="H103" s="4"/>
      <c r="I103" s="4"/>
      <c r="J103" s="4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2">
      <c r="A104" s="25"/>
      <c r="B104" s="25"/>
      <c r="C104" s="4"/>
      <c r="D104" s="4"/>
      <c r="E104" s="4"/>
      <c r="F104" s="4"/>
      <c r="G104" s="4"/>
      <c r="H104" s="4"/>
      <c r="I104" s="4"/>
      <c r="J104" s="4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x14ac:dyDescent="0.2">
      <c r="A105" s="44"/>
      <c r="B105" s="44"/>
      <c r="C105" s="4"/>
      <c r="D105" s="4"/>
      <c r="E105" s="4"/>
      <c r="F105" s="4"/>
      <c r="G105" s="4"/>
      <c r="H105" s="4"/>
      <c r="I105" s="4"/>
      <c r="J105" s="4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x14ac:dyDescent="0.2">
      <c r="A106" s="44"/>
      <c r="B106" s="44"/>
      <c r="C106" s="4"/>
      <c r="D106" s="4"/>
      <c r="E106" s="4"/>
      <c r="F106" s="4"/>
      <c r="G106" s="4"/>
      <c r="H106" s="4"/>
      <c r="I106" s="4"/>
      <c r="J106" s="44"/>
      <c r="K106" s="4"/>
      <c r="L106" s="4"/>
      <c r="M106" s="2"/>
      <c r="N106" s="2"/>
      <c r="O106" s="2"/>
      <c r="P106" s="2"/>
      <c r="Q106" s="2"/>
      <c r="R106" s="2"/>
      <c r="S106" s="2"/>
    </row>
    <row r="107" spans="1:19" x14ac:dyDescent="0.2">
      <c r="A107" s="44"/>
      <c r="B107" s="44"/>
      <c r="C107" s="4"/>
      <c r="D107" s="4"/>
      <c r="E107" s="4"/>
      <c r="F107" s="4"/>
      <c r="G107" s="4"/>
      <c r="H107" s="4"/>
      <c r="I107" s="4"/>
      <c r="J107" s="44"/>
      <c r="K107" s="4"/>
      <c r="L107" s="4"/>
      <c r="M107" s="2"/>
      <c r="N107" s="2"/>
      <c r="O107" s="2"/>
      <c r="P107" s="2"/>
      <c r="Q107" s="2"/>
      <c r="R107" s="2"/>
      <c r="S107" s="2"/>
    </row>
    <row r="108" spans="1:19" x14ac:dyDescent="0.2">
      <c r="A108" s="44"/>
      <c r="B108" s="44"/>
      <c r="C108" s="4"/>
      <c r="D108" s="4"/>
      <c r="E108" s="4"/>
      <c r="F108" s="4"/>
      <c r="G108" s="4"/>
      <c r="H108" s="4"/>
      <c r="I108" s="4"/>
      <c r="J108" s="44"/>
      <c r="K108" s="4"/>
      <c r="L108" s="4"/>
      <c r="M108" s="2"/>
      <c r="N108" s="2"/>
      <c r="O108" s="2"/>
      <c r="P108" s="2"/>
      <c r="Q108" s="2"/>
      <c r="R108" s="2"/>
      <c r="S108" s="2"/>
    </row>
    <row r="109" spans="1:19" x14ac:dyDescent="0.2">
      <c r="A109" s="44"/>
      <c r="B109" s="44"/>
      <c r="C109" s="4"/>
      <c r="D109" s="4"/>
      <c r="E109" s="4"/>
      <c r="F109" s="4"/>
      <c r="G109" s="4"/>
      <c r="H109" s="4"/>
      <c r="I109" s="4"/>
      <c r="J109" s="44"/>
      <c r="K109" s="4"/>
      <c r="L109" s="4"/>
      <c r="M109" s="2"/>
      <c r="N109" s="2"/>
      <c r="O109" s="2"/>
      <c r="P109" s="2"/>
      <c r="Q109" s="2"/>
      <c r="R109" s="2"/>
      <c r="S109" s="2"/>
    </row>
    <row r="110" spans="1:19" x14ac:dyDescent="0.2">
      <c r="A110" s="44"/>
      <c r="B110" s="44"/>
      <c r="C110" s="4"/>
      <c r="D110" s="4"/>
      <c r="E110" s="4"/>
      <c r="F110" s="4"/>
      <c r="G110" s="4"/>
      <c r="H110" s="4"/>
      <c r="I110" s="4"/>
      <c r="J110" s="44"/>
      <c r="K110" s="4"/>
      <c r="L110" s="4"/>
      <c r="M110" s="2"/>
      <c r="N110" s="2"/>
      <c r="O110" s="2"/>
      <c r="P110" s="2"/>
      <c r="Q110" s="2"/>
      <c r="R110" s="2"/>
      <c r="S110" s="2"/>
    </row>
    <row r="111" spans="1:19" x14ac:dyDescent="0.2">
      <c r="A111" s="58"/>
      <c r="B111" s="58"/>
      <c r="C111" s="28"/>
      <c r="D111" s="28"/>
      <c r="E111" s="4"/>
      <c r="F111" s="4"/>
      <c r="G111" s="4"/>
      <c r="H111" s="4"/>
      <c r="I111" s="4"/>
      <c r="J111" s="58"/>
      <c r="K111" s="28"/>
      <c r="L111" s="4"/>
      <c r="M111" s="2"/>
      <c r="N111" s="2"/>
      <c r="O111" s="2"/>
      <c r="P111" s="2"/>
      <c r="Q111" s="2"/>
      <c r="R111" s="2"/>
      <c r="S111" s="2"/>
    </row>
    <row r="112" spans="1:19" x14ac:dyDescent="0.2">
      <c r="A112" s="2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2"/>
      <c r="N112" s="2"/>
      <c r="O112" s="2"/>
      <c r="P112" s="2"/>
      <c r="Q112" s="2"/>
      <c r="R112" s="2"/>
      <c r="S112" s="2"/>
    </row>
    <row r="113" spans="1:19" x14ac:dyDescent="0.2">
      <c r="A113" s="2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2"/>
      <c r="N113" s="2"/>
      <c r="O113" s="2"/>
      <c r="P113" s="2"/>
      <c r="Q113" s="2"/>
      <c r="R113" s="2"/>
      <c r="S113" s="2"/>
    </row>
    <row r="114" spans="1:19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</row>
    <row r="115" spans="1:19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</row>
    <row r="116" spans="1:19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</row>
  </sheetData>
  <phoneticPr fontId="0" type="noConversion"/>
  <pageMargins left="0.75" right="0.75" top="1" bottom="1" header="0.5" footer="0.5"/>
  <pageSetup scale="6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3:T91"/>
  <sheetViews>
    <sheetView zoomScale="75" workbookViewId="0">
      <selection activeCell="A2" sqref="A2"/>
    </sheetView>
  </sheetViews>
  <sheetFormatPr defaultRowHeight="12.75" x14ac:dyDescent="0.2"/>
  <cols>
    <col min="2" max="2" width="14.85546875" customWidth="1"/>
    <col min="12" max="12" width="11.28515625" customWidth="1"/>
    <col min="13" max="13" width="10.28515625" customWidth="1"/>
    <col min="14" max="14" width="11.42578125" customWidth="1"/>
    <col min="15" max="15" width="10.140625" customWidth="1"/>
    <col min="16" max="16" width="10.85546875" customWidth="1"/>
    <col min="17" max="17" width="11.5703125" customWidth="1"/>
  </cols>
  <sheetData>
    <row r="43" spans="2:20" ht="16.5" thickBot="1" x14ac:dyDescent="0.3">
      <c r="M43" s="48" t="s">
        <v>28</v>
      </c>
    </row>
    <row r="44" spans="2:20" x14ac:dyDescent="0.2">
      <c r="B44" s="45" t="s">
        <v>3</v>
      </c>
      <c r="C44" s="7"/>
      <c r="D44" s="8"/>
      <c r="E44" s="9"/>
      <c r="F44" s="9" t="s">
        <v>27</v>
      </c>
      <c r="G44" s="8"/>
      <c r="H44" s="8"/>
      <c r="I44" s="8"/>
      <c r="J44" s="50"/>
    </row>
    <row r="45" spans="2:20" ht="39" thickBot="1" x14ac:dyDescent="0.25">
      <c r="B45" s="46" t="s">
        <v>9</v>
      </c>
      <c r="C45" s="13" t="s">
        <v>10</v>
      </c>
      <c r="D45" s="13" t="s">
        <v>11</v>
      </c>
      <c r="E45" s="13" t="s">
        <v>12</v>
      </c>
      <c r="F45" s="13" t="s">
        <v>13</v>
      </c>
      <c r="G45" s="13" t="s">
        <v>14</v>
      </c>
      <c r="H45" s="13" t="s">
        <v>15</v>
      </c>
      <c r="I45" s="14" t="s">
        <v>16</v>
      </c>
      <c r="J45" s="43"/>
      <c r="K45" s="51"/>
      <c r="L45" s="52" t="s">
        <v>29</v>
      </c>
      <c r="M45" s="49" t="s">
        <v>30</v>
      </c>
      <c r="N45" s="49" t="s">
        <v>31</v>
      </c>
      <c r="O45" s="49" t="s">
        <v>33</v>
      </c>
      <c r="P45" s="49" t="s">
        <v>32</v>
      </c>
      <c r="Q45" s="49" t="s">
        <v>34</v>
      </c>
      <c r="R45" s="47"/>
      <c r="S45" s="47"/>
      <c r="T45" s="47"/>
    </row>
    <row r="46" spans="2:20" x14ac:dyDescent="0.2">
      <c r="B46" s="16">
        <v>34851</v>
      </c>
      <c r="C46" s="17">
        <v>3.07</v>
      </c>
      <c r="D46" s="17">
        <v>3.38</v>
      </c>
      <c r="E46" s="17">
        <v>3.63</v>
      </c>
      <c r="F46" s="17">
        <v>3.3</v>
      </c>
      <c r="G46" s="17">
        <v>3.8</v>
      </c>
      <c r="H46" s="17">
        <v>3.37</v>
      </c>
      <c r="I46" s="17"/>
      <c r="J46" s="44"/>
      <c r="K46" s="53">
        <v>34851</v>
      </c>
      <c r="L46" s="54">
        <f>+H46-C46</f>
        <v>0.30000000000000027</v>
      </c>
      <c r="M46" s="55">
        <f>+H46-D46</f>
        <v>-9.9999999999997868E-3</v>
      </c>
      <c r="N46" s="55">
        <f>+H46-E46</f>
        <v>-0.25999999999999979</v>
      </c>
      <c r="O46" s="55">
        <f>+H46-F46</f>
        <v>7.0000000000000284E-2</v>
      </c>
      <c r="P46" s="55">
        <f>+H46-G46</f>
        <v>-0.42999999999999972</v>
      </c>
      <c r="Q46" s="55"/>
    </row>
    <row r="47" spans="2:20" x14ac:dyDescent="0.2">
      <c r="B47" s="16">
        <f>DATE(YEAR(B46+31),MONTH(B46+31),1)</f>
        <v>34881</v>
      </c>
      <c r="C47" s="17">
        <v>3.05</v>
      </c>
      <c r="D47" s="17">
        <v>3.44</v>
      </c>
      <c r="E47" s="17">
        <v>3.67</v>
      </c>
      <c r="F47" s="17">
        <v>3.45</v>
      </c>
      <c r="G47" s="17">
        <v>3.68</v>
      </c>
      <c r="H47" s="17">
        <v>3.44</v>
      </c>
      <c r="I47" s="17"/>
      <c r="J47" s="44"/>
      <c r="K47" s="53">
        <f>DATE(YEAR(K46+31),MONTH(K46+31),1)</f>
        <v>34881</v>
      </c>
      <c r="L47" s="54">
        <f t="shared" ref="L47:L89" si="0">+H47-C47</f>
        <v>0.39000000000000012</v>
      </c>
      <c r="M47" s="55">
        <f t="shared" ref="M47:M89" si="1">+H47-D47</f>
        <v>0</v>
      </c>
      <c r="N47" s="55">
        <f t="shared" ref="N47:N89" si="2">+H47-E47</f>
        <v>-0.22999999999999998</v>
      </c>
      <c r="O47" s="55">
        <f t="shared" ref="O47:O89" si="3">+H47-F47</f>
        <v>-1.0000000000000231E-2</v>
      </c>
      <c r="P47" s="55">
        <f t="shared" ref="P47:P89" si="4">+H47-G47</f>
        <v>-0.24000000000000021</v>
      </c>
    </row>
    <row r="48" spans="2:20" x14ac:dyDescent="0.2">
      <c r="B48" s="16">
        <f t="shared" ref="B48:B79" si="5">DATE(YEAR(B47+31),MONTH(B47+31),1)</f>
        <v>34912</v>
      </c>
      <c r="C48" s="17">
        <v>3.08</v>
      </c>
      <c r="D48" s="17">
        <v>3.47</v>
      </c>
      <c r="E48" s="17">
        <v>3.74</v>
      </c>
      <c r="F48" s="17">
        <v>3.5</v>
      </c>
      <c r="G48" s="17">
        <v>3.44</v>
      </c>
      <c r="H48" s="17">
        <v>3.46</v>
      </c>
      <c r="I48" s="17"/>
      <c r="J48" s="44"/>
      <c r="K48" s="53">
        <f t="shared" ref="K48:K79" si="6">DATE(YEAR(K47+31),MONTH(K47+31),1)</f>
        <v>34912</v>
      </c>
      <c r="L48" s="54">
        <f t="shared" si="0"/>
        <v>0.37999999999999989</v>
      </c>
      <c r="M48" s="55">
        <f t="shared" si="1"/>
        <v>-1.0000000000000231E-2</v>
      </c>
      <c r="N48" s="55">
        <f t="shared" si="2"/>
        <v>-0.28000000000000025</v>
      </c>
      <c r="O48" s="55">
        <f t="shared" si="3"/>
        <v>-4.0000000000000036E-2</v>
      </c>
      <c r="P48" s="55">
        <f t="shared" si="4"/>
        <v>2.0000000000000018E-2</v>
      </c>
    </row>
    <row r="49" spans="2:16" x14ac:dyDescent="0.2">
      <c r="B49" s="16">
        <f t="shared" si="5"/>
        <v>34943</v>
      </c>
      <c r="C49" s="17">
        <v>3.08</v>
      </c>
      <c r="D49" s="17">
        <v>3.54</v>
      </c>
      <c r="E49" s="17">
        <v>3.81</v>
      </c>
      <c r="F49" s="17">
        <v>3.56</v>
      </c>
      <c r="G49" s="17">
        <v>3.4</v>
      </c>
      <c r="H49" s="17">
        <v>3.55</v>
      </c>
      <c r="I49" s="17"/>
      <c r="J49" s="44"/>
      <c r="K49" s="53">
        <f t="shared" si="6"/>
        <v>34943</v>
      </c>
      <c r="L49" s="54">
        <f t="shared" si="0"/>
        <v>0.46999999999999975</v>
      </c>
      <c r="M49" s="55">
        <f t="shared" si="1"/>
        <v>9.9999999999997868E-3</v>
      </c>
      <c r="N49" s="55">
        <f t="shared" si="2"/>
        <v>-0.26000000000000023</v>
      </c>
      <c r="O49" s="55">
        <f t="shared" si="3"/>
        <v>-1.0000000000000231E-2</v>
      </c>
      <c r="P49" s="55">
        <f t="shared" si="4"/>
        <v>0.14999999999999991</v>
      </c>
    </row>
    <row r="50" spans="2:16" x14ac:dyDescent="0.2">
      <c r="B50" s="16">
        <f t="shared" si="5"/>
        <v>34973</v>
      </c>
      <c r="C50" s="17">
        <v>3.07</v>
      </c>
      <c r="D50" s="17">
        <v>3.52</v>
      </c>
      <c r="E50" s="17">
        <v>3.63</v>
      </c>
      <c r="F50" s="17">
        <v>3.56</v>
      </c>
      <c r="G50" s="17">
        <v>3.4</v>
      </c>
      <c r="H50" s="17">
        <v>3.4</v>
      </c>
      <c r="I50" s="17"/>
      <c r="J50" s="44"/>
      <c r="K50" s="53">
        <f t="shared" si="6"/>
        <v>34973</v>
      </c>
      <c r="L50" s="54">
        <f t="shared" si="0"/>
        <v>0.33000000000000007</v>
      </c>
      <c r="M50" s="55">
        <f t="shared" si="1"/>
        <v>-0.12000000000000011</v>
      </c>
      <c r="N50" s="55">
        <f t="shared" si="2"/>
        <v>-0.22999999999999998</v>
      </c>
      <c r="O50" s="55">
        <f t="shared" si="3"/>
        <v>-0.16000000000000014</v>
      </c>
      <c r="P50" s="55">
        <f t="shared" si="4"/>
        <v>0</v>
      </c>
    </row>
    <row r="51" spans="2:16" x14ac:dyDescent="0.2">
      <c r="B51" s="16">
        <f t="shared" si="5"/>
        <v>35004</v>
      </c>
      <c r="C51" s="17">
        <v>3.04</v>
      </c>
      <c r="D51" s="17">
        <v>3.45</v>
      </c>
      <c r="E51" s="17">
        <v>3.47</v>
      </c>
      <c r="F51" s="17">
        <v>3.46</v>
      </c>
      <c r="G51" s="17">
        <v>3.41</v>
      </c>
      <c r="H51" s="17">
        <v>3.46</v>
      </c>
      <c r="I51" s="17"/>
      <c r="J51" s="44"/>
      <c r="K51" s="53">
        <f t="shared" si="6"/>
        <v>35004</v>
      </c>
      <c r="L51" s="54">
        <f t="shared" si="0"/>
        <v>0.41999999999999993</v>
      </c>
      <c r="M51" s="55">
        <f t="shared" si="1"/>
        <v>9.9999999999997868E-3</v>
      </c>
      <c r="N51" s="55">
        <f t="shared" si="2"/>
        <v>-1.0000000000000231E-2</v>
      </c>
      <c r="O51" s="55">
        <f t="shared" si="3"/>
        <v>0</v>
      </c>
      <c r="P51" s="55">
        <f t="shared" si="4"/>
        <v>4.9999999999999822E-2</v>
      </c>
    </row>
    <row r="52" spans="2:16" x14ac:dyDescent="0.2">
      <c r="B52" s="16">
        <f t="shared" si="5"/>
        <v>35034</v>
      </c>
      <c r="C52" s="17">
        <v>3.03</v>
      </c>
      <c r="D52" s="17">
        <v>3.37</v>
      </c>
      <c r="E52" s="17">
        <v>3.42</v>
      </c>
      <c r="F52" s="17">
        <v>3.31</v>
      </c>
      <c r="G52" s="17">
        <v>3.41</v>
      </c>
      <c r="H52" s="17">
        <v>3.3</v>
      </c>
      <c r="I52" s="17"/>
      <c r="J52" s="44"/>
      <c r="K52" s="53">
        <f t="shared" si="6"/>
        <v>35034</v>
      </c>
      <c r="L52" s="54">
        <f t="shared" si="0"/>
        <v>0.27</v>
      </c>
      <c r="M52" s="55">
        <f t="shared" si="1"/>
        <v>-7.0000000000000284E-2</v>
      </c>
      <c r="N52" s="55">
        <f t="shared" si="2"/>
        <v>-0.12000000000000011</v>
      </c>
      <c r="O52" s="55">
        <f t="shared" si="3"/>
        <v>-1.0000000000000231E-2</v>
      </c>
      <c r="P52" s="55">
        <f t="shared" si="4"/>
        <v>-0.11000000000000032</v>
      </c>
    </row>
    <row r="53" spans="2:16" x14ac:dyDescent="0.2">
      <c r="B53" s="16">
        <f t="shared" si="5"/>
        <v>35065</v>
      </c>
      <c r="C53" s="17">
        <v>3.06</v>
      </c>
      <c r="D53" s="17">
        <v>3.26</v>
      </c>
      <c r="E53" s="17">
        <v>3.48</v>
      </c>
      <c r="F53" s="17">
        <v>3.29</v>
      </c>
      <c r="G53" s="17">
        <v>3.62</v>
      </c>
      <c r="H53" s="17">
        <v>3.29</v>
      </c>
      <c r="I53" s="17"/>
      <c r="J53" s="44"/>
      <c r="K53" s="53">
        <f t="shared" si="6"/>
        <v>35065</v>
      </c>
      <c r="L53" s="54">
        <f t="shared" si="0"/>
        <v>0.22999999999999998</v>
      </c>
      <c r="M53" s="55">
        <f t="shared" si="1"/>
        <v>3.0000000000000249E-2</v>
      </c>
      <c r="N53" s="55">
        <f t="shared" si="2"/>
        <v>-0.18999999999999995</v>
      </c>
      <c r="O53" s="55">
        <f t="shared" si="3"/>
        <v>0</v>
      </c>
      <c r="P53" s="55">
        <f t="shared" si="4"/>
        <v>-0.33000000000000007</v>
      </c>
    </row>
    <row r="54" spans="2:16" x14ac:dyDescent="0.2">
      <c r="B54" s="16">
        <f t="shared" si="5"/>
        <v>35096</v>
      </c>
      <c r="C54" s="17">
        <v>3.06</v>
      </c>
      <c r="D54" s="17">
        <v>3.26</v>
      </c>
      <c r="E54" s="17">
        <v>3.44</v>
      </c>
      <c r="F54" s="17">
        <v>3.28</v>
      </c>
      <c r="G54" s="17">
        <v>3.77</v>
      </c>
      <c r="H54" s="17">
        <v>3.27</v>
      </c>
      <c r="I54" s="17"/>
      <c r="J54" s="44"/>
      <c r="K54" s="53">
        <f t="shared" si="6"/>
        <v>35096</v>
      </c>
      <c r="L54" s="54">
        <f t="shared" si="0"/>
        <v>0.20999999999999996</v>
      </c>
      <c r="M54" s="55">
        <f t="shared" si="1"/>
        <v>1.0000000000000231E-2</v>
      </c>
      <c r="N54" s="55">
        <f t="shared" si="2"/>
        <v>-0.16999999999999993</v>
      </c>
      <c r="O54" s="55">
        <f t="shared" si="3"/>
        <v>-9.9999999999997868E-3</v>
      </c>
      <c r="P54" s="55">
        <f t="shared" si="4"/>
        <v>-0.5</v>
      </c>
    </row>
    <row r="55" spans="2:16" x14ac:dyDescent="0.2">
      <c r="B55" s="16">
        <f t="shared" si="5"/>
        <v>35125</v>
      </c>
      <c r="C55" s="17">
        <v>3.05</v>
      </c>
      <c r="D55" s="17">
        <v>3.21</v>
      </c>
      <c r="E55" s="17">
        <v>3.5</v>
      </c>
      <c r="F55" s="17">
        <v>3.27</v>
      </c>
      <c r="G55" s="17">
        <v>3.76</v>
      </c>
      <c r="H55" s="17">
        <v>3.27</v>
      </c>
      <c r="I55" s="17"/>
      <c r="J55" s="44"/>
      <c r="K55" s="53">
        <f t="shared" si="6"/>
        <v>35125</v>
      </c>
      <c r="L55" s="54">
        <f t="shared" si="0"/>
        <v>0.2200000000000002</v>
      </c>
      <c r="M55" s="55">
        <f t="shared" si="1"/>
        <v>6.0000000000000053E-2</v>
      </c>
      <c r="N55" s="55">
        <f t="shared" si="2"/>
        <v>-0.22999999999999998</v>
      </c>
      <c r="O55" s="55">
        <f t="shared" si="3"/>
        <v>0</v>
      </c>
      <c r="P55" s="55">
        <f t="shared" si="4"/>
        <v>-0.48999999999999977</v>
      </c>
    </row>
    <row r="56" spans="2:16" x14ac:dyDescent="0.2">
      <c r="B56" s="16">
        <f t="shared" si="5"/>
        <v>35156</v>
      </c>
      <c r="C56" s="17">
        <v>3.05</v>
      </c>
      <c r="D56" s="17">
        <v>3.33</v>
      </c>
      <c r="E56" s="17">
        <v>3.68</v>
      </c>
      <c r="F56" s="17">
        <v>3.35</v>
      </c>
      <c r="G56" s="17">
        <v>3.81</v>
      </c>
      <c r="H56" s="17">
        <v>3.32</v>
      </c>
      <c r="I56" s="17"/>
      <c r="J56" s="44"/>
      <c r="K56" s="53">
        <f t="shared" si="6"/>
        <v>35156</v>
      </c>
      <c r="L56" s="54">
        <f t="shared" si="0"/>
        <v>0.27</v>
      </c>
      <c r="M56" s="55">
        <f t="shared" si="1"/>
        <v>-1.0000000000000231E-2</v>
      </c>
      <c r="N56" s="55">
        <f t="shared" si="2"/>
        <v>-0.36000000000000032</v>
      </c>
      <c r="O56" s="55">
        <f t="shared" si="3"/>
        <v>-3.0000000000000249E-2</v>
      </c>
      <c r="P56" s="55">
        <f t="shared" si="4"/>
        <v>-0.49000000000000021</v>
      </c>
    </row>
    <row r="57" spans="2:16" x14ac:dyDescent="0.2">
      <c r="B57" s="16">
        <f t="shared" si="5"/>
        <v>35186</v>
      </c>
      <c r="C57" s="17">
        <v>3.05</v>
      </c>
      <c r="D57" s="17">
        <v>3.44</v>
      </c>
      <c r="E57" s="17">
        <v>3.73</v>
      </c>
      <c r="F57" s="17">
        <v>3.45</v>
      </c>
      <c r="G57" s="17">
        <v>3.81</v>
      </c>
      <c r="H57" s="17">
        <v>3.43</v>
      </c>
      <c r="I57" s="17"/>
      <c r="J57" s="44"/>
      <c r="K57" s="53">
        <f t="shared" si="6"/>
        <v>35186</v>
      </c>
      <c r="L57" s="54">
        <f t="shared" si="0"/>
        <v>0.38000000000000034</v>
      </c>
      <c r="M57" s="55">
        <f t="shared" si="1"/>
        <v>-9.9999999999997868E-3</v>
      </c>
      <c r="N57" s="55">
        <f t="shared" si="2"/>
        <v>-0.29999999999999982</v>
      </c>
      <c r="O57" s="55">
        <f t="shared" si="3"/>
        <v>-2.0000000000000018E-2</v>
      </c>
      <c r="P57" s="55">
        <f t="shared" si="4"/>
        <v>-0.37999999999999989</v>
      </c>
    </row>
    <row r="58" spans="2:16" x14ac:dyDescent="0.2">
      <c r="B58" s="16">
        <f t="shared" si="5"/>
        <v>35217</v>
      </c>
      <c r="C58" s="17">
        <v>3.06</v>
      </c>
      <c r="D58" s="17">
        <v>3.5</v>
      </c>
      <c r="E58" s="17">
        <v>3.58</v>
      </c>
      <c r="F58" s="17">
        <v>3.51</v>
      </c>
      <c r="G58" s="17">
        <v>3.79</v>
      </c>
      <c r="H58" s="17">
        <v>3.57</v>
      </c>
      <c r="I58" s="17"/>
      <c r="J58" s="44"/>
      <c r="K58" s="53">
        <f t="shared" si="6"/>
        <v>35217</v>
      </c>
      <c r="L58" s="54">
        <f t="shared" si="0"/>
        <v>0.50999999999999979</v>
      </c>
      <c r="M58" s="55">
        <f t="shared" si="1"/>
        <v>6.999999999999984E-2</v>
      </c>
      <c r="N58" s="55">
        <f t="shared" si="2"/>
        <v>-1.0000000000000231E-2</v>
      </c>
      <c r="O58" s="55">
        <f t="shared" si="3"/>
        <v>6.0000000000000053E-2</v>
      </c>
      <c r="P58" s="55">
        <f t="shared" si="4"/>
        <v>-0.2200000000000002</v>
      </c>
    </row>
    <row r="59" spans="2:16" x14ac:dyDescent="0.2">
      <c r="B59" s="16">
        <f t="shared" si="5"/>
        <v>35247</v>
      </c>
      <c r="C59" s="17">
        <v>3.05</v>
      </c>
      <c r="D59" s="17">
        <v>3.53</v>
      </c>
      <c r="E59" s="17">
        <v>3.76</v>
      </c>
      <c r="F59" s="17">
        <v>3.54</v>
      </c>
      <c r="G59" s="17">
        <v>3.76</v>
      </c>
      <c r="H59" s="17">
        <v>3.51</v>
      </c>
      <c r="I59" s="17"/>
      <c r="J59" s="44"/>
      <c r="K59" s="53">
        <f t="shared" si="6"/>
        <v>35247</v>
      </c>
      <c r="L59" s="54">
        <f t="shared" si="0"/>
        <v>0.45999999999999996</v>
      </c>
      <c r="M59" s="55">
        <f t="shared" si="1"/>
        <v>-2.0000000000000018E-2</v>
      </c>
      <c r="N59" s="55">
        <f t="shared" si="2"/>
        <v>-0.25</v>
      </c>
      <c r="O59" s="55">
        <f t="shared" si="3"/>
        <v>-3.0000000000000249E-2</v>
      </c>
      <c r="P59" s="55">
        <f t="shared" si="4"/>
        <v>-0.25</v>
      </c>
    </row>
    <row r="60" spans="2:16" x14ac:dyDescent="0.2">
      <c r="B60" s="16">
        <f t="shared" si="5"/>
        <v>35278</v>
      </c>
      <c r="C60" s="17">
        <v>3.05</v>
      </c>
      <c r="D60" s="17">
        <v>3.56</v>
      </c>
      <c r="E60" s="17">
        <v>3.85</v>
      </c>
      <c r="F60" s="17">
        <v>3.57</v>
      </c>
      <c r="G60" s="17">
        <v>3.85</v>
      </c>
      <c r="H60" s="17">
        <v>3.56</v>
      </c>
      <c r="I60" s="17"/>
      <c r="J60" s="44"/>
      <c r="K60" s="53">
        <f t="shared" si="6"/>
        <v>35278</v>
      </c>
      <c r="L60" s="54">
        <f t="shared" si="0"/>
        <v>0.51000000000000023</v>
      </c>
      <c r="M60" s="55">
        <f t="shared" si="1"/>
        <v>0</v>
      </c>
      <c r="N60" s="55">
        <f t="shared" si="2"/>
        <v>-0.29000000000000004</v>
      </c>
      <c r="O60" s="55">
        <f t="shared" si="3"/>
        <v>-9.9999999999997868E-3</v>
      </c>
      <c r="P60" s="55">
        <f t="shared" si="4"/>
        <v>-0.29000000000000004</v>
      </c>
    </row>
    <row r="61" spans="2:16" x14ac:dyDescent="0.2">
      <c r="B61" s="16">
        <f t="shared" si="5"/>
        <v>35309</v>
      </c>
      <c r="C61" s="17">
        <v>3.06</v>
      </c>
      <c r="D61" s="17">
        <v>3.62</v>
      </c>
      <c r="E61" s="17">
        <v>3.82</v>
      </c>
      <c r="F61" s="17">
        <v>3.62</v>
      </c>
      <c r="G61" s="17">
        <v>3.82</v>
      </c>
      <c r="H61" s="17">
        <v>3.6</v>
      </c>
      <c r="I61" s="17"/>
      <c r="J61" s="44"/>
      <c r="K61" s="53">
        <f t="shared" si="6"/>
        <v>35309</v>
      </c>
      <c r="L61" s="54">
        <f t="shared" si="0"/>
        <v>0.54</v>
      </c>
      <c r="M61" s="55">
        <f t="shared" si="1"/>
        <v>-2.0000000000000018E-2</v>
      </c>
      <c r="N61" s="55">
        <f t="shared" si="2"/>
        <v>-0.21999999999999975</v>
      </c>
      <c r="O61" s="55">
        <f t="shared" si="3"/>
        <v>-2.0000000000000018E-2</v>
      </c>
      <c r="P61" s="55">
        <f t="shared" si="4"/>
        <v>-0.21999999999999975</v>
      </c>
    </row>
    <row r="62" spans="2:16" x14ac:dyDescent="0.2">
      <c r="B62" s="16">
        <f t="shared" si="5"/>
        <v>35339</v>
      </c>
      <c r="C62" s="17">
        <v>3.06</v>
      </c>
      <c r="D62" s="17">
        <v>3.63</v>
      </c>
      <c r="E62" s="17">
        <v>3.8</v>
      </c>
      <c r="F62" s="17">
        <v>3.64</v>
      </c>
      <c r="G62" s="17">
        <v>4.0599999999999996</v>
      </c>
      <c r="H62" s="17">
        <v>3.67</v>
      </c>
      <c r="I62" s="17"/>
      <c r="J62" s="44"/>
      <c r="K62" s="53">
        <f t="shared" si="6"/>
        <v>35339</v>
      </c>
      <c r="L62" s="54">
        <f t="shared" si="0"/>
        <v>0.60999999999999988</v>
      </c>
      <c r="M62" s="55">
        <f t="shared" si="1"/>
        <v>4.0000000000000036E-2</v>
      </c>
      <c r="N62" s="55">
        <f t="shared" si="2"/>
        <v>-0.12999999999999989</v>
      </c>
      <c r="O62" s="55">
        <f t="shared" si="3"/>
        <v>2.9999999999999805E-2</v>
      </c>
      <c r="P62" s="55">
        <f t="shared" si="4"/>
        <v>-0.38999999999999968</v>
      </c>
    </row>
    <row r="63" spans="2:16" x14ac:dyDescent="0.2">
      <c r="B63" s="16">
        <f t="shared" si="5"/>
        <v>35370</v>
      </c>
      <c r="C63" s="20">
        <v>3.84</v>
      </c>
      <c r="D63" s="17">
        <v>3.62</v>
      </c>
      <c r="E63" s="17">
        <v>3.87</v>
      </c>
      <c r="F63" s="17">
        <v>3.64</v>
      </c>
      <c r="G63" s="17">
        <v>4.3600000000000003</v>
      </c>
      <c r="H63" s="17">
        <v>3.64</v>
      </c>
      <c r="I63" s="17"/>
      <c r="J63" s="44"/>
      <c r="K63" s="53">
        <f t="shared" si="6"/>
        <v>35370</v>
      </c>
      <c r="L63" s="54">
        <f t="shared" si="0"/>
        <v>-0.19999999999999973</v>
      </c>
      <c r="M63" s="55">
        <f t="shared" si="1"/>
        <v>2.0000000000000018E-2</v>
      </c>
      <c r="N63" s="55">
        <f t="shared" si="2"/>
        <v>-0.22999999999999998</v>
      </c>
      <c r="O63" s="55">
        <f t="shared" si="3"/>
        <v>0</v>
      </c>
      <c r="P63" s="55">
        <f t="shared" si="4"/>
        <v>-0.7200000000000002</v>
      </c>
    </row>
    <row r="64" spans="2:16" x14ac:dyDescent="0.2">
      <c r="B64" s="16">
        <f t="shared" si="5"/>
        <v>35400</v>
      </c>
      <c r="C64" s="17">
        <v>3.89</v>
      </c>
      <c r="D64" s="17">
        <v>3.69</v>
      </c>
      <c r="E64" s="17">
        <v>3.97</v>
      </c>
      <c r="F64" s="17">
        <v>3.69</v>
      </c>
      <c r="G64" s="17">
        <v>4.33</v>
      </c>
      <c r="H64" s="17">
        <v>3.73</v>
      </c>
      <c r="I64" s="17"/>
      <c r="J64" s="44"/>
      <c r="K64" s="53">
        <f t="shared" si="6"/>
        <v>35400</v>
      </c>
      <c r="L64" s="54">
        <f t="shared" si="0"/>
        <v>-0.16000000000000014</v>
      </c>
      <c r="M64" s="55">
        <f t="shared" si="1"/>
        <v>4.0000000000000036E-2</v>
      </c>
      <c r="N64" s="55">
        <f t="shared" si="2"/>
        <v>-0.24000000000000021</v>
      </c>
      <c r="O64" s="55">
        <f t="shared" si="3"/>
        <v>4.0000000000000036E-2</v>
      </c>
      <c r="P64" s="55">
        <f t="shared" si="4"/>
        <v>-0.60000000000000009</v>
      </c>
    </row>
    <row r="65" spans="2:17" x14ac:dyDescent="0.2">
      <c r="B65" s="16">
        <f t="shared" si="5"/>
        <v>35431</v>
      </c>
      <c r="C65" s="17">
        <v>4</v>
      </c>
      <c r="D65" s="17">
        <v>3.77</v>
      </c>
      <c r="E65" s="17">
        <v>4.13</v>
      </c>
      <c r="F65" s="17">
        <v>3.8</v>
      </c>
      <c r="G65" s="17">
        <v>4.3499999999999996</v>
      </c>
      <c r="H65" s="17">
        <v>3.87</v>
      </c>
      <c r="I65" s="17"/>
      <c r="J65" s="44"/>
      <c r="K65" s="53">
        <f t="shared" si="6"/>
        <v>35431</v>
      </c>
      <c r="L65" s="54">
        <f t="shared" si="0"/>
        <v>-0.12999999999999989</v>
      </c>
      <c r="M65" s="55">
        <f t="shared" si="1"/>
        <v>0.10000000000000009</v>
      </c>
      <c r="N65" s="55">
        <f t="shared" si="2"/>
        <v>-0.25999999999999979</v>
      </c>
      <c r="O65" s="55">
        <f t="shared" si="3"/>
        <v>7.0000000000000284E-2</v>
      </c>
      <c r="P65" s="55">
        <f t="shared" si="4"/>
        <v>-0.47999999999999954</v>
      </c>
    </row>
    <row r="66" spans="2:17" x14ac:dyDescent="0.2">
      <c r="B66" s="16">
        <f t="shared" si="5"/>
        <v>35462</v>
      </c>
      <c r="C66" s="17">
        <v>4.18</v>
      </c>
      <c r="D66" s="17">
        <v>4</v>
      </c>
      <c r="E66" s="17">
        <v>4.37</v>
      </c>
      <c r="F66" s="17">
        <v>3.98</v>
      </c>
      <c r="G66" s="17">
        <v>4.42</v>
      </c>
      <c r="H66" s="17">
        <v>3.95</v>
      </c>
      <c r="I66" s="17"/>
      <c r="J66" s="44"/>
      <c r="K66" s="53">
        <f t="shared" si="6"/>
        <v>35462</v>
      </c>
      <c r="L66" s="54">
        <f t="shared" si="0"/>
        <v>-0.22999999999999954</v>
      </c>
      <c r="M66" s="55">
        <f t="shared" si="1"/>
        <v>-4.9999999999999822E-2</v>
      </c>
      <c r="N66" s="55">
        <f t="shared" si="2"/>
        <v>-0.41999999999999993</v>
      </c>
      <c r="O66" s="55">
        <f t="shared" si="3"/>
        <v>-2.9999999999999805E-2</v>
      </c>
      <c r="P66" s="55">
        <f t="shared" si="4"/>
        <v>-0.46999999999999975</v>
      </c>
    </row>
    <row r="67" spans="2:17" x14ac:dyDescent="0.2">
      <c r="B67" s="16">
        <f t="shared" si="5"/>
        <v>35490</v>
      </c>
      <c r="C67" s="17">
        <v>4.17</v>
      </c>
      <c r="D67" s="17">
        <v>3.94</v>
      </c>
      <c r="E67" s="17">
        <v>4.3899999999999997</v>
      </c>
      <c r="F67" s="17">
        <v>3.98</v>
      </c>
      <c r="G67" s="17">
        <v>4.09</v>
      </c>
      <c r="H67" s="17">
        <v>4.12</v>
      </c>
      <c r="I67" s="17"/>
      <c r="J67" s="44"/>
      <c r="K67" s="53">
        <f t="shared" si="6"/>
        <v>35490</v>
      </c>
      <c r="L67" s="54">
        <f t="shared" si="0"/>
        <v>-4.9999999999999822E-2</v>
      </c>
      <c r="M67" s="55">
        <f t="shared" si="1"/>
        <v>0.18000000000000016</v>
      </c>
      <c r="N67" s="55">
        <f t="shared" si="2"/>
        <v>-0.26999999999999957</v>
      </c>
      <c r="O67" s="55">
        <f t="shared" si="3"/>
        <v>0.14000000000000012</v>
      </c>
      <c r="P67" s="55">
        <f t="shared" si="4"/>
        <v>3.0000000000000249E-2</v>
      </c>
    </row>
    <row r="68" spans="2:17" x14ac:dyDescent="0.2">
      <c r="B68" s="16">
        <f t="shared" si="5"/>
        <v>35521</v>
      </c>
      <c r="C68" s="17">
        <v>4.41</v>
      </c>
      <c r="D68" s="17">
        <v>4.18</v>
      </c>
      <c r="E68" s="17">
        <v>4.45</v>
      </c>
      <c r="F68" s="17">
        <v>4.1500000000000004</v>
      </c>
      <c r="G68" s="17">
        <v>3.73</v>
      </c>
      <c r="H68" s="17">
        <v>4.2699999999999996</v>
      </c>
      <c r="I68" s="17"/>
      <c r="J68" s="44"/>
      <c r="K68" s="53">
        <f t="shared" si="6"/>
        <v>35521</v>
      </c>
      <c r="L68" s="54">
        <f t="shared" si="0"/>
        <v>-0.14000000000000057</v>
      </c>
      <c r="M68" s="55">
        <f t="shared" si="1"/>
        <v>8.9999999999999858E-2</v>
      </c>
      <c r="N68" s="55">
        <f t="shared" si="2"/>
        <v>-0.1800000000000006</v>
      </c>
      <c r="O68" s="55">
        <f t="shared" si="3"/>
        <v>0.11999999999999922</v>
      </c>
      <c r="P68" s="55">
        <f t="shared" si="4"/>
        <v>0.53999999999999959</v>
      </c>
    </row>
    <row r="69" spans="2:17" x14ac:dyDescent="0.2">
      <c r="B69" s="16">
        <f t="shared" si="5"/>
        <v>35551</v>
      </c>
      <c r="C69" s="17">
        <v>4.45</v>
      </c>
      <c r="D69" s="17">
        <v>4.38</v>
      </c>
      <c r="E69" s="17">
        <v>4.4800000000000004</v>
      </c>
      <c r="F69" s="17">
        <v>4.25</v>
      </c>
      <c r="G69" s="17">
        <v>3.54</v>
      </c>
      <c r="H69" s="17">
        <v>4.26</v>
      </c>
      <c r="I69" s="17">
        <v>4.1500000000000004</v>
      </c>
      <c r="J69" s="44"/>
      <c r="K69" s="53">
        <f t="shared" si="6"/>
        <v>35551</v>
      </c>
      <c r="L69" s="54">
        <f t="shared" si="0"/>
        <v>-0.19000000000000039</v>
      </c>
      <c r="M69" s="55">
        <f t="shared" si="1"/>
        <v>-0.12000000000000011</v>
      </c>
      <c r="N69" s="55">
        <f t="shared" si="2"/>
        <v>-0.22000000000000064</v>
      </c>
      <c r="O69" s="55">
        <f t="shared" si="3"/>
        <v>9.9999999999997868E-3</v>
      </c>
      <c r="P69" s="55">
        <f t="shared" si="4"/>
        <v>0.71999999999999975</v>
      </c>
      <c r="Q69" s="55">
        <f>+H69-I69</f>
        <v>0.10999999999999943</v>
      </c>
    </row>
    <row r="70" spans="2:17" x14ac:dyDescent="0.2">
      <c r="B70" s="21">
        <f t="shared" si="5"/>
        <v>35582</v>
      </c>
      <c r="C70" s="22">
        <v>4.37</v>
      </c>
      <c r="D70" s="22">
        <v>4.24</v>
      </c>
      <c r="E70" s="22">
        <v>4.2300000000000004</v>
      </c>
      <c r="F70" s="22">
        <v>4.1900000000000004</v>
      </c>
      <c r="G70" s="22">
        <v>3.62</v>
      </c>
      <c r="H70" s="22">
        <v>4.3600000000000003</v>
      </c>
      <c r="I70" s="22">
        <v>4.09</v>
      </c>
      <c r="J70" s="44"/>
      <c r="K70" s="53">
        <f t="shared" si="6"/>
        <v>35582</v>
      </c>
      <c r="L70" s="54">
        <f t="shared" si="0"/>
        <v>-9.9999999999997868E-3</v>
      </c>
      <c r="M70" s="55">
        <f t="shared" si="1"/>
        <v>0.12000000000000011</v>
      </c>
      <c r="N70" s="55">
        <f t="shared" si="2"/>
        <v>0.12999999999999989</v>
      </c>
      <c r="O70" s="55">
        <f t="shared" si="3"/>
        <v>0.16999999999999993</v>
      </c>
      <c r="P70" s="55">
        <f t="shared" si="4"/>
        <v>0.74000000000000021</v>
      </c>
      <c r="Q70" s="55">
        <f t="shared" ref="Q70:Q89" si="7">+H70-I70</f>
        <v>0.27000000000000046</v>
      </c>
    </row>
    <row r="71" spans="2:17" x14ac:dyDescent="0.2">
      <c r="B71" s="16">
        <f t="shared" si="5"/>
        <v>35612</v>
      </c>
      <c r="C71" s="17">
        <v>4.25</v>
      </c>
      <c r="D71" s="17">
        <v>4.09</v>
      </c>
      <c r="E71" s="17">
        <v>4.01</v>
      </c>
      <c r="F71" s="17">
        <v>4.03</v>
      </c>
      <c r="G71" s="17">
        <v>3.52</v>
      </c>
      <c r="H71" s="17">
        <v>4.1100000000000003</v>
      </c>
      <c r="I71" s="17">
        <v>4.03</v>
      </c>
      <c r="J71" s="44"/>
      <c r="K71" s="53">
        <f t="shared" si="6"/>
        <v>35612</v>
      </c>
      <c r="L71" s="54">
        <f t="shared" si="0"/>
        <v>-0.13999999999999968</v>
      </c>
      <c r="M71" s="55">
        <f t="shared" si="1"/>
        <v>2.0000000000000462E-2</v>
      </c>
      <c r="N71" s="55">
        <f t="shared" si="2"/>
        <v>0.10000000000000053</v>
      </c>
      <c r="O71" s="55">
        <f t="shared" si="3"/>
        <v>8.0000000000000071E-2</v>
      </c>
      <c r="P71" s="55">
        <f t="shared" si="4"/>
        <v>0.5900000000000003</v>
      </c>
      <c r="Q71" s="55">
        <f t="shared" si="7"/>
        <v>8.0000000000000071E-2</v>
      </c>
    </row>
    <row r="72" spans="2:17" x14ac:dyDescent="0.2">
      <c r="B72" s="16">
        <f t="shared" si="5"/>
        <v>35643</v>
      </c>
      <c r="C72" s="17">
        <v>3.99</v>
      </c>
      <c r="D72" s="17">
        <v>3.8</v>
      </c>
      <c r="E72" s="17">
        <v>3.81</v>
      </c>
      <c r="F72" s="17">
        <v>3.8</v>
      </c>
      <c r="G72" s="17">
        <v>3.43</v>
      </c>
      <c r="H72" s="17">
        <v>3.83</v>
      </c>
      <c r="I72" s="17">
        <v>4.01</v>
      </c>
      <c r="J72" s="44"/>
      <c r="K72" s="53">
        <f t="shared" si="6"/>
        <v>35643</v>
      </c>
      <c r="L72" s="54">
        <f t="shared" si="0"/>
        <v>-0.16000000000000014</v>
      </c>
      <c r="M72" s="55">
        <f t="shared" si="1"/>
        <v>3.0000000000000249E-2</v>
      </c>
      <c r="N72" s="55">
        <f t="shared" si="2"/>
        <v>2.0000000000000018E-2</v>
      </c>
      <c r="O72" s="55">
        <f t="shared" si="3"/>
        <v>3.0000000000000249E-2</v>
      </c>
      <c r="P72" s="55">
        <f t="shared" si="4"/>
        <v>0.39999999999999991</v>
      </c>
      <c r="Q72" s="55">
        <f t="shared" si="7"/>
        <v>-0.17999999999999972</v>
      </c>
    </row>
    <row r="73" spans="2:17" x14ac:dyDescent="0.2">
      <c r="B73" s="16">
        <f t="shared" si="5"/>
        <v>35674</v>
      </c>
      <c r="C73" s="17">
        <v>3.9</v>
      </c>
      <c r="D73" s="17">
        <v>3.69</v>
      </c>
      <c r="E73" s="17">
        <v>3.89</v>
      </c>
      <c r="F73" s="17">
        <v>3.71</v>
      </c>
      <c r="G73" s="17">
        <v>3.5</v>
      </c>
      <c r="H73" s="17">
        <v>3.76</v>
      </c>
      <c r="I73" s="17">
        <v>3.89</v>
      </c>
      <c r="J73" s="44"/>
      <c r="K73" s="53">
        <f t="shared" si="6"/>
        <v>35674</v>
      </c>
      <c r="L73" s="54">
        <f t="shared" si="0"/>
        <v>-0.14000000000000012</v>
      </c>
      <c r="M73" s="55">
        <f t="shared" si="1"/>
        <v>6.999999999999984E-2</v>
      </c>
      <c r="N73" s="55">
        <f t="shared" si="2"/>
        <v>-0.13000000000000034</v>
      </c>
      <c r="O73" s="55">
        <f t="shared" si="3"/>
        <v>4.9999999999999822E-2</v>
      </c>
      <c r="P73" s="55">
        <f t="shared" si="4"/>
        <v>0.25999999999999979</v>
      </c>
      <c r="Q73" s="55">
        <f t="shared" si="7"/>
        <v>-0.13000000000000034</v>
      </c>
    </row>
    <row r="74" spans="2:17" x14ac:dyDescent="0.2">
      <c r="B74" s="16">
        <f t="shared" si="5"/>
        <v>35704</v>
      </c>
      <c r="C74" s="17">
        <v>3.83</v>
      </c>
      <c r="D74" s="17">
        <v>3.62</v>
      </c>
      <c r="E74" s="17">
        <v>3.74</v>
      </c>
      <c r="F74" s="17">
        <v>3.61</v>
      </c>
      <c r="G74" s="17">
        <v>3.48</v>
      </c>
      <c r="H74" s="17">
        <v>3.7</v>
      </c>
      <c r="I74" s="17">
        <v>3.7</v>
      </c>
      <c r="J74" s="44"/>
      <c r="K74" s="53">
        <f t="shared" si="6"/>
        <v>35704</v>
      </c>
      <c r="L74" s="54">
        <f t="shared" si="0"/>
        <v>-0.12999999999999989</v>
      </c>
      <c r="M74" s="55">
        <f t="shared" si="1"/>
        <v>8.0000000000000071E-2</v>
      </c>
      <c r="N74" s="55">
        <f t="shared" si="2"/>
        <v>-4.0000000000000036E-2</v>
      </c>
      <c r="O74" s="55">
        <f t="shared" si="3"/>
        <v>9.0000000000000302E-2</v>
      </c>
      <c r="P74" s="55">
        <f t="shared" si="4"/>
        <v>0.2200000000000002</v>
      </c>
      <c r="Q74" s="55">
        <f t="shared" si="7"/>
        <v>0</v>
      </c>
    </row>
    <row r="75" spans="2:17" x14ac:dyDescent="0.2">
      <c r="B75" s="16">
        <f t="shared" si="5"/>
        <v>35735</v>
      </c>
      <c r="C75" s="17">
        <v>3.77</v>
      </c>
      <c r="D75" s="17">
        <v>3.58</v>
      </c>
      <c r="E75" s="17">
        <v>3.69</v>
      </c>
      <c r="F75" s="17">
        <v>3.6</v>
      </c>
      <c r="G75" s="17">
        <v>3.69</v>
      </c>
      <c r="H75" s="17">
        <v>3.63</v>
      </c>
      <c r="I75" s="17">
        <v>3.73</v>
      </c>
      <c r="J75" s="44"/>
      <c r="K75" s="53">
        <f t="shared" si="6"/>
        <v>35735</v>
      </c>
      <c r="L75" s="54">
        <f t="shared" si="0"/>
        <v>-0.14000000000000012</v>
      </c>
      <c r="M75" s="55">
        <f t="shared" si="1"/>
        <v>4.9999999999999822E-2</v>
      </c>
      <c r="N75" s="55">
        <f t="shared" si="2"/>
        <v>-6.0000000000000053E-2</v>
      </c>
      <c r="O75" s="55">
        <f t="shared" si="3"/>
        <v>2.9999999999999805E-2</v>
      </c>
      <c r="P75" s="55">
        <f t="shared" si="4"/>
        <v>-6.0000000000000053E-2</v>
      </c>
      <c r="Q75" s="55">
        <f t="shared" si="7"/>
        <v>-0.10000000000000009</v>
      </c>
    </row>
    <row r="76" spans="2:17" x14ac:dyDescent="0.2">
      <c r="B76" s="16">
        <f t="shared" si="5"/>
        <v>35765</v>
      </c>
      <c r="C76" s="17">
        <v>3.82</v>
      </c>
      <c r="D76" s="17">
        <v>3.62</v>
      </c>
      <c r="E76" s="17">
        <v>3.77</v>
      </c>
      <c r="F76" s="17">
        <v>3.63</v>
      </c>
      <c r="G76" s="17">
        <v>3.48</v>
      </c>
      <c r="H76" s="17">
        <v>3.6</v>
      </c>
      <c r="I76" s="17">
        <v>3.6</v>
      </c>
      <c r="J76" s="44"/>
      <c r="K76" s="53">
        <f t="shared" si="6"/>
        <v>35765</v>
      </c>
      <c r="L76" s="54">
        <f t="shared" si="0"/>
        <v>-0.21999999999999975</v>
      </c>
      <c r="M76" s="55">
        <f t="shared" si="1"/>
        <v>-2.0000000000000018E-2</v>
      </c>
      <c r="N76" s="55">
        <f t="shared" si="2"/>
        <v>-0.16999999999999993</v>
      </c>
      <c r="O76" s="55">
        <f t="shared" si="3"/>
        <v>-2.9999999999999805E-2</v>
      </c>
      <c r="P76" s="55">
        <f t="shared" si="4"/>
        <v>0.12000000000000011</v>
      </c>
      <c r="Q76" s="55">
        <f t="shared" si="7"/>
        <v>0</v>
      </c>
    </row>
    <row r="77" spans="2:17" x14ac:dyDescent="0.2">
      <c r="B77" s="16">
        <f t="shared" si="5"/>
        <v>35796</v>
      </c>
      <c r="C77" s="17">
        <v>3.75</v>
      </c>
      <c r="D77" s="17">
        <v>3.58</v>
      </c>
      <c r="E77" s="17">
        <v>3.78</v>
      </c>
      <c r="F77" s="17">
        <v>3.55</v>
      </c>
      <c r="G77" s="17">
        <v>3.4</v>
      </c>
      <c r="H77" s="17">
        <v>3.54</v>
      </c>
      <c r="I77" s="17">
        <v>3.57</v>
      </c>
      <c r="J77" s="44"/>
      <c r="K77" s="53">
        <f t="shared" si="6"/>
        <v>35796</v>
      </c>
      <c r="L77" s="54">
        <f t="shared" si="0"/>
        <v>-0.20999999999999996</v>
      </c>
      <c r="M77" s="55">
        <f t="shared" si="1"/>
        <v>-4.0000000000000036E-2</v>
      </c>
      <c r="N77" s="55">
        <f t="shared" si="2"/>
        <v>-0.23999999999999977</v>
      </c>
      <c r="O77" s="55">
        <f t="shared" si="3"/>
        <v>-9.9999999999997868E-3</v>
      </c>
      <c r="P77" s="55">
        <f t="shared" si="4"/>
        <v>0.14000000000000012</v>
      </c>
      <c r="Q77" s="55">
        <f t="shared" si="7"/>
        <v>-2.9999999999999805E-2</v>
      </c>
    </row>
    <row r="78" spans="2:17" x14ac:dyDescent="0.2">
      <c r="B78" s="16">
        <f t="shared" si="5"/>
        <v>35827</v>
      </c>
      <c r="C78" s="17">
        <v>3.81</v>
      </c>
      <c r="D78" s="17">
        <v>3.6</v>
      </c>
      <c r="E78" s="17">
        <v>3.92</v>
      </c>
      <c r="F78" s="17">
        <v>3.62</v>
      </c>
      <c r="G78" s="17">
        <v>2.96</v>
      </c>
      <c r="H78" s="17">
        <v>3.66</v>
      </c>
      <c r="I78" s="17">
        <v>3.65</v>
      </c>
      <c r="J78" s="44"/>
      <c r="K78" s="53">
        <f t="shared" si="6"/>
        <v>35827</v>
      </c>
      <c r="L78" s="54">
        <f t="shared" si="0"/>
        <v>-0.14999999999999991</v>
      </c>
      <c r="M78" s="55">
        <f t="shared" si="1"/>
        <v>6.0000000000000053E-2</v>
      </c>
      <c r="N78" s="55">
        <f t="shared" si="2"/>
        <v>-0.25999999999999979</v>
      </c>
      <c r="O78" s="55">
        <f t="shared" si="3"/>
        <v>4.0000000000000036E-2</v>
      </c>
      <c r="P78" s="55">
        <f t="shared" si="4"/>
        <v>0.70000000000000018</v>
      </c>
      <c r="Q78" s="55">
        <f t="shared" si="7"/>
        <v>1.0000000000000231E-2</v>
      </c>
    </row>
    <row r="79" spans="2:17" x14ac:dyDescent="0.2">
      <c r="B79" s="16">
        <f t="shared" si="5"/>
        <v>35855</v>
      </c>
      <c r="C79" s="17">
        <v>3.83</v>
      </c>
      <c r="D79" s="17">
        <v>3.63</v>
      </c>
      <c r="E79" s="17">
        <v>3.94</v>
      </c>
      <c r="F79" s="17">
        <v>3.64</v>
      </c>
      <c r="G79" s="17">
        <v>2.83</v>
      </c>
      <c r="H79" s="17">
        <v>3.76</v>
      </c>
      <c r="I79" s="17">
        <v>3.59</v>
      </c>
      <c r="J79" s="44"/>
      <c r="K79" s="53">
        <f t="shared" si="6"/>
        <v>35855</v>
      </c>
      <c r="L79" s="54">
        <f t="shared" si="0"/>
        <v>-7.0000000000000284E-2</v>
      </c>
      <c r="M79" s="55">
        <f t="shared" si="1"/>
        <v>0.12999999999999989</v>
      </c>
      <c r="N79" s="55">
        <f t="shared" si="2"/>
        <v>-0.18000000000000016</v>
      </c>
      <c r="O79" s="55">
        <f t="shared" si="3"/>
        <v>0.11999999999999966</v>
      </c>
      <c r="P79" s="55">
        <f t="shared" si="4"/>
        <v>0.92999999999999972</v>
      </c>
      <c r="Q79" s="55">
        <f t="shared" si="7"/>
        <v>0.16999999999999993</v>
      </c>
    </row>
    <row r="80" spans="2:17" x14ac:dyDescent="0.2">
      <c r="B80" s="16">
        <f>DATE(YEAR(B79+31),MONTH(B79+31),1)</f>
        <v>35886</v>
      </c>
      <c r="C80" s="17">
        <v>3.54</v>
      </c>
      <c r="D80" s="17">
        <v>3.55</v>
      </c>
      <c r="E80" s="17">
        <v>3.57</v>
      </c>
      <c r="F80" s="17">
        <v>3.55</v>
      </c>
      <c r="G80" s="17">
        <v>2.5099999999999998</v>
      </c>
      <c r="H80" s="17">
        <v>3.75</v>
      </c>
      <c r="I80" s="17">
        <v>3.42</v>
      </c>
      <c r="J80" s="44"/>
      <c r="K80" s="53">
        <f>DATE(YEAR(K79+31),MONTH(K79+31),1)</f>
        <v>35886</v>
      </c>
      <c r="L80" s="54">
        <f t="shared" si="0"/>
        <v>0.20999999999999996</v>
      </c>
      <c r="M80" s="55">
        <f t="shared" si="1"/>
        <v>0.20000000000000018</v>
      </c>
      <c r="N80" s="55">
        <f t="shared" si="2"/>
        <v>0.18000000000000016</v>
      </c>
      <c r="O80" s="55">
        <f t="shared" si="3"/>
        <v>0.20000000000000018</v>
      </c>
      <c r="P80" s="55">
        <f t="shared" si="4"/>
        <v>1.2400000000000002</v>
      </c>
      <c r="Q80" s="55">
        <f t="shared" si="7"/>
        <v>0.33000000000000007</v>
      </c>
    </row>
    <row r="81" spans="2:17" x14ac:dyDescent="0.2">
      <c r="B81" s="16">
        <v>35916</v>
      </c>
      <c r="C81" s="17">
        <v>3.41</v>
      </c>
      <c r="D81" s="17">
        <v>3.49</v>
      </c>
      <c r="E81" s="17">
        <v>3.35</v>
      </c>
      <c r="F81" s="17">
        <v>3.44</v>
      </c>
      <c r="G81" s="17">
        <v>2.71</v>
      </c>
      <c r="H81" s="17">
        <v>3.51</v>
      </c>
      <c r="I81" s="17">
        <v>3.42</v>
      </c>
      <c r="J81" s="44"/>
      <c r="K81" s="53">
        <v>35916</v>
      </c>
      <c r="L81" s="54">
        <f t="shared" si="0"/>
        <v>9.9999999999999645E-2</v>
      </c>
      <c r="M81" s="55">
        <f t="shared" si="1"/>
        <v>1.9999999999999574E-2</v>
      </c>
      <c r="N81" s="55">
        <f t="shared" si="2"/>
        <v>0.1599999999999997</v>
      </c>
      <c r="O81" s="55">
        <f t="shared" si="3"/>
        <v>6.999999999999984E-2</v>
      </c>
      <c r="P81" s="55">
        <f t="shared" si="4"/>
        <v>0.79999999999999982</v>
      </c>
      <c r="Q81" s="55">
        <f t="shared" si="7"/>
        <v>8.9999999999999858E-2</v>
      </c>
    </row>
    <row r="82" spans="2:17" x14ac:dyDescent="0.2">
      <c r="B82" s="16">
        <v>35947</v>
      </c>
      <c r="C82" s="17">
        <v>3.41</v>
      </c>
      <c r="D82" s="17">
        <v>3.06</v>
      </c>
      <c r="E82" s="17">
        <v>3.23</v>
      </c>
      <c r="F82" s="17">
        <v>3.1</v>
      </c>
      <c r="G82" s="17">
        <v>2.58</v>
      </c>
      <c r="H82" s="17">
        <v>3.18</v>
      </c>
      <c r="I82" s="17">
        <v>3.3</v>
      </c>
      <c r="J82" s="44"/>
      <c r="K82" s="53">
        <v>35947</v>
      </c>
      <c r="L82" s="54">
        <f t="shared" si="0"/>
        <v>-0.22999999999999998</v>
      </c>
      <c r="M82" s="55">
        <f t="shared" si="1"/>
        <v>0.12000000000000011</v>
      </c>
      <c r="N82" s="55">
        <f t="shared" si="2"/>
        <v>-4.9999999999999822E-2</v>
      </c>
      <c r="O82" s="55">
        <f t="shared" si="3"/>
        <v>8.0000000000000071E-2</v>
      </c>
      <c r="P82" s="55">
        <f t="shared" si="4"/>
        <v>0.60000000000000009</v>
      </c>
      <c r="Q82" s="55">
        <f t="shared" si="7"/>
        <v>-0.11999999999999966</v>
      </c>
    </row>
    <row r="83" spans="2:17" x14ac:dyDescent="0.2">
      <c r="B83" s="16">
        <v>35977</v>
      </c>
      <c r="C83" s="17">
        <v>3.21</v>
      </c>
      <c r="D83" s="17">
        <v>2.78</v>
      </c>
      <c r="E83" s="17">
        <v>3.12</v>
      </c>
      <c r="F83" s="17">
        <v>2.79</v>
      </c>
      <c r="G83" s="17">
        <v>2.56</v>
      </c>
      <c r="H83" s="17">
        <v>2.85</v>
      </c>
      <c r="I83" s="17">
        <v>3.17</v>
      </c>
      <c r="J83" s="44"/>
      <c r="K83" s="53">
        <v>35977</v>
      </c>
      <c r="L83" s="54">
        <f t="shared" si="0"/>
        <v>-0.35999999999999988</v>
      </c>
      <c r="M83" s="55">
        <f t="shared" si="1"/>
        <v>7.0000000000000284E-2</v>
      </c>
      <c r="N83" s="55">
        <f t="shared" si="2"/>
        <v>-0.27</v>
      </c>
      <c r="O83" s="55">
        <f t="shared" si="3"/>
        <v>6.0000000000000053E-2</v>
      </c>
      <c r="P83" s="55">
        <f t="shared" si="4"/>
        <v>0.29000000000000004</v>
      </c>
      <c r="Q83" s="55">
        <f t="shared" si="7"/>
        <v>-0.31999999999999984</v>
      </c>
    </row>
    <row r="84" spans="2:17" x14ac:dyDescent="0.2">
      <c r="B84" s="16">
        <v>36008</v>
      </c>
      <c r="C84" s="17">
        <v>3.17</v>
      </c>
      <c r="D84" s="17">
        <v>2.68</v>
      </c>
      <c r="E84" s="17">
        <v>3.12</v>
      </c>
      <c r="F84" s="17">
        <v>2.68</v>
      </c>
      <c r="G84" s="17">
        <v>2.58</v>
      </c>
      <c r="H84" s="17">
        <v>2.77</v>
      </c>
      <c r="I84" s="17">
        <v>3.06</v>
      </c>
      <c r="J84" s="44"/>
      <c r="K84" s="53">
        <v>36008</v>
      </c>
      <c r="L84" s="54">
        <f t="shared" si="0"/>
        <v>-0.39999999999999991</v>
      </c>
      <c r="M84" s="55">
        <f t="shared" si="1"/>
        <v>8.9999999999999858E-2</v>
      </c>
      <c r="N84" s="55">
        <f t="shared" si="2"/>
        <v>-0.35000000000000009</v>
      </c>
      <c r="O84" s="55">
        <f t="shared" si="3"/>
        <v>8.9999999999999858E-2</v>
      </c>
      <c r="P84" s="55">
        <f t="shared" si="4"/>
        <v>0.18999999999999995</v>
      </c>
      <c r="Q84" s="55">
        <f t="shared" si="7"/>
        <v>-0.29000000000000004</v>
      </c>
    </row>
    <row r="85" spans="2:17" x14ac:dyDescent="0.2">
      <c r="B85" s="16">
        <v>36039</v>
      </c>
      <c r="C85" s="17">
        <v>2.98</v>
      </c>
      <c r="D85" s="17">
        <v>2.65</v>
      </c>
      <c r="E85" s="17">
        <v>3.17</v>
      </c>
      <c r="F85" s="17">
        <v>2.66</v>
      </c>
      <c r="G85" s="17">
        <v>2.56</v>
      </c>
      <c r="H85" s="17">
        <v>2.68</v>
      </c>
      <c r="I85" s="17">
        <v>2.78</v>
      </c>
      <c r="J85" s="44"/>
      <c r="K85" s="53">
        <v>36039</v>
      </c>
      <c r="L85" s="54">
        <f t="shared" si="0"/>
        <v>-0.29999999999999982</v>
      </c>
      <c r="M85" s="55">
        <f t="shared" si="1"/>
        <v>3.0000000000000249E-2</v>
      </c>
      <c r="N85" s="55">
        <f t="shared" si="2"/>
        <v>-0.48999999999999977</v>
      </c>
      <c r="O85" s="55">
        <f t="shared" si="3"/>
        <v>2.0000000000000018E-2</v>
      </c>
      <c r="P85" s="55">
        <f t="shared" si="4"/>
        <v>0.12000000000000011</v>
      </c>
      <c r="Q85" s="55">
        <f t="shared" si="7"/>
        <v>-9.9999999999999645E-2</v>
      </c>
    </row>
    <row r="86" spans="2:17" x14ac:dyDescent="0.2">
      <c r="B86" s="16">
        <v>36069</v>
      </c>
      <c r="C86" s="17">
        <v>2.78</v>
      </c>
      <c r="D86" s="17">
        <v>2.74</v>
      </c>
      <c r="E86" s="17">
        <v>3.1</v>
      </c>
      <c r="F86" s="17">
        <v>2.71</v>
      </c>
      <c r="G86" s="17">
        <v>2.58</v>
      </c>
      <c r="H86" s="17">
        <v>2.81</v>
      </c>
      <c r="I86" s="17">
        <v>2.82</v>
      </c>
      <c r="J86" s="44"/>
      <c r="K86" s="53">
        <v>36069</v>
      </c>
      <c r="L86" s="54">
        <f t="shared" si="0"/>
        <v>3.0000000000000249E-2</v>
      </c>
      <c r="M86" s="55">
        <f t="shared" si="1"/>
        <v>6.999999999999984E-2</v>
      </c>
      <c r="N86" s="55">
        <f t="shared" si="2"/>
        <v>-0.29000000000000004</v>
      </c>
      <c r="O86" s="55">
        <f t="shared" si="3"/>
        <v>0.10000000000000009</v>
      </c>
      <c r="P86" s="55">
        <f t="shared" si="4"/>
        <v>0.22999999999999998</v>
      </c>
      <c r="Q86" s="55">
        <f t="shared" si="7"/>
        <v>-9.9999999999997868E-3</v>
      </c>
    </row>
    <row r="87" spans="2:17" x14ac:dyDescent="0.2">
      <c r="B87" s="16">
        <v>36100</v>
      </c>
      <c r="C87" s="17">
        <v>2.75</v>
      </c>
      <c r="D87" s="17">
        <v>2.67</v>
      </c>
      <c r="E87" s="17">
        <v>3.15</v>
      </c>
      <c r="F87" s="17">
        <v>2.69</v>
      </c>
      <c r="G87" s="17">
        <v>2.71</v>
      </c>
      <c r="H87" s="17">
        <v>2.78</v>
      </c>
      <c r="I87" s="17">
        <v>2.76</v>
      </c>
      <c r="J87" s="44"/>
      <c r="K87" s="53">
        <v>36100</v>
      </c>
      <c r="L87" s="54">
        <f t="shared" si="0"/>
        <v>2.9999999999999805E-2</v>
      </c>
      <c r="M87" s="55">
        <f t="shared" si="1"/>
        <v>0.10999999999999988</v>
      </c>
      <c r="N87" s="55">
        <f t="shared" si="2"/>
        <v>-0.37000000000000011</v>
      </c>
      <c r="O87" s="55">
        <f t="shared" si="3"/>
        <v>8.9999999999999858E-2</v>
      </c>
      <c r="P87" s="55">
        <f t="shared" si="4"/>
        <v>6.999999999999984E-2</v>
      </c>
      <c r="Q87" s="55">
        <f t="shared" si="7"/>
        <v>2.0000000000000018E-2</v>
      </c>
    </row>
    <row r="88" spans="2:17" x14ac:dyDescent="0.2">
      <c r="B88" s="16">
        <v>36130</v>
      </c>
      <c r="C88" s="17">
        <v>2.75</v>
      </c>
      <c r="D88" s="17">
        <v>2.66</v>
      </c>
      <c r="E88" s="17">
        <v>3.15</v>
      </c>
      <c r="F88" s="17">
        <v>2.66</v>
      </c>
      <c r="G88" s="17">
        <v>2.57</v>
      </c>
      <c r="H88" s="17">
        <v>2.71</v>
      </c>
      <c r="I88" s="17">
        <v>2.75</v>
      </c>
      <c r="J88" s="44"/>
      <c r="K88" s="53">
        <v>36130</v>
      </c>
      <c r="L88" s="54">
        <f t="shared" si="0"/>
        <v>-4.0000000000000036E-2</v>
      </c>
      <c r="M88" s="55">
        <f t="shared" si="1"/>
        <v>4.9999999999999822E-2</v>
      </c>
      <c r="N88" s="55">
        <f t="shared" si="2"/>
        <v>-0.43999999999999995</v>
      </c>
      <c r="O88" s="55">
        <f t="shared" si="3"/>
        <v>4.9999999999999822E-2</v>
      </c>
      <c r="P88" s="55">
        <f t="shared" si="4"/>
        <v>0.14000000000000012</v>
      </c>
      <c r="Q88" s="55">
        <f t="shared" si="7"/>
        <v>-4.0000000000000036E-2</v>
      </c>
    </row>
    <row r="89" spans="2:17" x14ac:dyDescent="0.2">
      <c r="B89" s="16">
        <f>DATE(YEAR(B88+31),MONTH(B88+31),1)</f>
        <v>36161</v>
      </c>
      <c r="C89" s="17">
        <v>2.76</v>
      </c>
      <c r="D89" s="17">
        <v>2.7</v>
      </c>
      <c r="E89" s="17">
        <v>3.2</v>
      </c>
      <c r="F89" s="17">
        <v>2.7</v>
      </c>
      <c r="G89" s="17">
        <v>2.61</v>
      </c>
      <c r="H89" s="17">
        <v>2.78</v>
      </c>
      <c r="I89" s="17">
        <v>2.77</v>
      </c>
      <c r="J89" s="44"/>
      <c r="K89" s="53">
        <f>DATE(YEAR(K88+31),MONTH(K88+31),1)</f>
        <v>36161</v>
      </c>
      <c r="L89" s="54">
        <f t="shared" si="0"/>
        <v>2.0000000000000018E-2</v>
      </c>
      <c r="M89" s="55">
        <f t="shared" si="1"/>
        <v>7.9999999999999627E-2</v>
      </c>
      <c r="N89" s="55">
        <f t="shared" si="2"/>
        <v>-0.42000000000000037</v>
      </c>
      <c r="O89" s="55">
        <f t="shared" si="3"/>
        <v>7.9999999999999627E-2</v>
      </c>
      <c r="P89" s="55">
        <f t="shared" si="4"/>
        <v>0.16999999999999993</v>
      </c>
      <c r="Q89" s="55">
        <f t="shared" si="7"/>
        <v>9.9999999999997868E-3</v>
      </c>
    </row>
    <row r="90" spans="2:17" x14ac:dyDescent="0.2">
      <c r="K90" s="51"/>
      <c r="L90" s="51"/>
    </row>
    <row r="91" spans="2:17" x14ac:dyDescent="0.2">
      <c r="K91" s="51"/>
      <c r="L91" s="5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Price Table</vt:lpstr>
      <vt:lpstr>Differentials</vt:lpstr>
      <vt:lpstr>Diff. MLNG-Adgas-Pert.</vt:lpstr>
      <vt:lpstr>Prices - Graph</vt:lpstr>
    </vt:vector>
  </TitlesOfParts>
  <Company>ENRON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Zdenek Gerych</dc:creator>
  <cp:lastModifiedBy>Felienne</cp:lastModifiedBy>
  <cp:lastPrinted>1999-06-09T07:35:39Z</cp:lastPrinted>
  <dcterms:created xsi:type="dcterms:W3CDTF">1998-10-02T22:40:29Z</dcterms:created>
  <dcterms:modified xsi:type="dcterms:W3CDTF">2014-09-04T14:06:58Z</dcterms:modified>
</cp:coreProperties>
</file>