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4220" windowHeight="7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" i="1" l="1"/>
  <c r="D2" i="1" s="1"/>
  <c r="D3" i="1"/>
  <c r="D4" i="1"/>
  <c r="D7" i="1"/>
  <c r="B8" i="1"/>
  <c r="D8" i="1"/>
  <c r="B9" i="1"/>
  <c r="D9" i="1" s="1"/>
  <c r="C14" i="1"/>
  <c r="D14" i="1"/>
  <c r="D26" i="1"/>
  <c r="D27" i="1"/>
  <c r="D28" i="1"/>
  <c r="D29" i="1"/>
  <c r="E45" i="1"/>
  <c r="E47" i="1" s="1"/>
  <c r="G45" i="1"/>
  <c r="D45" i="1" l="1"/>
  <c r="D47" i="1" l="1"/>
  <c r="D52" i="1"/>
  <c r="D54" i="1" s="1"/>
</calcChain>
</file>

<file path=xl/sharedStrings.xml><?xml version="1.0" encoding="utf-8"?>
<sst xmlns="http://schemas.openxmlformats.org/spreadsheetml/2006/main" count="52" uniqueCount="52">
  <si>
    <t># of units</t>
  </si>
  <si>
    <t>per unit cost</t>
  </si>
  <si>
    <t>Total cost</t>
  </si>
  <si>
    <t>Slab</t>
  </si>
  <si>
    <t>Frame Materials(assume 50%)</t>
  </si>
  <si>
    <t>Frame Labor</t>
  </si>
  <si>
    <t>Panels  per quote</t>
  </si>
  <si>
    <t>Panel Beams</t>
  </si>
  <si>
    <t>Windows</t>
  </si>
  <si>
    <t>roof</t>
  </si>
  <si>
    <t>exterior</t>
  </si>
  <si>
    <t>a/c</t>
  </si>
  <si>
    <t>air exchanger</t>
  </si>
  <si>
    <t>plumb</t>
  </si>
  <si>
    <t>electric</t>
  </si>
  <si>
    <t>floor</t>
  </si>
  <si>
    <t>cabinet-kitchen</t>
  </si>
  <si>
    <t>counter-kitchen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</si>
  <si>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</si>
  <si>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</si>
  <si>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</si>
  <si>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</si>
  <si>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</si>
  <si>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</si>
  <si>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Office desk</t>
  </si>
  <si>
    <t>appliances</t>
  </si>
  <si>
    <t>lights&amp;fans</t>
  </si>
  <si>
    <t>sheetrock</t>
  </si>
  <si>
    <t>Sound board</t>
  </si>
  <si>
    <t>interior doors</t>
  </si>
  <si>
    <t>exterior doors</t>
  </si>
  <si>
    <t>trim</t>
  </si>
  <si>
    <t>fireplace</t>
  </si>
  <si>
    <t>stairs+railings</t>
  </si>
  <si>
    <t>garage door</t>
  </si>
  <si>
    <t>4 baths</t>
  </si>
  <si>
    <t>paint</t>
  </si>
  <si>
    <t>insulation</t>
  </si>
  <si>
    <t>driveway</t>
  </si>
  <si>
    <t>landscape</t>
  </si>
  <si>
    <t>Gutters</t>
  </si>
  <si>
    <t>Porches</t>
  </si>
  <si>
    <t>Trash &amp; Clean up</t>
  </si>
  <si>
    <t>Insurance</t>
  </si>
  <si>
    <t>Job toilet</t>
  </si>
  <si>
    <t>Hard cost-subtotal</t>
  </si>
  <si>
    <t>contractor fee (12%)</t>
  </si>
  <si>
    <t>.</t>
  </si>
  <si>
    <t>well&amp;septic&amp;rainwater collection</t>
  </si>
  <si>
    <t>design</t>
  </si>
  <si>
    <t>Total</t>
  </si>
  <si>
    <t>Per sq. ft.(4200)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</si>
</sst>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>
    <font>
      <sz val="10"/>
      <name val="Arial"/>
    </font>
    <font>
      <sz val="10"/>
      <name val="Arial"/>
    </font>
    <font>
      <u val="singleAccounting"/>
      <sz val="12"/>
      <name val="Arial MT"/>
    </font>
    <font>
      <u/>
      <sz val="12"/>
      <name val="Arial MT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B13" sqref="B13"/>
    </sheetView>
  </sheetViews>
  <sheetFormatPr defaultRowHeight="15"/>
  <cols>
    <col min="1" max="1" width="31.85546875" style="4" customWidth="1"/>
    <col min="2" max="3" width="17.28515625" style="5" customWidth="1"/>
    <col min="4" max="4" width="14.140625" style="5" bestFit="1" customWidth="1"/>
    <col min="5" max="5" width="11.5703125" style="4" bestFit="1" customWidth="1"/>
    <col min="6" max="6" width="13.5703125" style="4" customWidth="1"/>
    <col min="7" max="16384" width="9.140625" style="4"/>
  </cols>
  <sheetData>
    <row r="1" spans="1:5" ht="17.25">
      <c r="B1" s="1" t="s">
        <v>0</v>
      </c>
      <c r="C1" s="1" t="s">
        <v>1</v>
      </c>
      <c r="D1" s="2" t="s">
        <v>2</v>
      </c>
      <c r="E1" s="3"/>
    </row>
    <row r="2" spans="1:5">
      <c r="A2" s="4" t="s">
        <v>3</v>
      </c>
      <c r="B2" s="5">
        <f>57*53</f>
        <v>3021</v>
      </c>
      <c r="C2" s="6">
        <v>6</v>
      </c>
      <c r="D2" s="5">
        <f>B2*C2</f>
        <v>18126</v>
      </c>
    </row>
    <row r="3" spans="1:5">
      <c r="A3" s="4" t="s">
        <v>4</v>
      </c>
      <c r="B3" s="5">
        <v>5000</v>
      </c>
      <c r="C3" s="6">
        <v>7.5</v>
      </c>
      <c r="D3" s="5">
        <f>B3*C3*0.5</f>
        <v>18750</v>
      </c>
    </row>
    <row r="4" spans="1:5">
      <c r="A4" s="4" t="s">
        <v>5</v>
      </c>
      <c r="B4" s="5">
        <v>5000</v>
      </c>
      <c r="C4" s="6">
        <v>6</v>
      </c>
      <c r="D4" s="5">
        <f>B4*C4</f>
        <v>30000</v>
      </c>
    </row>
    <row r="5" spans="1:5">
      <c r="A5" s="4" t="s">
        <v>6</v>
      </c>
      <c r="C5" s="6"/>
      <c r="D5" s="5">
        <v>20396</v>
      </c>
    </row>
    <row r="6" spans="1:5">
      <c r="A6" s="4" t="s">
        <v>7</v>
      </c>
      <c r="D6" s="5">
        <v>1500</v>
      </c>
    </row>
    <row r="7" spans="1:5">
      <c r="A7" s="4" t="s">
        <v>8</v>
      </c>
      <c r="B7" s="5">
        <v>30</v>
      </c>
      <c r="C7" s="5">
        <v>150</v>
      </c>
      <c r="D7" s="5">
        <f>B7*C7</f>
        <v>4500</v>
      </c>
    </row>
    <row r="8" spans="1:5">
      <c r="A8" s="4" t="s">
        <v>9</v>
      </c>
      <c r="B8" s="4">
        <f>(55*52*1.5)/100</f>
        <v>42.9</v>
      </c>
      <c r="C8" s="5">
        <v>125</v>
      </c>
      <c r="D8" s="5">
        <f>B8*C8</f>
        <v>5362.5</v>
      </c>
    </row>
    <row r="9" spans="1:5">
      <c r="A9" s="4" t="s">
        <v>10</v>
      </c>
      <c r="B9" s="5">
        <f>56*20*2+41*20*2+41*10*2</f>
        <v>4700</v>
      </c>
      <c r="C9" s="5">
        <v>5</v>
      </c>
      <c r="D9" s="5">
        <f>B9*C9</f>
        <v>23500</v>
      </c>
    </row>
    <row r="10" spans="1:5">
      <c r="A10" s="4" t="s">
        <v>11</v>
      </c>
      <c r="D10" s="5">
        <v>10000</v>
      </c>
    </row>
    <row r="11" spans="1:5">
      <c r="A11" s="4" t="s">
        <v>12</v>
      </c>
      <c r="D11" s="5">
        <v>1000</v>
      </c>
    </row>
    <row r="12" spans="1:5">
      <c r="A12" s="4" t="s">
        <v>13</v>
      </c>
      <c r="D12" s="5">
        <v>10000</v>
      </c>
    </row>
    <row r="13" spans="1:5">
      <c r="A13" s="4" t="s">
        <v>14</v>
      </c>
      <c r="D13" s="5">
        <v>7500</v>
      </c>
    </row>
    <row r="14" spans="1:5">
      <c r="A14" s="4" t="s">
        <v>15</v>
      </c>
      <c r="B14" s="5">
        <v>4200</v>
      </c>
      <c r="C14" s="6">
        <f>(3+7)/2</f>
        <v>5</v>
      </c>
      <c r="D14" s="5">
        <f>B14*C14</f>
        <v>21000</v>
      </c>
    </row>
    <row r="15" spans="1:5">
      <c r="A15" s="4" t="s">
        <v>16</v>
      </c>
      <c r="D15" s="5">
        <v>10000</v>
      </c>
    </row>
    <row r="16" spans="1:5">
      <c r="A16" s="4" t="s">
        <v>17</v>
      </c>
      <c r="B16" s="5">
        <v>40</v>
      </c>
      <c r="C16" s="5">
        <v>75</v>
      </c>
      <c r="D16" s="5">
        <v>5000</v>
      </c>
    </row>
    <row r="17" spans="1:4">
      <c r="A17" s="4" t="s">
        <v>18</v>
      </c>
      <c r="D17" s="4">
        <v>3000</v>
      </c>
    </row>
    <row r="18" spans="1:4">
      <c r="A18" s="4" t="s">
        <v>19</v>
      </c>
      <c r="D18" s="4">
        <v>2000</v>
      </c>
    </row>
    <row r="19" spans="1:4">
      <c r="A19" s="4" t="s">
        <v>20</v>
      </c>
      <c r="D19" s="4">
        <v>1300</v>
      </c>
    </row>
    <row r="20" spans="1:4">
      <c r="A20" s="4" t="s">
        <v>21</v>
      </c>
      <c r="D20" s="4">
        <v>2500</v>
      </c>
    </row>
    <row r="21" spans="1:4">
      <c r="A21" s="4" t="s">
        <v>22</v>
      </c>
      <c r="D21" s="4">
        <v>1500</v>
      </c>
    </row>
    <row r="22" spans="1:4">
      <c r="A22" s="4" t="s">
        <v>23</v>
      </c>
      <c r="D22" s="4">
        <v>500</v>
      </c>
    </row>
    <row r="23" spans="1:4">
      <c r="A23" s="4" t="s">
        <v>24</v>
      </c>
      <c r="D23" s="5">
        <v>750</v>
      </c>
    </row>
    <row r="24" spans="1:4">
      <c r="A24" s="4" t="s">
        <v>25</v>
      </c>
      <c r="D24" s="5">
        <v>7500</v>
      </c>
    </row>
    <row r="25" spans="1:4">
      <c r="A25" s="4" t="s">
        <v>26</v>
      </c>
      <c r="D25" s="5">
        <v>3000</v>
      </c>
    </row>
    <row r="26" spans="1:4">
      <c r="A26" s="4" t="s">
        <v>27</v>
      </c>
      <c r="B26" s="5">
        <v>4800</v>
      </c>
      <c r="C26" s="5">
        <v>2</v>
      </c>
      <c r="D26" s="5">
        <f>B26*C26</f>
        <v>9600</v>
      </c>
    </row>
    <row r="27" spans="1:4">
      <c r="A27" s="4" t="s">
        <v>28</v>
      </c>
      <c r="B27" s="5">
        <v>20</v>
      </c>
      <c r="C27" s="5">
        <v>15</v>
      </c>
      <c r="D27" s="4">
        <f>B27*C27</f>
        <v>300</v>
      </c>
    </row>
    <row r="28" spans="1:4">
      <c r="A28" s="4" t="s">
        <v>29</v>
      </c>
      <c r="B28" s="5">
        <v>15</v>
      </c>
      <c r="C28" s="5">
        <v>150</v>
      </c>
      <c r="D28" s="5">
        <f>B28*C28</f>
        <v>2250</v>
      </c>
    </row>
    <row r="29" spans="1:4">
      <c r="A29" s="4" t="s">
        <v>30</v>
      </c>
      <c r="B29" s="5">
        <v>4</v>
      </c>
      <c r="C29" s="5">
        <v>500</v>
      </c>
      <c r="D29" s="5">
        <f>B29*C29</f>
        <v>2000</v>
      </c>
    </row>
    <row r="30" spans="1:4">
      <c r="A30" s="4" t="s">
        <v>31</v>
      </c>
      <c r="D30" s="5">
        <v>7000</v>
      </c>
    </row>
    <row r="31" spans="1:4">
      <c r="A31" s="4" t="s">
        <v>32</v>
      </c>
      <c r="D31" s="5">
        <v>3500</v>
      </c>
    </row>
    <row r="32" spans="1:4">
      <c r="A32" s="4" t="s">
        <v>33</v>
      </c>
      <c r="D32" s="5">
        <v>6000</v>
      </c>
    </row>
    <row r="33" spans="1:7">
      <c r="A33" s="4" t="s">
        <v>34</v>
      </c>
      <c r="D33" s="5">
        <v>1500</v>
      </c>
    </row>
    <row r="34" spans="1:7">
      <c r="A34" s="4" t="s">
        <v>35</v>
      </c>
      <c r="D34" s="5">
        <v>20000</v>
      </c>
    </row>
    <row r="35" spans="1:7">
      <c r="A35" s="4" t="s">
        <v>36</v>
      </c>
      <c r="D35" s="5">
        <v>7500</v>
      </c>
    </row>
    <row r="36" spans="1:7">
      <c r="A36" s="4" t="s">
        <v>37</v>
      </c>
      <c r="D36" s="5">
        <v>2000</v>
      </c>
    </row>
    <row r="37" spans="1:7">
      <c r="A37" s="4" t="s">
        <v>38</v>
      </c>
      <c r="D37" s="5">
        <v>7500</v>
      </c>
    </row>
    <row r="38" spans="1:7">
      <c r="A38" s="4" t="s">
        <v>39</v>
      </c>
      <c r="D38" s="5">
        <v>3000</v>
      </c>
    </row>
    <row r="39" spans="1:7">
      <c r="A39" s="4" t="s">
        <v>40</v>
      </c>
      <c r="D39" s="5">
        <v>1000</v>
      </c>
    </row>
    <row r="40" spans="1:7">
      <c r="A40" s="4" t="s">
        <v>41</v>
      </c>
      <c r="D40" s="5">
        <v>7500</v>
      </c>
    </row>
    <row r="41" spans="1:7">
      <c r="A41" s="4" t="s">
        <v>42</v>
      </c>
      <c r="D41" s="5">
        <v>2000</v>
      </c>
    </row>
    <row r="42" spans="1:7">
      <c r="A42" s="4" t="s">
        <v>43</v>
      </c>
      <c r="D42" s="5">
        <v>1000</v>
      </c>
    </row>
    <row r="43" spans="1:7">
      <c r="A43" s="4" t="s">
        <v>44</v>
      </c>
      <c r="D43" s="5">
        <v>500</v>
      </c>
    </row>
    <row r="45" spans="1:7">
      <c r="A45" s="4" t="s">
        <v>45</v>
      </c>
      <c r="D45" s="5">
        <f>SUM(D2:D44)</f>
        <v>292834.5</v>
      </c>
      <c r="E45" s="5">
        <f>SUM(E2:E44)</f>
        <v>0</v>
      </c>
      <c r="F45" s="5"/>
      <c r="G45" s="5">
        <f>SUM(G2:G40)</f>
        <v>0</v>
      </c>
    </row>
    <row r="46" spans="1:7">
      <c r="E46" s="5"/>
      <c r="F46" s="5"/>
      <c r="G46" s="5"/>
    </row>
    <row r="47" spans="1:7">
      <c r="A47" s="4" t="s">
        <v>46</v>
      </c>
      <c r="D47" s="5">
        <f>D45*0.12</f>
        <v>35140.14</v>
      </c>
      <c r="E47" s="5">
        <f>E45*0.12</f>
        <v>0</v>
      </c>
      <c r="F47" s="5"/>
    </row>
    <row r="48" spans="1:7">
      <c r="A48" s="4" t="s">
        <v>47</v>
      </c>
      <c r="E48" s="5"/>
      <c r="F48" s="5"/>
    </row>
    <row r="49" spans="1:6">
      <c r="A49" s="4" t="s">
        <v>48</v>
      </c>
      <c r="D49" s="5">
        <v>30000</v>
      </c>
      <c r="F49" s="5"/>
    </row>
    <row r="50" spans="1:6">
      <c r="A50" s="4" t="s">
        <v>49</v>
      </c>
      <c r="D50" s="5">
        <v>4000</v>
      </c>
    </row>
    <row r="51" spans="1:6">
      <c r="E51" s="5"/>
    </row>
    <row r="52" spans="1:6">
      <c r="A52" s="4" t="s">
        <v>50</v>
      </c>
      <c r="D52" s="5">
        <f>SUM(D45:D51)</f>
        <v>361974.64</v>
      </c>
      <c r="E52" s="5"/>
      <c r="F52" s="5"/>
    </row>
    <row r="54" spans="1:6">
      <c r="A54" s="4" t="s">
        <v>51</v>
      </c>
      <c r="D54" s="6">
        <f>D52/4200</f>
        <v>86.184438095238093</v>
      </c>
      <c r="E54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2001-05-17T20:57:35Z</dcterms:created>
  <dcterms:modified xsi:type="dcterms:W3CDTF">2014-09-04T06:03:29Z</dcterms:modified>
</cp:coreProperties>
</file>